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U:\INFORMES CORES WEB\BEH\BEH 2014\2021\03.MARZO\"/>
    </mc:Choice>
  </mc:AlternateContent>
  <xr:revisionPtr revIDLastSave="0" documentId="13_ncr:1_{A99E898E-09DC-41EB-8FA5-573CA395F00B}" xr6:coauthVersionLast="46" xr6:coauthVersionMax="46"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6" l="1"/>
  <c r="D10" i="46"/>
  <c r="B10" i="46"/>
  <c r="F11" i="25" l="1"/>
  <c r="D11" i="25"/>
  <c r="B11"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<sst xmlns="http://schemas.openxmlformats.org/spreadsheetml/2006/main" count="1759" uniqueCount="678">
  <si>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</si>
  <si>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</si>
  <si>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</si>
  <si>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</si>
  <si>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</si>
  <si>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</si>
  <si>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</si>
  <si>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</si>
  <si>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</si>
  <si>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</si>
  <si>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</si>
  <si>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</si>
  <si>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</si>
  <si>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</si>
  <si>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</si>
  <si>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</si>
  <si>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</si>
  <si>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</si>
  <si>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</si>
  <si>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</si>
  <si>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</si>
  <si>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</si>
  <si>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</si>
  <si>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</si>
  <si>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</si>
  <si>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</si>
  <si>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</si>
  <si>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</si>
  <si>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</si>
  <si>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</si>
  <si>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</si>
  <si>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</si>
  <si>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</si>
  <si>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</si>
  <si>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</si>
  <si>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</si>
  <si>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</si>
  <si>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</si>
  <si>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</si>
  <si>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</si>
  <si>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</si>
  <si>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</si>
  <si>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</si>
  <si>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</si>
  <si>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</si>
  <si>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</si>
  <si>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</si>
  <si>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</si>
  <si>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</si>
  <si>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</si>
  <si>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</si>
  <si>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</si>
  <si>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</si>
  <si>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</si>
  <si>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</si>
  <si>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</si>
  <si>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</si>
  <si>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</si>
  <si>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</si>
  <si>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</si>
  <si>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</si>
  <si>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</si>
  <si>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</si>
  <si>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</si>
  <si>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</si>
  <si>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</si>
  <si>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</si>
  <si>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</si>
  <si>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</si>
  <si>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</si>
  <si>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</si>
  <si>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</si>
  <si>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</si>
  <si>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</si>
  <si>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</si>
  <si>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</si>
  <si>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</si>
  <si>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</si>
  <si>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</si>
  <si>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</si>
  <si>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</si>
  <si>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</si>
  <si>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</si>
  <si>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</si>
  <si>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</si>
  <si>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</si>
  <si>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</si>
  <si>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</si>
  <si>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</si>
  <si>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</si>
  <si>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</si>
  <si>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</si>
  <si>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</si>
  <si>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</si>
  <si>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</si>
  <si>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</si>
  <si>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</si>
  <si>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</si>
  <si>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</si>
  <si>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</si>
  <si>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</si>
  <si>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</si>
  <si>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</si>
  <si>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</si>
  <si>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</si>
  <si>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</si>
  <si>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</si>
  <si>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</si>
  <si>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</si>
  <si>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</si>
  <si>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</si>
  <si>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</si>
  <si>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</si>
  <si>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</si>
  <si>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</si>
  <si>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</si>
  <si>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</si>
  <si>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</si>
  <si>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</si>
  <si>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</si>
  <si>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</si>
  <si>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</si>
  <si>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</si>
  <si>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</si>
  <si>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</si>
  <si>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</si>
  <si>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</si>
  <si>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</si>
  <si>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</si>
  <si>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</si>
  <si>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</si>
  <si>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</si>
  <si>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</si>
  <si>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</si>
  <si>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</si>
  <si>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</si>
  <si>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</si>
  <si>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</si>
  <si>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</si>
  <si>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</si>
  <si>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</si>
  <si>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</si>
  <si>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</si>
  <si>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</si>
  <si>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</si>
  <si>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</si>
  <si>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</si>
  <si>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</si>
  <si>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</si>
  <si>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</si>
  <si>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</si>
  <si>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</si>
  <si>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</si>
  <si>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</si>
  <si>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</si>
  <si>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</si>
  <si>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</si>
  <si>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</si>
  <si>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</si>
  <si>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</si>
  <si>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</si>
  <si>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</si>
  <si>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</si>
  <si>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</si>
  <si>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</si>
  <si>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</si>
  <si>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</si>
  <si>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</si>
  <si>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</si>
  <si>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</si>
  <si>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</si>
  <si>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</si>
  <si>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</si>
  <si>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</si>
  <si>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</si>
  <si>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</si>
  <si>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</si>
  <si>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</si>
  <si>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</si>
  <si>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</si>
  <si>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</si>
  <si>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</si>
  <si>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</si>
  <si>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</si>
  <si>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</si>
  <si>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</si>
  <si>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</si>
  <si>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</si>
  <si>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</si>
  <si>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</si>
  <si>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</si>
  <si>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</si>
  <si>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</si>
  <si>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</si>
  <si>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</si>
  <si>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</si>
  <si>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</si>
  <si>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</si>
  <si>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</si>
  <si>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</si>
  <si>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</si>
  <si>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</si>
  <si>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</si>
  <si>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</si>
  <si>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</si>
  <si>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</si>
  <si>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</si>
  <si>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</si>
  <si>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</si>
  <si>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</si>
  <si>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</si>
  <si>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</si>
  <si>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</si>
  <si>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</si>
  <si>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</si>
  <si>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</si>
  <si>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</si>
  <si>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</si>
  <si>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</si>
  <si>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</si>
  <si>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</si>
  <si>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</si>
  <si>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</si>
  <si>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</si>
  <si>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</si>
  <si>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</si>
  <si>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</si>
  <si>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</si>
  <si>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</si>
  <si>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</si>
  <si>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</si>
  <si>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</si>
  <si>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</si>
  <si>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</si>
  <si>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</si>
  <si>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</si>
  <si>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</si>
  <si>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</si>
  <si>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</si>
  <si>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</si>
  <si>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</si>
  <si>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</si>
  <si>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</si>
  <si>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</si>
  <si>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India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</si>
  <si>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</si>
  <si>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</si>
  <si>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</si>
  <si>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</si>
  <si>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</si>
  <si>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</si>
  <si>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</si>
  <si>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</si>
  <si>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</si>
  <si>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</si>
  <si>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</si>
  <si>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</si>
  <si>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</si>
  <si>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</si>
  <si>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</si>
  <si>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</si>
  <si>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</si>
  <si>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</si>
  <si>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</si>
  <si>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</si>
  <si>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</si>
  <si>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</si>
  <si>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</si>
  <si>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</si>
  <si>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</si>
  <si>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</si>
  <si>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</si>
  <si>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</si>
  <si>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</si>
  <si>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</si>
  <si>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</si>
  <si>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</si>
  <si>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</si>
  <si>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</si>
  <si>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</si>
  <si>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</si>
  <si>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</si>
  <si>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</si>
  <si>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</si>
  <si>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</si>
  <si>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</si>
  <si>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</si>
  <si>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</si>
  <si>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</si>
  <si>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</si>
  <si>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</si>
  <si>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</si>
  <si>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</si>
  <si>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</si>
  <si>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</si>
  <si>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</si>
  <si>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</si>
  <si>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</si>
  <si>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</si>
  <si>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</si>
  <si>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</si>
  <si>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</si>
  <si>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</si>
  <si>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</si>
  <si>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</si>
  <si>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</si>
  <si>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</si>
  <si>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</si>
  <si>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</si>
  <si>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</si>
  <si>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</si>
  <si>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</si>
  <si>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</si>
  <si>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</si>
  <si>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</si>
  <si>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</si>
  <si>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</si>
  <si>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</si>
  <si>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</si>
  <si>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</si>
  <si>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</si>
  <si>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</si>
  <si>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</si>
  <si>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</si>
  <si>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</si>
  <si>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</si>
  <si>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</si>
  <si>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</si>
  <si>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</si>
  <si>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</si>
  <si>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</si>
  <si>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</si>
  <si>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</si>
  <si>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</si>
  <si>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</si>
  <si>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</si>
  <si>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</si>
  <si>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</si>
  <si>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</si>
  <si>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</si>
  <si>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</si>
  <si>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</si>
  <si>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</si>
  <si>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</si>
  <si>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</si>
  <si>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</si>
  <si>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</si>
  <si>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</si>
  <si>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</si>
  <si>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</si>
  <si>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</si>
  <si>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</si>
  <si>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</si>
  <si>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</si>
  <si>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</si>
  <si>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</si>
  <si>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</si>
  <si>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</si>
  <si>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</si>
  <si>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</si>
  <si>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</si>
  <si>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</si>
  <si>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</si>
  <si>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</si>
  <si>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</si>
  <si>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</si>
  <si>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</si>
  <si>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</si>
  <si>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</si>
  <si>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</si>
  <si>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</si>
  <si>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</si>
  <si>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</si>
  <si>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</si>
  <si>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</si>
  <si>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</si>
  <si>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</si>
  <si>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</si>
  <si>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</si>
  <si>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</si>
  <si>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</si>
  <si>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</si>
  <si>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</si>
  <si>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</si>
  <si>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</si>
  <si>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</si>
  <si>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</si>
  <si>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</si>
  <si>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</si>
  <si>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</si>
  <si>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</si>
  <si>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</si>
  <si>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</si>
  <si>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</si>
  <si>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</si>
  <si>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</si>
  <si>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</si>
  <si>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</si>
  <si>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</si>
  <si>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</si>
  <si>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</si>
  <si>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</si>
  <si>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</si>
  <si>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</si>
  <si>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</si>
  <si>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</si>
  <si>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</si>
  <si>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</si>
  <si>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</si>
  <si>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</si>
  <si>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</si>
  <si>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</si>
  <si>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</si>
  <si>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</si>
  <si>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</si>
  <si>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</si>
  <si>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</si>
  <si>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</si>
  <si>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</si>
  <si>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</si>
  <si>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</si>
  <si>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</si>
  <si>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</si>
  <si>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</si>
  <si>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</si>
  <si>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</si>
  <si>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</si>
  <si>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</si>
  <si>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</si>
  <si>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</si>
  <si>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</si>
  <si>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</si>
  <si>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</si>
  <si>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</si>
  <si>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</si>
  <si>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</si>
  <si>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</si>
  <si>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</si>
  <si>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</si>
  <si>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</si>
  <si>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</si>
  <si>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</si>
  <si>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</si>
  <si>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</si>
  <si>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</si>
  <si>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</si>
  <si>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</si>
  <si>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</si>
  <si>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</si>
  <si>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</si>
  <si>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</si>
  <si>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</si>
  <si>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</si>
  <si>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</si>
  <si>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</si>
  <si>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</si>
  <si>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</si>
  <si>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</si>
  <si>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</si>
  <si>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</si>
  <si>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</si>
  <si>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</si>
  <si>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</si>
  <si>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</si>
  <si>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</si>
  <si>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</si>
  <si>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</si>
  <si>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</si>
  <si>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</si>
  <si>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</si>
  <si>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</si>
  <si>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</si>
  <si>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</si>
  <si>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</si>
  <si>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</si>
  <si>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</si>
  <si>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</si>
  <si>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</si>
  <si>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</si>
  <si>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</si>
  <si>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</si>
  <si>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</si>
  <si>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</si>
  <si>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</si>
  <si>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</si>
  <si>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</si>
  <si>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</si>
  <si>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</si>
  <si>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</si>
  <si>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</si>
  <si>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</si>
  <si>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</si>
  <si>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</si>
  <si>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</si>
  <si>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</si>
  <si>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</si>
  <si>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</si>
  <si>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</si>
  <si>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</si>
  <si>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</si>
  <si>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</si>
  <si>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</si>
  <si>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</si>
  <si>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</si>
  <si>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</si>
  <si>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</si>
  <si>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</si>
  <si>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</si>
  <si>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</si>
  <si>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</si>
  <si>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</si>
  <si>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</si>
  <si>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</si>
  <si>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</si>
  <si>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</si>
  <si>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</si>
  <si>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</si>
  <si>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</si>
  <si>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</si>
  <si>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</si>
  <si>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</si>
  <si>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</si>
  <si>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</si>
  <si>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</si>
  <si>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</si>
  <si>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</si>
  <si>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</si>
  <si>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</si>
  <si>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</si>
  <si>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</si>
  <si>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</si>
  <si>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</si>
  <si>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</si>
  <si>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</si>
  <si>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</si>
  <si>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</si>
  <si>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</si>
  <si>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</si>
  <si>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</si>
  <si>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</si>
  <si>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</si>
  <si>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</si>
  <si>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</si>
  <si>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</si>
  <si>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</si>
  <si>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</si>
  <si>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</si>
  <si>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</si>
  <si>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</si>
  <si>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</si>
  <si>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</si>
  <si>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</si>
  <si>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</si>
  <si>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</si>
  <si>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</si>
  <si>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</si>
  <si>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</si>
  <si>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</si>
  <si>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</si>
  <si>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</si>
  <si>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</si>
  <si>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</si>
  <si>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</si>
  <si>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</si>
  <si>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</si>
  <si>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</si>
  <si>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</si>
  <si>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</si>
  <si>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</si>
  <si>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</si>
  <si>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</si>
  <si>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</si>
  <si>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</si>
  <si>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</si>
  <si>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</si>
  <si>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</si>
  <si>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</si>
  <si>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</si>
  <si>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</si>
  <si>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</si>
  <si>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</si>
  <si>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</si>
  <si>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</si>
  <si>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</si>
  <si>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</si>
  <si>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</si>
  <si>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</si>
  <si>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</si>
  <si>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</si>
  <si>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</si>
  <si>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</si>
  <si>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</si>
  <si>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</si>
  <si>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</si>
  <si>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</si>
  <si>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</si>
  <si>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</si>
  <si>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</si>
  <si>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</si>
  <si>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</si>
  <si>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</si>
  <si>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</si>
  <si>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</si>
  <si>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</si>
  <si>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</si>
  <si>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</si>
  <si>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</si>
  <si>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</si>
  <si>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</si>
  <si>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</si>
  <si>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</si>
  <si>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</si>
  <si>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</si>
  <si>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</si>
  <si>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</si>
  <si>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</si>
  <si>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</si>
  <si>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</si>
  <si>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</si>
  <si>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</si>
  <si>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</si>
  <si>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</si>
  <si>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</si>
  <si>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</si>
  <si>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</si>
  <si>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</si>
  <si>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</si>
  <si>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</si>
  <si>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</si>
  <si>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</si>
  <si>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</si>
  <si>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</si>
  <si>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</si>
  <si>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</si>
  <si>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</si>
  <si>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</si>
  <si>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</si>
  <si>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</si>
  <si>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</si>
  <si>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</si>
  <si>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</si>
  <si>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</si>
  <si>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</si>
  <si>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</si>
  <si>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</si>
  <si>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</si>
  <si>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</si>
  <si>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</si>
  <si>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</si>
  <si>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xml:space="preserve">        UE **</t>
  </si>
  <si>
    <t xml:space="preserve">Alemania, Australia, Austria, Bélgica, Canadá, Colombia,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</si>
  <si>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Año 2019</t>
  </si>
  <si>
    <t>Tv (%)
2019/2018</t>
  </si>
  <si>
    <t>^</t>
  </si>
  <si>
    <t>^ distinto de 0,0</t>
  </si>
  <si>
    <t>* Tasa de variación respecto al mismo periodo del año anterior   //   - igual que 0,0 / ^ distinto de 0,0
** Reino Unido no incluido desde el 1 de febrero de 2020 por su salida de la UE (31 enero 2020).</t>
  </si>
  <si>
    <t>21 Julio</t>
  </si>
  <si>
    <t xml:space="preserve">** Otras Salidas: Se incluyen puestas en frío y suministro directo a buques consumidores.
Nota: Las exportaciones corresponden a GNL salvo en los casos en los que está especificado                                                                                                                                                                                                                                       </t>
  </si>
  <si>
    <t>15 Septiembre</t>
  </si>
  <si>
    <t>Corea</t>
  </si>
  <si>
    <t>*** Cisternas o asimilables no cargadas en plantas de regasificación.</t>
  </si>
  <si>
    <t>17 Noviembre</t>
  </si>
  <si>
    <t>19 Enero</t>
  </si>
  <si>
    <t>feb-21</t>
  </si>
  <si>
    <t>(*) Tasa de variación respecto al mismo periodo del año anterior // '- igual que 0,0 / ^ distinto de 0,0</t>
  </si>
  <si>
    <t>mar-21</t>
  </si>
  <si>
    <t>1er 2021</t>
  </si>
  <si>
    <t>BOLETÍN ESTADÍSTICO HIDROCARBUROS MARZO 2021</t>
  </si>
  <si>
    <t>16 Marzo</t>
  </si>
  <si>
    <t>mar-20</t>
  </si>
  <si>
    <t>Japón</t>
  </si>
  <si>
    <t xml:space="preserve">Otros Europa </t>
  </si>
  <si>
    <t>** Reino Unido no incluido desde el 1 de febrero de 2020 por su salida de la UE (31 enero 2020).</t>
  </si>
  <si>
    <t>* Reino Unido no incluido desde el 1 de febrero de 2020 por su salida de la UE (31 enero 2020).</t>
  </si>
  <si>
    <t>UE*</t>
  </si>
  <si>
    <t>Otras salidas del sistema**</t>
  </si>
  <si>
    <t>Otras salidas***</t>
  </si>
  <si>
    <t>Plantas de regasificación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</si>
</sst>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4"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120">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49">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4"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2"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71" fontId="13" fillId="5" borderId="0" xfId="0" applyNumberFormat="1" applyFont="1" applyFill="1" applyAlignment="1"/>
    <xf numFmtId="171" fontId="13" fillId="2" borderId="0" xfId="0" applyNumberFormat="1" applyFont="1" applyFill="1" applyAlignment="1"/>
    <xf numFmtId="173" fontId="13" fillId="6" borderId="0" xfId="0" applyNumberFormat="1" applyFont="1" applyFill="1" applyAlignment="1"/>
    <xf numFmtId="177" fontId="4" fillId="6" borderId="0" xfId="1" quotePrefix="1" applyNumberFormat="1" applyFill="1" applyAlignment="1"/>
    <xf numFmtId="168" fontId="31" fillId="2" borderId="0" xfId="0" applyNumberFormat="1" applyFont="1" applyFill="1" applyAlignment="1"/>
    <xf numFmtId="171" fontId="31" fillId="5"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3" fontId="4" fillId="5" borderId="0" xfId="1" quotePrefix="1" applyNumberFormat="1" applyFill="1" applyAlignment="1"/>
    <xf numFmtId="0" fontId="8" fillId="2" borderId="15" xfId="0" applyFont="1" applyFill="1" applyBorder="1" applyAlignment="1"/>
    <xf numFmtId="171" fontId="17" fillId="2" borderId="2" xfId="0" applyNumberFormat="1"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0" fontId="22" fillId="2" borderId="0" xfId="0" quotePrefix="1" applyFont="1" applyFill="1"/>
    <xf numFmtId="0" fontId="22" fillId="2" borderId="0" xfId="0" quotePrefix="1" applyFont="1" applyFill="1" applyAlignment="1"/>
    <xf numFmtId="0" fontId="3" fillId="2" borderId="0" xfId="0" applyFont="1" applyFill="1" applyAlignment="1">
      <alignment horizontal="left"/>
    </xf>
    <xf numFmtId="3" fontId="4" fillId="6" borderId="0" xfId="1" quotePrefix="1" applyNumberFormat="1" applyFill="1" applyAlignment="1"/>
    <xf numFmtId="168" fontId="15" fillId="2" borderId="0" xfId="13" applyNumberFormat="1" applyFont="1" applyFill="1" applyAlignment="1">
      <alignment horizontal="right"/>
    </xf>
    <xf numFmtId="0" fontId="3" fillId="2" borderId="0" xfId="0" applyFont="1" applyFill="1" applyBorder="1" applyAlignment="1">
      <alignment horizontal="left"/>
    </xf>
    <xf numFmtId="176" fontId="4" fillId="2" borderId="0" xfId="1" applyNumberFormat="1" applyFill="1" applyBorder="1" applyAlignment="1">
      <alignment horizontal="right"/>
    </xf>
    <xf numFmtId="168" fontId="4" fillId="11" borderId="0" xfId="1" applyNumberFormat="1" applyFill="1" applyBorder="1" applyAlignment="1">
      <alignment horizontal="right"/>
    </xf>
    <xf numFmtId="168" fontId="4" fillId="11" borderId="2" xfId="1" applyNumberFormat="1" applyFill="1" applyBorder="1" applyAlignment="1">
      <alignment horizontal="right"/>
    </xf>
    <xf numFmtId="3" fontId="15" fillId="11" borderId="0" xfId="1" quotePrefix="1" applyNumberFormat="1" applyFont="1" applyFill="1" applyAlignment="1">
      <alignment horizontal="right"/>
    </xf>
    <xf numFmtId="171" fontId="4" fillId="2" borderId="0" xfId="1" quotePrefix="1" applyNumberFormat="1" applyFill="1" applyAlignment="1">
      <alignment horizontal="right"/>
    </xf>
    <xf numFmtId="3" fontId="18" fillId="2" borderId="0" xfId="1" quotePrefix="1" applyNumberFormat="1" applyFon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4" fontId="4" fillId="2" borderId="0" xfId="1" applyNumberFormat="1" applyFill="1" applyBorder="1" applyAlignment="1">
      <alignment horizontal="right"/>
    </xf>
    <xf numFmtId="0" fontId="22" fillId="0" borderId="0" xfId="1" applyFont="1" applyAlignment="1">
      <alignment horizontal="right"/>
    </xf>
    <xf numFmtId="3" fontId="43" fillId="2" borderId="0" xfId="1" quotePrefix="1" applyNumberFormat="1" applyFont="1" applyFill="1" applyAlignment="1">
      <alignment horizontal="right"/>
    </xf>
    <xf numFmtId="169" fontId="16" fillId="2" borderId="1" xfId="0" applyNumberFormat="1" applyFont="1" applyFill="1" applyBorder="1" applyAlignment="1">
      <alignment horizontal="right"/>
    </xf>
    <xf numFmtId="168" fontId="4" fillId="6" borderId="0" xfId="1" quotePrefix="1" applyNumberFormat="1" applyFill="1" applyAlignment="1"/>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31" fillId="2" borderId="0" xfId="0" applyNumberFormat="1" applyFont="1" applyFill="1" applyAlignment="1">
      <alignment horizontal="left" indent="2"/>
    </xf>
    <xf numFmtId="168" fontId="24" fillId="4" borderId="2" xfId="1" quotePrefix="1" applyNumberFormat="1" applyFont="1" applyFill="1" applyBorder="1" applyAlignment="1"/>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0" xfId="1" applyFont="1" applyFill="1" applyBorder="1" applyAlignment="1">
      <alignment horizontal="left" vertical="center"/>
    </xf>
    <xf numFmtId="0" fontId="8" fillId="2" borderId="3" xfId="1" quotePrefix="1" applyFont="1" applyFill="1" applyBorder="1" applyAlignment="1">
      <alignment horizontal="center" vertical="center"/>
    </xf>
    <xf numFmtId="0" fontId="8" fillId="2" borderId="0" xfId="1" quotePrefix="1" applyFont="1" applyFill="1" applyAlignment="1">
      <alignment horizontal="center" vertical="center"/>
    </xf>
    <xf numFmtId="0" fontId="8" fillId="2" borderId="1" xfId="1" quotePrefix="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0" fontId="22" fillId="2" borderId="0" xfId="0" quotePrefix="1" applyFont="1" applyFill="1" applyAlignment="1">
      <alignment horizontal="left"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120">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2 2 2" xfId="119" xr:uid="{00000000-0005-0000-0000-000007000000}"/>
    <cellStyle name="Millares 2 2 2 2 3" xfId="95" xr:uid="{00000000-0005-0000-0000-000008000000}"/>
    <cellStyle name="Millares 2 2 2 3" xfId="59" xr:uid="{00000000-0005-0000-0000-000009000000}"/>
    <cellStyle name="Millares 2 2 2 3 2" xfId="107" xr:uid="{00000000-0005-0000-0000-00000A000000}"/>
    <cellStyle name="Millares 2 2 2 4" xfId="83" xr:uid="{00000000-0005-0000-0000-00000B000000}"/>
    <cellStyle name="Millares 2 2 3" xfId="43" xr:uid="{00000000-0005-0000-0000-00000C000000}"/>
    <cellStyle name="Millares 2 2 3 2" xfId="67" xr:uid="{00000000-0005-0000-0000-00000D000000}"/>
    <cellStyle name="Millares 2 2 3 2 2" xfId="115" xr:uid="{00000000-0005-0000-0000-00000E000000}"/>
    <cellStyle name="Millares 2 2 3 3" xfId="91" xr:uid="{00000000-0005-0000-0000-00000F000000}"/>
    <cellStyle name="Millares 2 2 4" xfId="55" xr:uid="{00000000-0005-0000-0000-000010000000}"/>
    <cellStyle name="Millares 2 2 4 2" xfId="103" xr:uid="{00000000-0005-0000-0000-000011000000}"/>
    <cellStyle name="Millares 2 2 5" xfId="79" xr:uid="{00000000-0005-0000-0000-000012000000}"/>
    <cellStyle name="Millares 2 3" xfId="33" xr:uid="{00000000-0005-0000-0000-000013000000}"/>
    <cellStyle name="Millares 2 3 2" xfId="45" xr:uid="{00000000-0005-0000-0000-000014000000}"/>
    <cellStyle name="Millares 2 3 2 2" xfId="69" xr:uid="{00000000-0005-0000-0000-000015000000}"/>
    <cellStyle name="Millares 2 3 2 2 2" xfId="117" xr:uid="{00000000-0005-0000-0000-000016000000}"/>
    <cellStyle name="Millares 2 3 2 3" xfId="93" xr:uid="{00000000-0005-0000-0000-000017000000}"/>
    <cellStyle name="Millares 2 3 3" xfId="57" xr:uid="{00000000-0005-0000-0000-000018000000}"/>
    <cellStyle name="Millares 2 3 3 2" xfId="105" xr:uid="{00000000-0005-0000-0000-000019000000}"/>
    <cellStyle name="Millares 2 3 4" xfId="81" xr:uid="{00000000-0005-0000-0000-00001A000000}"/>
    <cellStyle name="Millares 2 4" xfId="28" xr:uid="{00000000-0005-0000-0000-00001B000000}"/>
    <cellStyle name="Millares 2 4 2" xfId="41" xr:uid="{00000000-0005-0000-0000-00001C000000}"/>
    <cellStyle name="Millares 2 4 2 2" xfId="65" xr:uid="{00000000-0005-0000-0000-00001D000000}"/>
    <cellStyle name="Millares 2 4 2 2 2" xfId="113" xr:uid="{00000000-0005-0000-0000-00001E000000}"/>
    <cellStyle name="Millares 2 4 2 3" xfId="89" xr:uid="{00000000-0005-0000-0000-00001F000000}"/>
    <cellStyle name="Millares 2 4 3" xfId="53" xr:uid="{00000000-0005-0000-0000-000020000000}"/>
    <cellStyle name="Millares 2 4 3 2" xfId="101" xr:uid="{00000000-0005-0000-0000-000021000000}"/>
    <cellStyle name="Millares 2 4 4" xfId="77" xr:uid="{00000000-0005-0000-0000-000022000000}"/>
    <cellStyle name="Millares 2 5" xfId="37" xr:uid="{00000000-0005-0000-0000-000023000000}"/>
    <cellStyle name="Millares 2 5 2" xfId="61" xr:uid="{00000000-0005-0000-0000-000024000000}"/>
    <cellStyle name="Millares 2 5 2 2" xfId="109" xr:uid="{00000000-0005-0000-0000-000025000000}"/>
    <cellStyle name="Millares 2 5 3" xfId="85" xr:uid="{00000000-0005-0000-0000-000026000000}"/>
    <cellStyle name="Millares 2 6" xfId="49" xr:uid="{00000000-0005-0000-0000-000027000000}"/>
    <cellStyle name="Millares 2 6 2" xfId="97" xr:uid="{00000000-0005-0000-0000-000028000000}"/>
    <cellStyle name="Millares 2 7" xfId="73" xr:uid="{00000000-0005-0000-0000-000029000000}"/>
    <cellStyle name="Millares 3" xfId="16" xr:uid="{00000000-0005-0000-0000-00002A000000}"/>
    <cellStyle name="Millares 3 2" xfId="34" xr:uid="{00000000-0005-0000-0000-00002B000000}"/>
    <cellStyle name="Millares 3 2 2" xfId="46" xr:uid="{00000000-0005-0000-0000-00002C000000}"/>
    <cellStyle name="Millares 3 2 2 2" xfId="70" xr:uid="{00000000-0005-0000-0000-00002D000000}"/>
    <cellStyle name="Millares 3 2 2 2 2" xfId="118" xr:uid="{00000000-0005-0000-0000-00002E000000}"/>
    <cellStyle name="Millares 3 2 2 3" xfId="94" xr:uid="{00000000-0005-0000-0000-00002F000000}"/>
    <cellStyle name="Millares 3 2 3" xfId="58" xr:uid="{00000000-0005-0000-0000-000030000000}"/>
    <cellStyle name="Millares 3 2 3 2" xfId="106" xr:uid="{00000000-0005-0000-0000-000031000000}"/>
    <cellStyle name="Millares 3 2 4" xfId="82" xr:uid="{00000000-0005-0000-0000-000032000000}"/>
    <cellStyle name="Millares 3 3" xfId="30" xr:uid="{00000000-0005-0000-0000-000033000000}"/>
    <cellStyle name="Millares 3 3 2" xfId="42" xr:uid="{00000000-0005-0000-0000-000034000000}"/>
    <cellStyle name="Millares 3 3 2 2" xfId="66" xr:uid="{00000000-0005-0000-0000-000035000000}"/>
    <cellStyle name="Millares 3 3 2 2 2" xfId="114" xr:uid="{00000000-0005-0000-0000-000036000000}"/>
    <cellStyle name="Millares 3 3 2 3" xfId="90" xr:uid="{00000000-0005-0000-0000-000037000000}"/>
    <cellStyle name="Millares 3 3 3" xfId="54" xr:uid="{00000000-0005-0000-0000-000038000000}"/>
    <cellStyle name="Millares 3 3 3 2" xfId="102" xr:uid="{00000000-0005-0000-0000-000039000000}"/>
    <cellStyle name="Millares 3 3 4" xfId="78" xr:uid="{00000000-0005-0000-0000-00003A000000}"/>
    <cellStyle name="Millares 3 4" xfId="36" xr:uid="{00000000-0005-0000-0000-00003B000000}"/>
    <cellStyle name="Millares 3 4 2" xfId="60" xr:uid="{00000000-0005-0000-0000-00003C000000}"/>
    <cellStyle name="Millares 3 4 2 2" xfId="108" xr:uid="{00000000-0005-0000-0000-00003D000000}"/>
    <cellStyle name="Millares 3 4 3" xfId="84" xr:uid="{00000000-0005-0000-0000-00003E000000}"/>
    <cellStyle name="Millares 3 5" xfId="48" xr:uid="{00000000-0005-0000-0000-00003F000000}"/>
    <cellStyle name="Millares 3 5 2" xfId="96" xr:uid="{00000000-0005-0000-0000-000040000000}"/>
    <cellStyle name="Millares 3 6" xfId="72" xr:uid="{00000000-0005-0000-0000-000041000000}"/>
    <cellStyle name="Millares 4" xfId="32" xr:uid="{00000000-0005-0000-0000-000042000000}"/>
    <cellStyle name="Millares 4 2" xfId="44" xr:uid="{00000000-0005-0000-0000-000043000000}"/>
    <cellStyle name="Millares 4 2 2" xfId="68" xr:uid="{00000000-0005-0000-0000-000044000000}"/>
    <cellStyle name="Millares 4 2 2 2" xfId="116" xr:uid="{00000000-0005-0000-0000-000045000000}"/>
    <cellStyle name="Millares 4 2 3" xfId="92" xr:uid="{00000000-0005-0000-0000-000046000000}"/>
    <cellStyle name="Millares 4 3" xfId="56" xr:uid="{00000000-0005-0000-0000-000047000000}"/>
    <cellStyle name="Millares 4 3 2" xfId="104" xr:uid="{00000000-0005-0000-0000-000048000000}"/>
    <cellStyle name="Millares 4 4" xfId="80" xr:uid="{00000000-0005-0000-0000-000049000000}"/>
    <cellStyle name="Millares 5" xfId="25" xr:uid="{00000000-0005-0000-0000-00004A000000}"/>
    <cellStyle name="Millares 5 2" xfId="40" xr:uid="{00000000-0005-0000-0000-00004B000000}"/>
    <cellStyle name="Millares 5 2 2" xfId="64" xr:uid="{00000000-0005-0000-0000-00004C000000}"/>
    <cellStyle name="Millares 5 2 2 2" xfId="112" xr:uid="{00000000-0005-0000-0000-00004D000000}"/>
    <cellStyle name="Millares 5 2 3" xfId="88" xr:uid="{00000000-0005-0000-0000-00004E000000}"/>
    <cellStyle name="Millares 5 3" xfId="52" xr:uid="{00000000-0005-0000-0000-00004F000000}"/>
    <cellStyle name="Millares 5 3 2" xfId="100" xr:uid="{00000000-0005-0000-0000-000050000000}"/>
    <cellStyle name="Millares 5 4" xfId="76" xr:uid="{00000000-0005-0000-0000-000051000000}"/>
    <cellStyle name="Millares 6" xfId="39" xr:uid="{00000000-0005-0000-0000-000052000000}"/>
    <cellStyle name="Millares 6 2" xfId="63" xr:uid="{00000000-0005-0000-0000-000053000000}"/>
    <cellStyle name="Millares 6 2 2" xfId="111" xr:uid="{00000000-0005-0000-0000-000054000000}"/>
    <cellStyle name="Millares 6 3" xfId="87" xr:uid="{00000000-0005-0000-0000-000055000000}"/>
    <cellStyle name="Millares 7" xfId="51" xr:uid="{00000000-0005-0000-0000-000056000000}"/>
    <cellStyle name="Millares 7 2" xfId="99" xr:uid="{00000000-0005-0000-0000-000057000000}"/>
    <cellStyle name="Millares 8" xfId="75" xr:uid="{00000000-0005-0000-0000-000058000000}"/>
    <cellStyle name="Moneda 2" xfId="18" xr:uid="{00000000-0005-0000-0000-000059000000}"/>
    <cellStyle name="Moneda 2 2" xfId="38" xr:uid="{00000000-0005-0000-0000-00005A000000}"/>
    <cellStyle name="Moneda 2 2 2" xfId="62" xr:uid="{00000000-0005-0000-0000-00005B000000}"/>
    <cellStyle name="Moneda 2 2 2 2" xfId="110" xr:uid="{00000000-0005-0000-0000-00005C000000}"/>
    <cellStyle name="Moneda 2 2 3" xfId="86" xr:uid="{00000000-0005-0000-0000-00005D000000}"/>
    <cellStyle name="Moneda 2 3" xfId="50" xr:uid="{00000000-0005-0000-0000-00005E000000}"/>
    <cellStyle name="Moneda 2 3 2" xfId="98" xr:uid="{00000000-0005-0000-0000-00005F000000}"/>
    <cellStyle name="Moneda 2 4" xfId="74" xr:uid="{00000000-0005-0000-0000-000060000000}"/>
    <cellStyle name="Normal" xfId="0" builtinId="0"/>
    <cellStyle name="Normal 11" xfId="9" xr:uid="{00000000-0005-0000-0000-000062000000}"/>
    <cellStyle name="Normal 2" xfId="1" xr:uid="{00000000-0005-0000-0000-000063000000}"/>
    <cellStyle name="Normal 2 2" xfId="3" xr:uid="{00000000-0005-0000-0000-000064000000}"/>
    <cellStyle name="Normal 2 3" xfId="12" xr:uid="{00000000-0005-0000-0000-000065000000}"/>
    <cellStyle name="Normal 2 3 2" xfId="14" xr:uid="{00000000-0005-0000-0000-000066000000}"/>
    <cellStyle name="Normal 3" xfId="4" xr:uid="{00000000-0005-0000-0000-000067000000}"/>
    <cellStyle name="Normal 3 2" xfId="13" xr:uid="{00000000-0005-0000-0000-000068000000}"/>
    <cellStyle name="Normal 3 2 2" xfId="27" xr:uid="{00000000-0005-0000-0000-000069000000}"/>
    <cellStyle name="Normal 3 2 3" xfId="26" xr:uid="{00000000-0005-0000-0000-00006A000000}"/>
    <cellStyle name="Normal 3 3" xfId="19" xr:uid="{00000000-0005-0000-0000-00006B000000}"/>
    <cellStyle name="Normal 3 4" xfId="29" xr:uid="{00000000-0005-0000-0000-00006C000000}"/>
    <cellStyle name="Normal 4" xfId="11" xr:uid="{00000000-0005-0000-0000-00006D000000}"/>
    <cellStyle name="Normal 4 2" xfId="20" xr:uid="{00000000-0005-0000-0000-00006E000000}"/>
    <cellStyle name="Normal 5" xfId="10" xr:uid="{00000000-0005-0000-0000-00006F000000}"/>
    <cellStyle name="Normal 5 2" xfId="21" xr:uid="{00000000-0005-0000-0000-000070000000}"/>
    <cellStyle name="Normal 6" xfId="15" xr:uid="{00000000-0005-0000-0000-000071000000}"/>
    <cellStyle name="Normal 7" xfId="6" xr:uid="{00000000-0005-0000-0000-000072000000}"/>
    <cellStyle name="Normal 8" xfId="5" xr:uid="{00000000-0005-0000-0000-000073000000}"/>
    <cellStyle name="Normal 8 2" xfId="8" xr:uid="{00000000-0005-0000-0000-000074000000}"/>
    <cellStyle name="Porcentaje 2" xfId="22" xr:uid="{00000000-0005-0000-0000-000075000000}"/>
    <cellStyle name="Porcentual 2" xfId="7" xr:uid="{00000000-0005-0000-0000-000076000000}"/>
    <cellStyle name="Titular_gráfico" xfId="23" xr:uid="{00000000-0005-0000-0000-000077000000}"/>
  </cellStyles>
  <dxfs count="216">
    <dxf>
      <numFmt numFmtId="185" formatCode="\^"/>
    </dxf>
    <dxf>
      <numFmt numFmtId="186" formatCode="\^;\^;\^"/>
    </dxf>
    <dxf>
      <numFmt numFmtId="187" formatCode="&quot;-&quot;"/>
    </dxf>
    <dxf>
      <numFmt numFmtId="187" formatCode="&quot;-&quot;"/>
    </dxf>
    <dxf>
      <numFmt numFmtId="185" formatCode="\^"/>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5" formatCode="\^"/>
    </dxf>
    <dxf>
      <numFmt numFmtId="186" formatCode="\^;\^;\^"/>
    </dxf>
    <dxf>
      <numFmt numFmtId="187" formatCode="&quot;-&quot;"/>
    </dxf>
    <dxf>
      <numFmt numFmtId="185" formatCode="\^"/>
    </dxf>
    <dxf>
      <numFmt numFmtId="185" formatCode="\^"/>
    </dxf>
    <dxf>
      <numFmt numFmtId="185" formatCode="\^"/>
    </dxf>
    <dxf>
      <numFmt numFmtId="188" formatCode="&quot;^&quot;"/>
    </dxf>
    <dxf>
      <numFmt numFmtId="188"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5" formatCode="\^"/>
    </dxf>
    <dxf>
      <numFmt numFmtId="185" formatCode="\^"/>
    </dxf>
    <dxf>
      <numFmt numFmtId="185" formatCode="\^"/>
    </dxf>
    <dxf>
      <numFmt numFmtId="186" formatCode="\^;\^;\^"/>
    </dxf>
    <dxf>
      <numFmt numFmtId="186"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4" formatCode="\^;&quot;^&quot;"/>
    </dxf>
    <dxf>
      <numFmt numFmtId="185" formatCode="\^"/>
    </dxf>
    <dxf>
      <numFmt numFmtId="184" formatCode="\^;&quot;^&quot;"/>
    </dxf>
    <dxf>
      <numFmt numFmtId="185" formatCode="\^"/>
    </dxf>
    <dxf>
      <numFmt numFmtId="184" formatCode="\^;&quot;^&quot;"/>
    </dxf>
    <dxf>
      <numFmt numFmtId="185" formatCode="\^"/>
    </dxf>
    <dxf>
      <numFmt numFmtId="184" formatCode="\^;&quot;^&quot;"/>
    </dxf>
    <dxf>
      <numFmt numFmtId="187" formatCode="&quot;-&quot;"/>
    </dxf>
    <dxf>
      <numFmt numFmtId="186" formatCode="\^;\^;\^"/>
    </dxf>
    <dxf>
      <numFmt numFmtId="187" formatCode="&quot;-&quot;"/>
    </dxf>
    <dxf>
      <numFmt numFmtId="186"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6"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5" formatCode="\^"/>
    </dxf>
    <dxf>
      <numFmt numFmtId="185" formatCode="\^"/>
    </dxf>
    <dxf>
      <numFmt numFmtId="186" formatCode="\^;\^;\^"/>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7" formatCode="&quot;-&quot;"/>
    </dxf>
    <dxf>
      <numFmt numFmtId="187" formatCode="&quot;-&quot;"/>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7" formatCode="&quot;-&quot;"/>
    </dxf>
    <dxf>
      <numFmt numFmtId="185" formatCode="\^"/>
    </dxf>
    <dxf>
      <numFmt numFmtId="187" formatCode="&quot;-&quot;"/>
    </dxf>
    <dxf>
      <numFmt numFmtId="185" formatCode="\^"/>
    </dxf>
    <dxf>
      <numFmt numFmtId="187" formatCode="&quot;-&quot;"/>
    </dxf>
    <dxf>
      <numFmt numFmtId="185" formatCode="\^"/>
    </dxf>
    <dxf>
      <numFmt numFmtId="187" formatCode="&quot;-&quot;"/>
    </dxf>
    <dxf>
      <numFmt numFmtId="187" formatCode="&quot;-&quot;"/>
    </dxf>
    <dxf>
      <numFmt numFmtId="185" formatCode="\^"/>
    </dxf>
    <dxf>
      <numFmt numFmtId="185" formatCode="\^"/>
    </dxf>
    <dxf>
      <numFmt numFmtId="185" formatCode="\^"/>
    </dxf>
    <dxf>
      <numFmt numFmtId="184" formatCode="\^;&quot;^&quot;"/>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7"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667</v>
      </c>
    </row>
    <row r="3" spans="1:9" ht="15" customHeight="1" x14ac:dyDescent="0.2">
      <c r="A3" s="514">
        <v>44256</v>
      </c>
    </row>
    <row r="4" spans="1:9" ht="15" customHeight="1" x14ac:dyDescent="0.25">
      <c r="A4" s="778" t="s">
        <v>19</v>
      </c>
      <c r="B4" s="778"/>
      <c r="C4" s="778"/>
      <c r="D4" s="778"/>
      <c r="E4" s="778"/>
      <c r="F4" s="778"/>
      <c r="G4" s="778"/>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105</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510</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518</v>
      </c>
      <c r="D20" s="8"/>
      <c r="E20" s="8"/>
      <c r="F20" s="8"/>
      <c r="G20" s="8"/>
      <c r="H20" s="8"/>
      <c r="I20" s="8"/>
    </row>
    <row r="21" spans="2:9" ht="15" customHeight="1" x14ac:dyDescent="0.2">
      <c r="C21" s="8" t="s">
        <v>27</v>
      </c>
      <c r="D21" s="8"/>
      <c r="E21" s="8"/>
      <c r="F21" s="11"/>
      <c r="G21" s="11"/>
      <c r="H21" s="11"/>
      <c r="I21" s="11"/>
    </row>
    <row r="22" spans="2:9" ht="15" customHeight="1" x14ac:dyDescent="0.2">
      <c r="C22" s="8" t="s">
        <v>200</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520</v>
      </c>
      <c r="D25" s="215"/>
      <c r="E25" s="215"/>
      <c r="F25" s="215"/>
      <c r="G25" s="8"/>
      <c r="H25" s="8"/>
    </row>
    <row r="26" spans="2:9" ht="15" customHeight="1" x14ac:dyDescent="0.2">
      <c r="C26" s="215" t="s">
        <v>33</v>
      </c>
      <c r="D26" s="215"/>
      <c r="E26" s="215"/>
      <c r="F26" s="215"/>
      <c r="G26" s="8"/>
      <c r="H26" s="8"/>
    </row>
    <row r="27" spans="2:9" ht="15" customHeight="1" x14ac:dyDescent="0.2">
      <c r="C27" s="215" t="s">
        <v>445</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449</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246</v>
      </c>
      <c r="D35" s="8"/>
      <c r="E35" s="8"/>
      <c r="F35" s="8"/>
      <c r="G35" s="8"/>
    </row>
    <row r="36" spans="1:9" ht="15" customHeight="1" x14ac:dyDescent="0.2">
      <c r="C36" s="8" t="s">
        <v>224</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513</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252</v>
      </c>
      <c r="D43" s="8"/>
      <c r="E43" s="8"/>
      <c r="F43" s="8"/>
      <c r="H43" s="11"/>
      <c r="I43" s="11"/>
    </row>
    <row r="44" spans="1:9" ht="15" customHeight="1" x14ac:dyDescent="0.2">
      <c r="C44" s="8" t="s">
        <v>512</v>
      </c>
      <c r="D44" s="8"/>
      <c r="E44" s="8"/>
      <c r="F44" s="8"/>
      <c r="G44" s="11"/>
    </row>
    <row r="45" spans="1:9" ht="15" customHeight="1" x14ac:dyDescent="0.2">
      <c r="C45" s="8" t="s">
        <v>254</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511</v>
      </c>
      <c r="D49" s="8"/>
      <c r="E49" s="8"/>
      <c r="F49" s="8"/>
      <c r="G49" s="8"/>
    </row>
    <row r="50" spans="1:8" ht="15" customHeight="1" x14ac:dyDescent="0.2">
      <c r="B50" s="6"/>
      <c r="C50" s="8" t="s">
        <v>490</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325</v>
      </c>
      <c r="D63" s="8"/>
      <c r="E63" s="8"/>
      <c r="F63" s="8"/>
      <c r="G63" s="8"/>
    </row>
    <row r="64" spans="1:8" ht="15" customHeight="1" x14ac:dyDescent="0.2">
      <c r="B64" s="6"/>
      <c r="C64" s="8" t="s">
        <v>373</v>
      </c>
      <c r="D64" s="8"/>
      <c r="E64" s="8"/>
      <c r="F64" s="8"/>
      <c r="G64" s="8"/>
    </row>
    <row r="65" spans="2:9" ht="15" customHeight="1" x14ac:dyDescent="0.2">
      <c r="B65" s="6"/>
      <c r="C65" s="8" t="s">
        <v>502</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503</v>
      </c>
      <c r="D69" s="8"/>
      <c r="E69" s="8"/>
      <c r="F69" s="8"/>
      <c r="G69" s="10"/>
      <c r="H69" s="10"/>
    </row>
    <row r="70" spans="2:9" ht="15" customHeight="1" x14ac:dyDescent="0.2">
      <c r="B70" s="6"/>
      <c r="C70" s="8" t="s">
        <v>18</v>
      </c>
      <c r="D70" s="8"/>
      <c r="E70" s="8"/>
      <c r="F70" s="8"/>
      <c r="G70" s="10"/>
    </row>
    <row r="71" spans="2:9" ht="15" customHeight="1" x14ac:dyDescent="0.2">
      <c r="C71" s="215" t="s">
        <v>515</v>
      </c>
      <c r="D71" s="215"/>
      <c r="E71" s="215"/>
      <c r="F71" s="8"/>
      <c r="G71" s="8"/>
    </row>
    <row r="72" spans="2:9" ht="15" customHeight="1" x14ac:dyDescent="0.2">
      <c r="C72" s="8" t="s">
        <v>514</v>
      </c>
      <c r="D72" s="8"/>
      <c r="E72" s="8"/>
      <c r="F72" s="8"/>
      <c r="G72" s="8"/>
      <c r="H72" s="8"/>
    </row>
    <row r="73" spans="2:9" ht="15" customHeight="1" x14ac:dyDescent="0.2">
      <c r="C73" s="8" t="s">
        <v>350</v>
      </c>
      <c r="D73" s="8"/>
      <c r="E73" s="8"/>
      <c r="F73" s="8"/>
    </row>
    <row r="74" spans="2:9" ht="15" customHeight="1" x14ac:dyDescent="0.2">
      <c r="C74" s="8" t="s">
        <v>536</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357</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372</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516</v>
      </c>
      <c r="D90" s="8"/>
      <c r="E90" s="8"/>
      <c r="F90" s="8"/>
      <c r="G90" s="8"/>
      <c r="H90" s="8"/>
      <c r="I90" s="10"/>
      <c r="J90" s="10"/>
    </row>
    <row r="91" spans="1:10" ht="15" customHeight="1" x14ac:dyDescent="0.2">
      <c r="C91" s="215" t="s">
        <v>517</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79" t="s">
        <v>522</v>
      </c>
      <c r="B98" s="780"/>
      <c r="C98" s="780"/>
      <c r="D98" s="780"/>
      <c r="E98" s="780"/>
      <c r="F98" s="780"/>
      <c r="G98" s="780"/>
      <c r="H98" s="780"/>
      <c r="I98" s="780"/>
      <c r="J98" s="780"/>
      <c r="K98" s="780"/>
    </row>
    <row r="99" spans="1:11" ht="15" customHeight="1" x14ac:dyDescent="0.2">
      <c r="A99" s="780"/>
      <c r="B99" s="780"/>
      <c r="C99" s="780"/>
      <c r="D99" s="780"/>
      <c r="E99" s="780"/>
      <c r="F99" s="780"/>
      <c r="G99" s="780"/>
      <c r="H99" s="780"/>
      <c r="I99" s="780"/>
      <c r="J99" s="780"/>
      <c r="K99" s="780"/>
    </row>
    <row r="100" spans="1:11" ht="15" customHeight="1" x14ac:dyDescent="0.2">
      <c r="A100" s="780"/>
      <c r="B100" s="780"/>
      <c r="C100" s="780"/>
      <c r="D100" s="780"/>
      <c r="E100" s="780"/>
      <c r="F100" s="780"/>
      <c r="G100" s="780"/>
      <c r="H100" s="780"/>
      <c r="I100" s="780"/>
      <c r="J100" s="780"/>
      <c r="K100" s="780"/>
    </row>
    <row r="101" spans="1:11" ht="15" customHeight="1" x14ac:dyDescent="0.2">
      <c r="A101" s="780"/>
      <c r="B101" s="780"/>
      <c r="C101" s="780"/>
      <c r="D101" s="780"/>
      <c r="E101" s="780"/>
      <c r="F101" s="780"/>
      <c r="G101" s="780"/>
      <c r="H101" s="780"/>
      <c r="I101" s="780"/>
      <c r="J101" s="780"/>
      <c r="K101" s="780"/>
    </row>
    <row r="102" spans="1:11" ht="15" customHeight="1" x14ac:dyDescent="0.2">
      <c r="A102" s="780"/>
      <c r="B102" s="780"/>
      <c r="C102" s="780"/>
      <c r="D102" s="780"/>
      <c r="E102" s="780"/>
      <c r="F102" s="780"/>
      <c r="G102" s="780"/>
      <c r="H102" s="780"/>
      <c r="I102" s="780"/>
      <c r="J102" s="780"/>
      <c r="K102" s="780"/>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3" t="s">
        <v>27</v>
      </c>
      <c r="B1" s="364"/>
      <c r="C1" s="364"/>
      <c r="D1" s="364"/>
      <c r="E1" s="364"/>
      <c r="F1" s="364"/>
      <c r="G1" s="364"/>
      <c r="H1" s="364"/>
    </row>
    <row r="2" spans="1:8" ht="15.75" x14ac:dyDescent="0.25">
      <c r="A2" s="365"/>
      <c r="B2" s="366"/>
      <c r="C2" s="339"/>
      <c r="D2" s="339"/>
      <c r="E2" s="339"/>
      <c r="F2" s="339"/>
      <c r="G2" s="354"/>
      <c r="H2" s="354" t="s">
        <v>152</v>
      </c>
    </row>
    <row r="3" spans="1:8" x14ac:dyDescent="0.2">
      <c r="A3" s="355"/>
      <c r="B3" s="798">
        <f>INDICE!A3</f>
        <v>44256</v>
      </c>
      <c r="C3" s="799"/>
      <c r="D3" s="799" t="s">
        <v>116</v>
      </c>
      <c r="E3" s="799"/>
      <c r="F3" s="799" t="s">
        <v>117</v>
      </c>
      <c r="G3" s="800"/>
      <c r="H3" s="799"/>
    </row>
    <row r="4" spans="1:8" x14ac:dyDescent="0.2">
      <c r="A4" s="356"/>
      <c r="B4" s="357" t="s">
        <v>47</v>
      </c>
      <c r="C4" s="357" t="s">
        <v>430</v>
      </c>
      <c r="D4" s="357" t="s">
        <v>47</v>
      </c>
      <c r="E4" s="357" t="s">
        <v>430</v>
      </c>
      <c r="F4" s="357" t="s">
        <v>47</v>
      </c>
      <c r="G4" s="358" t="s">
        <v>430</v>
      </c>
      <c r="H4" s="358" t="s">
        <v>107</v>
      </c>
    </row>
    <row r="5" spans="1:8" x14ac:dyDescent="0.2">
      <c r="A5" s="359" t="s">
        <v>172</v>
      </c>
      <c r="B5" s="331">
        <v>1877.8874800000008</v>
      </c>
      <c r="C5" s="324">
        <v>25.900187819070737</v>
      </c>
      <c r="D5" s="323">
        <v>4827.552810000001</v>
      </c>
      <c r="E5" s="324">
        <v>-6.3579883286416106</v>
      </c>
      <c r="F5" s="323">
        <v>19147.02922</v>
      </c>
      <c r="G5" s="338">
        <v>-16.527583844623688</v>
      </c>
      <c r="H5" s="329">
        <v>68.26918074802299</v>
      </c>
    </row>
    <row r="6" spans="1:8" x14ac:dyDescent="0.2">
      <c r="A6" s="359" t="s">
        <v>173</v>
      </c>
      <c r="B6" s="601">
        <v>2.7997799999999997</v>
      </c>
      <c r="C6" s="338">
        <v>43.446049800184419</v>
      </c>
      <c r="D6" s="360">
        <v>5.9779699999999991</v>
      </c>
      <c r="E6" s="324">
        <v>-48.665846300753699</v>
      </c>
      <c r="F6" s="323">
        <v>32.790129999999998</v>
      </c>
      <c r="G6" s="324">
        <v>-7.738043485906851</v>
      </c>
      <c r="H6" s="329">
        <v>0.11691397584450811</v>
      </c>
    </row>
    <row r="7" spans="1:8" x14ac:dyDescent="0.2">
      <c r="A7" s="359" t="s">
        <v>174</v>
      </c>
      <c r="B7" s="758">
        <v>8.0000000000000002E-3</v>
      </c>
      <c r="C7" s="753">
        <v>-93.881453154875715</v>
      </c>
      <c r="D7" s="360">
        <v>8.0000000000000002E-3</v>
      </c>
      <c r="E7" s="753">
        <v>-98.523876300834019</v>
      </c>
      <c r="F7" s="323">
        <v>0.61751</v>
      </c>
      <c r="G7" s="324">
        <v>-98.554585121151888</v>
      </c>
      <c r="H7" s="601">
        <v>2.2017463554960658E-3</v>
      </c>
    </row>
    <row r="8" spans="1:8" x14ac:dyDescent="0.2">
      <c r="A8" s="370" t="s">
        <v>175</v>
      </c>
      <c r="B8" s="332">
        <v>1880.6952600000006</v>
      </c>
      <c r="C8" s="333">
        <v>25.912630192729235</v>
      </c>
      <c r="D8" s="332">
        <v>4833.5387800000008</v>
      </c>
      <c r="E8" s="379">
        <v>-6.4629970420618355</v>
      </c>
      <c r="F8" s="332">
        <v>19180.436859999998</v>
      </c>
      <c r="G8" s="333">
        <v>-16.666266365380267</v>
      </c>
      <c r="H8" s="333">
        <v>68.388296470222983</v>
      </c>
    </row>
    <row r="9" spans="1:8" x14ac:dyDescent="0.2">
      <c r="A9" s="359" t="s">
        <v>176</v>
      </c>
      <c r="B9" s="331">
        <v>464.9558900000003</v>
      </c>
      <c r="C9" s="324">
        <v>3.3127636253021717</v>
      </c>
      <c r="D9" s="323">
        <v>1317.2316900000001</v>
      </c>
      <c r="E9" s="324">
        <v>1.7639764499163362</v>
      </c>
      <c r="F9" s="323">
        <v>4492.1451900000002</v>
      </c>
      <c r="G9" s="324">
        <v>3.6153913696137003</v>
      </c>
      <c r="H9" s="329">
        <v>16.01684879668618</v>
      </c>
    </row>
    <row r="10" spans="1:8" x14ac:dyDescent="0.2">
      <c r="A10" s="359" t="s">
        <v>177</v>
      </c>
      <c r="B10" s="331">
        <v>124.85591000000002</v>
      </c>
      <c r="C10" s="324">
        <v>-17.523729714175939</v>
      </c>
      <c r="D10" s="323">
        <v>432.82961999999998</v>
      </c>
      <c r="E10" s="324">
        <v>-8.4060344188175353</v>
      </c>
      <c r="F10" s="323">
        <v>1077.6804399999999</v>
      </c>
      <c r="G10" s="324">
        <v>-30.675755818765317</v>
      </c>
      <c r="H10" s="329">
        <v>3.842494827872255</v>
      </c>
    </row>
    <row r="11" spans="1:8" x14ac:dyDescent="0.2">
      <c r="A11" s="359" t="s">
        <v>178</v>
      </c>
      <c r="B11" s="331">
        <v>310.90294</v>
      </c>
      <c r="C11" s="324">
        <v>2.044440540819243</v>
      </c>
      <c r="D11" s="323">
        <v>820.30952000000002</v>
      </c>
      <c r="E11" s="324">
        <v>-13.316770332568813</v>
      </c>
      <c r="F11" s="323">
        <v>3296.1107200000001</v>
      </c>
      <c r="G11" s="324">
        <v>25.164955870582258</v>
      </c>
      <c r="H11" s="329">
        <v>11.752359905218562</v>
      </c>
    </row>
    <row r="12" spans="1:8" s="3" customFormat="1" x14ac:dyDescent="0.2">
      <c r="A12" s="361" t="s">
        <v>149</v>
      </c>
      <c r="B12" s="334">
        <v>2781.4100000000008</v>
      </c>
      <c r="C12" s="335">
        <v>15.90386689313422</v>
      </c>
      <c r="D12" s="334">
        <v>7403.9096100000015</v>
      </c>
      <c r="E12" s="335">
        <v>-6.0512537450195314</v>
      </c>
      <c r="F12" s="334">
        <v>28046.373210000002</v>
      </c>
      <c r="G12" s="335">
        <v>-11.07619556892141</v>
      </c>
      <c r="H12" s="335">
        <v>100</v>
      </c>
    </row>
    <row r="13" spans="1:8" x14ac:dyDescent="0.2">
      <c r="A13" s="371" t="s">
        <v>150</v>
      </c>
      <c r="B13" s="336"/>
      <c r="C13" s="336"/>
      <c r="D13" s="336"/>
      <c r="E13" s="336"/>
      <c r="F13" s="336"/>
      <c r="G13" s="336"/>
      <c r="H13" s="336"/>
    </row>
    <row r="14" spans="1:8" s="105" customFormat="1" x14ac:dyDescent="0.2">
      <c r="A14" s="620" t="s">
        <v>179</v>
      </c>
      <c r="B14" s="611">
        <v>117.49925000000009</v>
      </c>
      <c r="C14" s="612">
        <v>24.267465057616565</v>
      </c>
      <c r="D14" s="613">
        <v>324.76926000000014</v>
      </c>
      <c r="E14" s="612">
        <v>-2.0207301280861958</v>
      </c>
      <c r="F14" s="323">
        <v>1265.7947299999998</v>
      </c>
      <c r="G14" s="612">
        <v>-20.559633416515329</v>
      </c>
      <c r="H14" s="614">
        <v>4.5132207309737922</v>
      </c>
    </row>
    <row r="15" spans="1:8" s="105" customFormat="1" x14ac:dyDescent="0.2">
      <c r="A15" s="621" t="s">
        <v>577</v>
      </c>
      <c r="B15" s="616">
        <v>6.2476496059228674</v>
      </c>
      <c r="C15" s="617"/>
      <c r="D15" s="618">
        <v>6.7190783974634849</v>
      </c>
      <c r="E15" s="617"/>
      <c r="F15" s="618">
        <v>6.5994051086488135</v>
      </c>
      <c r="G15" s="617"/>
      <c r="H15" s="619"/>
    </row>
    <row r="16" spans="1:8" s="105" customFormat="1" x14ac:dyDescent="0.2">
      <c r="A16" s="622" t="s">
        <v>436</v>
      </c>
      <c r="B16" s="623">
        <v>225.71545</v>
      </c>
      <c r="C16" s="624">
        <v>2.4203581944268122</v>
      </c>
      <c r="D16" s="625">
        <v>591.31971999999996</v>
      </c>
      <c r="E16" s="338">
        <v>-14.331197064461421</v>
      </c>
      <c r="F16" s="625">
        <v>2365.3262300000006</v>
      </c>
      <c r="G16" s="624">
        <v>21.541598701397465</v>
      </c>
      <c r="H16" s="626">
        <v>8.433626024617821</v>
      </c>
    </row>
    <row r="17" spans="1:22" x14ac:dyDescent="0.2">
      <c r="A17" s="367"/>
      <c r="B17" s="364"/>
      <c r="C17" s="364"/>
      <c r="D17" s="364"/>
      <c r="E17" s="364"/>
      <c r="F17" s="364"/>
      <c r="G17" s="364"/>
      <c r="H17" s="368" t="s">
        <v>222</v>
      </c>
    </row>
    <row r="18" spans="1:22" x14ac:dyDescent="0.2">
      <c r="A18" s="362" t="s">
        <v>488</v>
      </c>
      <c r="B18" s="339"/>
      <c r="C18" s="339"/>
      <c r="D18" s="339"/>
      <c r="E18" s="339"/>
      <c r="F18" s="323"/>
      <c r="G18" s="339"/>
      <c r="H18" s="339"/>
      <c r="I18" s="88"/>
      <c r="J18" s="88"/>
      <c r="K18" s="88"/>
      <c r="L18" s="88"/>
      <c r="M18" s="88"/>
      <c r="N18" s="88"/>
    </row>
    <row r="19" spans="1:22" x14ac:dyDescent="0.2">
      <c r="A19" s="801" t="s">
        <v>437</v>
      </c>
      <c r="B19" s="802"/>
      <c r="C19" s="802"/>
      <c r="D19" s="802"/>
      <c r="E19" s="802"/>
      <c r="F19" s="802"/>
      <c r="G19" s="802"/>
      <c r="H19" s="339"/>
      <c r="I19" s="88"/>
      <c r="J19" s="88"/>
      <c r="K19" s="88"/>
      <c r="L19" s="88"/>
      <c r="M19" s="88"/>
      <c r="N19" s="88"/>
    </row>
    <row r="20" spans="1:22" ht="14.25" x14ac:dyDescent="0.2">
      <c r="A20" s="133" t="s">
        <v>546</v>
      </c>
      <c r="B20" s="369"/>
      <c r="C20" s="369"/>
      <c r="D20" s="369"/>
      <c r="E20" s="369"/>
      <c r="F20" s="369"/>
      <c r="G20" s="369"/>
      <c r="H20" s="369"/>
      <c r="I20" s="88"/>
      <c r="J20" s="88"/>
      <c r="K20" s="88"/>
      <c r="L20" s="88"/>
      <c r="M20" s="88"/>
      <c r="N20" s="88"/>
    </row>
    <row r="21" spans="1:22" x14ac:dyDescent="0.2">
      <c r="A21" s="138"/>
      <c r="B21" s="84"/>
      <c r="C21" s="84"/>
      <c r="D21" s="84"/>
      <c r="E21" s="84"/>
      <c r="F21" s="84"/>
      <c r="G21" s="84"/>
      <c r="H21" s="84"/>
    </row>
    <row r="23" spans="1:22" x14ac:dyDescent="0.2">
      <c r="D23" s="648"/>
      <c r="E23" s="648"/>
      <c r="F23" s="648"/>
      <c r="G23" s="648"/>
      <c r="H23" s="648"/>
      <c r="I23" s="648"/>
      <c r="J23" s="648"/>
      <c r="K23" s="648"/>
      <c r="L23" s="648"/>
      <c r="M23" s="648"/>
      <c r="N23" s="648"/>
      <c r="O23" s="648"/>
      <c r="P23" s="648"/>
      <c r="Q23" s="648"/>
      <c r="R23" s="648"/>
      <c r="S23" s="648"/>
      <c r="T23" s="648"/>
      <c r="U23" s="648"/>
      <c r="V23" s="648"/>
    </row>
    <row r="24" spans="1:22" x14ac:dyDescent="0.2">
      <c r="B24" s="81" t="s">
        <v>378</v>
      </c>
    </row>
    <row r="32" spans="1:22" x14ac:dyDescent="0.2">
      <c r="C32" s="81" t="s">
        <v>378</v>
      </c>
    </row>
  </sheetData>
  <mergeCells count="4">
    <mergeCell ref="B3:C3"/>
    <mergeCell ref="D3:E3"/>
    <mergeCell ref="F3:H3"/>
    <mergeCell ref="A19:G19"/>
  </mergeCells>
  <conditionalFormatting sqref="B6">
    <cfRule type="cellIs" dxfId="181" priority="25" operator="between">
      <formula>0</formula>
      <formula>0.5</formula>
    </cfRule>
    <cfRule type="cellIs" dxfId="180" priority="26" operator="between">
      <formula>0</formula>
      <formula>0.49</formula>
    </cfRule>
  </conditionalFormatting>
  <conditionalFormatting sqref="D6">
    <cfRule type="cellIs" dxfId="179" priority="23" operator="between">
      <formula>0</formula>
      <formula>0.5</formula>
    </cfRule>
    <cfRule type="cellIs" dxfId="178" priority="24" operator="between">
      <formula>0</formula>
      <formula>0.49</formula>
    </cfRule>
  </conditionalFormatting>
  <conditionalFormatting sqref="D7">
    <cfRule type="cellIs" dxfId="177" priority="21" operator="between">
      <formula>0</formula>
      <formula>0.5</formula>
    </cfRule>
    <cfRule type="cellIs" dxfId="176" priority="22" operator="between">
      <formula>0</formula>
      <formula>0.49</formula>
    </cfRule>
  </conditionalFormatting>
  <conditionalFormatting sqref="B7">
    <cfRule type="cellIs" dxfId="175" priority="9" operator="between">
      <formula>0</formula>
      <formula>0.5</formula>
    </cfRule>
    <cfRule type="cellIs" dxfId="174" priority="10" operator="between">
      <formula>0</formula>
      <formula>0.49</formula>
    </cfRule>
  </conditionalFormatting>
  <conditionalFormatting sqref="E16">
    <cfRule type="cellIs" dxfId="173" priority="8" operator="between">
      <formula>0</formula>
      <formula>0.5</formula>
    </cfRule>
  </conditionalFormatting>
  <conditionalFormatting sqref="E16">
    <cfRule type="cellIs" dxfId="172" priority="7" operator="equal">
      <formula>0</formula>
    </cfRule>
  </conditionalFormatting>
  <conditionalFormatting sqref="E8">
    <cfRule type="cellIs" dxfId="171" priority="5" operator="between">
      <formula>-0.04999999</formula>
      <formula>-0.00000001</formula>
    </cfRule>
  </conditionalFormatting>
  <conditionalFormatting sqref="H7">
    <cfRule type="cellIs" dxfId="170" priority="1" operator="between">
      <formula>0</formula>
      <formula>0.5</formula>
    </cfRule>
    <cfRule type="cellIs" dxfId="169"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438</v>
      </c>
    </row>
    <row r="2" spans="1:10" ht="15.75" x14ac:dyDescent="0.25">
      <c r="A2" s="2"/>
      <c r="J2" s="79" t="s">
        <v>152</v>
      </c>
    </row>
    <row r="3" spans="1:10" ht="13.9" customHeight="1" x14ac:dyDescent="0.2">
      <c r="A3" s="90" t="s">
        <v>530</v>
      </c>
      <c r="B3" s="796">
        <f>INDICE!A3</f>
        <v>44256</v>
      </c>
      <c r="C3" s="796"/>
      <c r="D3" s="796">
        <f>INDICE!C3</f>
        <v>0</v>
      </c>
      <c r="E3" s="796"/>
      <c r="F3" s="91"/>
      <c r="G3" s="797" t="s">
        <v>117</v>
      </c>
      <c r="H3" s="797"/>
      <c r="I3" s="797"/>
      <c r="J3" s="797"/>
    </row>
    <row r="4" spans="1:10" x14ac:dyDescent="0.2">
      <c r="A4" s="92"/>
      <c r="B4" s="93" t="s">
        <v>180</v>
      </c>
      <c r="C4" s="93" t="s">
        <v>181</v>
      </c>
      <c r="D4" s="93" t="s">
        <v>182</v>
      </c>
      <c r="E4" s="93" t="s">
        <v>183</v>
      </c>
      <c r="F4" s="93"/>
      <c r="G4" s="93" t="s">
        <v>180</v>
      </c>
      <c r="H4" s="93" t="s">
        <v>181</v>
      </c>
      <c r="I4" s="93" t="s">
        <v>182</v>
      </c>
      <c r="J4" s="93" t="s">
        <v>183</v>
      </c>
    </row>
    <row r="5" spans="1:10" x14ac:dyDescent="0.2">
      <c r="A5" s="372" t="s">
        <v>154</v>
      </c>
      <c r="B5" s="94">
        <v>293.01421000000011</v>
      </c>
      <c r="C5" s="94">
        <v>67.121340000000004</v>
      </c>
      <c r="D5" s="94">
        <v>5.5660599999999993</v>
      </c>
      <c r="E5" s="348">
        <v>365.70161000000007</v>
      </c>
      <c r="F5" s="94"/>
      <c r="G5" s="94">
        <v>3041.2842500000002</v>
      </c>
      <c r="H5" s="94">
        <v>698.58043999999961</v>
      </c>
      <c r="I5" s="94">
        <v>48.532060000000016</v>
      </c>
      <c r="J5" s="348">
        <v>3788.3967499999999</v>
      </c>
    </row>
    <row r="6" spans="1:10" x14ac:dyDescent="0.2">
      <c r="A6" s="373" t="s">
        <v>155</v>
      </c>
      <c r="B6" s="96">
        <v>73.475490000000022</v>
      </c>
      <c r="C6" s="96">
        <v>33.011519999999997</v>
      </c>
      <c r="D6" s="96">
        <v>8.9063299999999987</v>
      </c>
      <c r="E6" s="350">
        <v>115.39334000000002</v>
      </c>
      <c r="F6" s="96"/>
      <c r="G6" s="96">
        <v>738.44939999999986</v>
      </c>
      <c r="H6" s="96">
        <v>320.47158999999999</v>
      </c>
      <c r="I6" s="96">
        <v>70.235960000000006</v>
      </c>
      <c r="J6" s="350">
        <v>1129.1569499999998</v>
      </c>
    </row>
    <row r="7" spans="1:10" x14ac:dyDescent="0.2">
      <c r="A7" s="373" t="s">
        <v>156</v>
      </c>
      <c r="B7" s="96">
        <v>33.477669999999996</v>
      </c>
      <c r="C7" s="96">
        <v>8.3804499999999997</v>
      </c>
      <c r="D7" s="96">
        <v>5.1089800000000007</v>
      </c>
      <c r="E7" s="350">
        <v>46.967100000000002</v>
      </c>
      <c r="F7" s="96"/>
      <c r="G7" s="96">
        <v>347.54068000000007</v>
      </c>
      <c r="H7" s="96">
        <v>79.488679999999974</v>
      </c>
      <c r="I7" s="96">
        <v>41.364739999999991</v>
      </c>
      <c r="J7" s="350">
        <v>468.39410000000004</v>
      </c>
    </row>
    <row r="8" spans="1:10" x14ac:dyDescent="0.2">
      <c r="A8" s="373" t="s">
        <v>157</v>
      </c>
      <c r="B8" s="96">
        <v>25.663550000000001</v>
      </c>
      <c r="C8" s="96">
        <v>4.6604200000000002</v>
      </c>
      <c r="D8" s="96">
        <v>4.0100899999999999</v>
      </c>
      <c r="E8" s="350">
        <v>34.334060000000001</v>
      </c>
      <c r="F8" s="96"/>
      <c r="G8" s="96">
        <v>296.05250999999993</v>
      </c>
      <c r="H8" s="96">
        <v>47.872669999999999</v>
      </c>
      <c r="I8" s="96">
        <v>65.131029999999996</v>
      </c>
      <c r="J8" s="350">
        <v>409.05620999999996</v>
      </c>
    </row>
    <row r="9" spans="1:10" x14ac:dyDescent="0.2">
      <c r="A9" s="373" t="s">
        <v>158</v>
      </c>
      <c r="B9" s="96">
        <v>52.972940000000001</v>
      </c>
      <c r="C9" s="96">
        <v>0</v>
      </c>
      <c r="D9" s="96">
        <v>0</v>
      </c>
      <c r="E9" s="350">
        <v>52.972940000000001</v>
      </c>
      <c r="F9" s="96"/>
      <c r="G9" s="96">
        <v>536.79933000000005</v>
      </c>
      <c r="H9" s="96">
        <v>0</v>
      </c>
      <c r="I9" s="96">
        <v>5.0177100000000001</v>
      </c>
      <c r="J9" s="350">
        <v>541.81704000000002</v>
      </c>
    </row>
    <row r="10" spans="1:10" x14ac:dyDescent="0.2">
      <c r="A10" s="373" t="s">
        <v>159</v>
      </c>
      <c r="B10" s="96">
        <v>22.454000000000004</v>
      </c>
      <c r="C10" s="96">
        <v>6.2883599999999991</v>
      </c>
      <c r="D10" s="96">
        <v>0.25838</v>
      </c>
      <c r="E10" s="350">
        <v>29.000740000000004</v>
      </c>
      <c r="F10" s="96"/>
      <c r="G10" s="96">
        <v>254.69351999999995</v>
      </c>
      <c r="H10" s="96">
        <v>59.63319000000002</v>
      </c>
      <c r="I10" s="96">
        <v>1.9051699999999996</v>
      </c>
      <c r="J10" s="350">
        <v>316.23187999999999</v>
      </c>
    </row>
    <row r="11" spans="1:10" x14ac:dyDescent="0.2">
      <c r="A11" s="373" t="s">
        <v>160</v>
      </c>
      <c r="B11" s="96">
        <v>138.13344000000004</v>
      </c>
      <c r="C11" s="96">
        <v>75.654780000000031</v>
      </c>
      <c r="D11" s="96">
        <v>17.412240000000004</v>
      </c>
      <c r="E11" s="350">
        <v>231.20046000000008</v>
      </c>
      <c r="F11" s="96"/>
      <c r="G11" s="96">
        <v>1411.1010500000018</v>
      </c>
      <c r="H11" s="96">
        <v>690.56777999999917</v>
      </c>
      <c r="I11" s="96">
        <v>140.15709000000007</v>
      </c>
      <c r="J11" s="350">
        <v>2241.8259200000011</v>
      </c>
    </row>
    <row r="12" spans="1:10" x14ac:dyDescent="0.2">
      <c r="A12" s="373" t="s">
        <v>526</v>
      </c>
      <c r="B12" s="96">
        <v>108.50551000000002</v>
      </c>
      <c r="C12" s="96">
        <v>65.616430000000008</v>
      </c>
      <c r="D12" s="96">
        <v>11.433459999999998</v>
      </c>
      <c r="E12" s="350">
        <v>185.55540000000002</v>
      </c>
      <c r="F12" s="96"/>
      <c r="G12" s="96">
        <v>1089.9823600000007</v>
      </c>
      <c r="H12" s="96">
        <v>619.66779999999994</v>
      </c>
      <c r="I12" s="96">
        <v>87.346589999999964</v>
      </c>
      <c r="J12" s="350">
        <v>1796.9967500000005</v>
      </c>
    </row>
    <row r="13" spans="1:10" x14ac:dyDescent="0.2">
      <c r="A13" s="373" t="s">
        <v>161</v>
      </c>
      <c r="B13" s="96">
        <v>303.18208999999996</v>
      </c>
      <c r="C13" s="96">
        <v>55.132929999999995</v>
      </c>
      <c r="D13" s="96">
        <v>10.696189999999998</v>
      </c>
      <c r="E13" s="350">
        <v>369.01120999999995</v>
      </c>
      <c r="F13" s="96"/>
      <c r="G13" s="96">
        <v>3040.9600200000009</v>
      </c>
      <c r="H13" s="96">
        <v>543.27777999999967</v>
      </c>
      <c r="I13" s="96">
        <v>104.38879999999992</v>
      </c>
      <c r="J13" s="350">
        <v>3688.6266000000005</v>
      </c>
    </row>
    <row r="14" spans="1:10" x14ac:dyDescent="0.2">
      <c r="A14" s="373" t="s">
        <v>162</v>
      </c>
      <c r="B14" s="96">
        <v>0.88686000000000009</v>
      </c>
      <c r="C14" s="96">
        <v>0</v>
      </c>
      <c r="D14" s="96">
        <v>0.62226999999999999</v>
      </c>
      <c r="E14" s="350">
        <v>1.5091300000000001</v>
      </c>
      <c r="F14" s="96"/>
      <c r="G14" s="96">
        <v>9.2278099999999998</v>
      </c>
      <c r="H14" s="96">
        <v>0</v>
      </c>
      <c r="I14" s="96">
        <v>7.1555299999999997</v>
      </c>
      <c r="J14" s="350">
        <v>16.38334</v>
      </c>
    </row>
    <row r="15" spans="1:10" x14ac:dyDescent="0.2">
      <c r="A15" s="373" t="s">
        <v>163</v>
      </c>
      <c r="B15" s="96">
        <v>172.83253999999997</v>
      </c>
      <c r="C15" s="96">
        <v>27.456509999999994</v>
      </c>
      <c r="D15" s="96">
        <v>5.797880000000001</v>
      </c>
      <c r="E15" s="350">
        <v>206.08692999999997</v>
      </c>
      <c r="F15" s="96"/>
      <c r="G15" s="96">
        <v>1811.734769999998</v>
      </c>
      <c r="H15" s="96">
        <v>266.10628000000014</v>
      </c>
      <c r="I15" s="96">
        <v>56.824089999999991</v>
      </c>
      <c r="J15" s="350">
        <v>2134.6651399999982</v>
      </c>
    </row>
    <row r="16" spans="1:10" x14ac:dyDescent="0.2">
      <c r="A16" s="373" t="s">
        <v>164</v>
      </c>
      <c r="B16" s="96">
        <v>56.050820000000009</v>
      </c>
      <c r="C16" s="96">
        <v>17.457990000000002</v>
      </c>
      <c r="D16" s="96">
        <v>1.5473500000000004</v>
      </c>
      <c r="E16" s="350">
        <v>75.056160000000006</v>
      </c>
      <c r="F16" s="96"/>
      <c r="G16" s="96">
        <v>575.87729999999976</v>
      </c>
      <c r="H16" s="96">
        <v>154.57376000000002</v>
      </c>
      <c r="I16" s="96">
        <v>13.277239999999997</v>
      </c>
      <c r="J16" s="350">
        <v>743.72829999999976</v>
      </c>
    </row>
    <row r="17" spans="1:10" x14ac:dyDescent="0.2">
      <c r="A17" s="373" t="s">
        <v>165</v>
      </c>
      <c r="B17" s="96">
        <v>115.04573000000001</v>
      </c>
      <c r="C17" s="96">
        <v>31.799220000000005</v>
      </c>
      <c r="D17" s="96">
        <v>20.66722</v>
      </c>
      <c r="E17" s="350">
        <v>167.51217000000003</v>
      </c>
      <c r="F17" s="96"/>
      <c r="G17" s="96">
        <v>1165.3041500000024</v>
      </c>
      <c r="H17" s="96">
        <v>327.21856000000008</v>
      </c>
      <c r="I17" s="96">
        <v>196.83924000000016</v>
      </c>
      <c r="J17" s="350">
        <v>1689.3619500000027</v>
      </c>
    </row>
    <row r="18" spans="1:10" x14ac:dyDescent="0.2">
      <c r="A18" s="373" t="s">
        <v>166</v>
      </c>
      <c r="B18" s="96">
        <v>10.51829</v>
      </c>
      <c r="C18" s="96">
        <v>5.6288999999999998</v>
      </c>
      <c r="D18" s="96">
        <v>2.0848</v>
      </c>
      <c r="E18" s="350">
        <v>18.231990000000003</v>
      </c>
      <c r="F18" s="96"/>
      <c r="G18" s="96">
        <v>128.70906999999997</v>
      </c>
      <c r="H18" s="96">
        <v>50.93692999999999</v>
      </c>
      <c r="I18" s="96">
        <v>14.034440000000004</v>
      </c>
      <c r="J18" s="350">
        <v>193.68043999999998</v>
      </c>
    </row>
    <row r="19" spans="1:10" x14ac:dyDescent="0.2">
      <c r="A19" s="373" t="s">
        <v>167</v>
      </c>
      <c r="B19" s="96">
        <v>158.87635</v>
      </c>
      <c r="C19" s="96">
        <v>22.940589999999997</v>
      </c>
      <c r="D19" s="96">
        <v>20.171480000000003</v>
      </c>
      <c r="E19" s="350">
        <v>201.98841999999999</v>
      </c>
      <c r="F19" s="96"/>
      <c r="G19" s="96">
        <v>1682.1298199999999</v>
      </c>
      <c r="H19" s="96">
        <v>201.01280000000011</v>
      </c>
      <c r="I19" s="96">
        <v>150.71107000000001</v>
      </c>
      <c r="J19" s="350">
        <v>2033.8536900000001</v>
      </c>
    </row>
    <row r="20" spans="1:10" x14ac:dyDescent="0.2">
      <c r="A20" s="373" t="s">
        <v>168</v>
      </c>
      <c r="B20" s="96">
        <v>1.1398900000000001</v>
      </c>
      <c r="C20" s="96">
        <v>0</v>
      </c>
      <c r="D20" s="96">
        <v>0</v>
      </c>
      <c r="E20" s="350">
        <v>1.1398900000000001</v>
      </c>
      <c r="F20" s="96"/>
      <c r="G20" s="96">
        <v>12.008560000000003</v>
      </c>
      <c r="H20" s="96">
        <v>0</v>
      </c>
      <c r="I20" s="96">
        <v>0</v>
      </c>
      <c r="J20" s="350">
        <v>12.008560000000003</v>
      </c>
    </row>
    <row r="21" spans="1:10" x14ac:dyDescent="0.2">
      <c r="A21" s="373" t="s">
        <v>169</v>
      </c>
      <c r="B21" s="96">
        <v>77.289450000000002</v>
      </c>
      <c r="C21" s="96">
        <v>13.414849999999999</v>
      </c>
      <c r="D21" s="96">
        <v>0.77172000000000007</v>
      </c>
      <c r="E21" s="350">
        <v>91.476020000000005</v>
      </c>
      <c r="F21" s="96"/>
      <c r="G21" s="96">
        <v>811.45379999999989</v>
      </c>
      <c r="H21" s="96">
        <v>151.42216000000002</v>
      </c>
      <c r="I21" s="96">
        <v>7.044089999999998</v>
      </c>
      <c r="J21" s="350">
        <v>969.92004999999983</v>
      </c>
    </row>
    <row r="22" spans="1:10" x14ac:dyDescent="0.2">
      <c r="A22" s="373" t="s">
        <v>170</v>
      </c>
      <c r="B22" s="96">
        <v>53.939699999999988</v>
      </c>
      <c r="C22" s="96">
        <v>11.004059999999999</v>
      </c>
      <c r="D22" s="96">
        <v>1.8731200000000001</v>
      </c>
      <c r="E22" s="350">
        <v>66.816879999999983</v>
      </c>
      <c r="F22" s="96"/>
      <c r="G22" s="96">
        <v>528.97086999999988</v>
      </c>
      <c r="H22" s="96">
        <v>105.08608000000005</v>
      </c>
      <c r="I22" s="96">
        <v>14.618689999999999</v>
      </c>
      <c r="J22" s="350">
        <v>648.67563999999993</v>
      </c>
    </row>
    <row r="23" spans="1:10" x14ac:dyDescent="0.2">
      <c r="A23" s="374" t="s">
        <v>171</v>
      </c>
      <c r="B23" s="96">
        <v>180.42895000000001</v>
      </c>
      <c r="C23" s="96">
        <v>19.387539999999994</v>
      </c>
      <c r="D23" s="96">
        <v>7.9283400000000004</v>
      </c>
      <c r="E23" s="350">
        <v>207.74483000000001</v>
      </c>
      <c r="F23" s="96"/>
      <c r="G23" s="96">
        <v>1664.7499500000004</v>
      </c>
      <c r="H23" s="96">
        <v>176.22868999999994</v>
      </c>
      <c r="I23" s="96">
        <v>53.096900000000019</v>
      </c>
      <c r="J23" s="350">
        <v>1894.0755400000003</v>
      </c>
    </row>
    <row r="24" spans="1:10" x14ac:dyDescent="0.2">
      <c r="A24" s="375" t="s">
        <v>439</v>
      </c>
      <c r="B24" s="100">
        <v>1877.8874800000012</v>
      </c>
      <c r="C24" s="100">
        <v>464.95588999999973</v>
      </c>
      <c r="D24" s="100">
        <v>124.85591000000004</v>
      </c>
      <c r="E24" s="100">
        <v>2467.6992800000012</v>
      </c>
      <c r="F24" s="100"/>
      <c r="G24" s="100">
        <v>19147.029220000019</v>
      </c>
      <c r="H24" s="100">
        <v>4492.1451900000093</v>
      </c>
      <c r="I24" s="100">
        <v>1077.6804400000003</v>
      </c>
      <c r="J24" s="100">
        <v>24716.854850000029</v>
      </c>
    </row>
    <row r="25" spans="1:10" x14ac:dyDescent="0.2">
      <c r="J25" s="79" t="s">
        <v>222</v>
      </c>
    </row>
    <row r="26" spans="1:10" x14ac:dyDescent="0.2">
      <c r="A26" s="352" t="s">
        <v>564</v>
      </c>
      <c r="G26" s="58"/>
      <c r="H26" s="58"/>
      <c r="I26" s="58"/>
      <c r="J26" s="58"/>
    </row>
    <row r="27" spans="1:10" x14ac:dyDescent="0.2">
      <c r="A27" s="101" t="s">
        <v>223</v>
      </c>
      <c r="G27" s="58"/>
      <c r="H27" s="58"/>
      <c r="I27" s="58"/>
      <c r="J27" s="58"/>
    </row>
    <row r="28" spans="1:10" ht="18" x14ac:dyDescent="0.25">
      <c r="A28" s="102"/>
      <c r="E28" s="803"/>
      <c r="F28" s="803"/>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168" priority="2" operator="between">
      <formula>0</formula>
      <formula>0.5</formula>
    </cfRule>
    <cfRule type="cellIs" dxfId="167" priority="3" operator="between">
      <formula>0</formula>
      <formula>0.49</formula>
    </cfRule>
  </conditionalFormatting>
  <conditionalFormatting sqref="B5:J24">
    <cfRule type="cellIs" dxfId="166"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04" t="s">
        <v>28</v>
      </c>
      <c r="B1" s="804"/>
      <c r="C1" s="804"/>
      <c r="D1" s="106"/>
      <c r="E1" s="106"/>
      <c r="F1" s="106"/>
      <c r="G1" s="106"/>
      <c r="H1" s="107"/>
    </row>
    <row r="2" spans="1:65" ht="13.9" customHeight="1" x14ac:dyDescent="0.2">
      <c r="A2" s="805"/>
      <c r="B2" s="805"/>
      <c r="C2" s="805"/>
      <c r="D2" s="109"/>
      <c r="E2" s="109"/>
      <c r="F2" s="109"/>
      <c r="H2" s="79" t="s">
        <v>152</v>
      </c>
    </row>
    <row r="3" spans="1:65" s="81" customFormat="1" ht="12.75" x14ac:dyDescent="0.2">
      <c r="A3" s="70"/>
      <c r="B3" s="793">
        <f>INDICE!A3</f>
        <v>44256</v>
      </c>
      <c r="C3" s="794"/>
      <c r="D3" s="794" t="s">
        <v>116</v>
      </c>
      <c r="E3" s="794"/>
      <c r="F3" s="794" t="s">
        <v>117</v>
      </c>
      <c r="G3" s="794"/>
      <c r="H3" s="79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430</v>
      </c>
      <c r="D4" s="82" t="s">
        <v>47</v>
      </c>
      <c r="E4" s="82" t="s">
        <v>430</v>
      </c>
      <c r="F4" s="82" t="s">
        <v>47</v>
      </c>
      <c r="G4" s="82" t="s">
        <v>430</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184</v>
      </c>
      <c r="B5" s="384">
        <v>375.24743000000035</v>
      </c>
      <c r="C5" s="111">
        <v>46.883791559101276</v>
      </c>
      <c r="D5" s="110">
        <v>920.01066000000014</v>
      </c>
      <c r="E5" s="111">
        <v>-10.295761684731422</v>
      </c>
      <c r="F5" s="110">
        <v>3807.8616599999996</v>
      </c>
      <c r="G5" s="111">
        <v>-22.32290427603899</v>
      </c>
      <c r="H5" s="381">
        <v>16.330924855987757</v>
      </c>
    </row>
    <row r="6" spans="1:65" ht="13.9" customHeight="1" x14ac:dyDescent="0.2">
      <c r="A6" s="107" t="s">
        <v>185</v>
      </c>
      <c r="B6" s="385">
        <v>31.593269999999983</v>
      </c>
      <c r="C6" s="113">
        <v>53.551812175850209</v>
      </c>
      <c r="D6" s="112">
        <v>78.894779999999997</v>
      </c>
      <c r="E6" s="113">
        <v>-1.860812258134352</v>
      </c>
      <c r="F6" s="112">
        <v>328.30366000000015</v>
      </c>
      <c r="G6" s="650">
        <v>-16.06196373288298</v>
      </c>
      <c r="H6" s="382">
        <v>1.4080087146353308</v>
      </c>
    </row>
    <row r="7" spans="1:65" ht="13.9" customHeight="1" x14ac:dyDescent="0.2">
      <c r="A7" s="107" t="s">
        <v>596</v>
      </c>
      <c r="B7" s="350">
        <v>0.01</v>
      </c>
      <c r="C7" s="113">
        <v>-88.801791713325869</v>
      </c>
      <c r="D7" s="96">
        <v>0.01</v>
      </c>
      <c r="E7" s="113">
        <v>-97.171865720184385</v>
      </c>
      <c r="F7" s="96">
        <v>0.27481</v>
      </c>
      <c r="G7" s="113">
        <v>-73.439327308751757</v>
      </c>
      <c r="H7" s="350">
        <v>1.1785883680642947E-3</v>
      </c>
    </row>
    <row r="8" spans="1:65" ht="13.9" customHeight="1" x14ac:dyDescent="0.2">
      <c r="A8" s="377" t="s">
        <v>186</v>
      </c>
      <c r="B8" s="378">
        <v>406.8507000000003</v>
      </c>
      <c r="C8" s="379">
        <v>47.336747561288647</v>
      </c>
      <c r="D8" s="378">
        <v>998.91544000000022</v>
      </c>
      <c r="E8" s="379">
        <v>-9.7106180100137713</v>
      </c>
      <c r="F8" s="378">
        <v>4136.44013</v>
      </c>
      <c r="G8" s="380">
        <v>-21.870357703531909</v>
      </c>
      <c r="H8" s="380">
        <v>17.740112158991153</v>
      </c>
    </row>
    <row r="9" spans="1:65" ht="13.9" customHeight="1" x14ac:dyDescent="0.2">
      <c r="A9" s="107" t="s">
        <v>172</v>
      </c>
      <c r="B9" s="385">
        <v>1877.8874800000008</v>
      </c>
      <c r="C9" s="113">
        <v>25.900187819070737</v>
      </c>
      <c r="D9" s="112">
        <v>4827.552810000001</v>
      </c>
      <c r="E9" s="113">
        <v>-6.3579883286416106</v>
      </c>
      <c r="F9" s="112">
        <v>19147.02922</v>
      </c>
      <c r="G9" s="114">
        <v>-16.527583844623688</v>
      </c>
      <c r="H9" s="382">
        <v>82.116611192020542</v>
      </c>
    </row>
    <row r="10" spans="1:65" ht="13.9" customHeight="1" x14ac:dyDescent="0.2">
      <c r="A10" s="107" t="s">
        <v>597</v>
      </c>
      <c r="B10" s="385">
        <v>2.8077799999999997</v>
      </c>
      <c r="C10" s="113">
        <v>34.824133874336724</v>
      </c>
      <c r="D10" s="112">
        <v>5.9859699999999991</v>
      </c>
      <c r="E10" s="113">
        <v>-50.883018781226482</v>
      </c>
      <c r="F10" s="112">
        <v>33.407640000000001</v>
      </c>
      <c r="G10" s="114">
        <v>-57.313207493166566</v>
      </c>
      <c r="H10" s="487">
        <v>0.14327664898831721</v>
      </c>
    </row>
    <row r="11" spans="1:65" ht="13.9" customHeight="1" x14ac:dyDescent="0.2">
      <c r="A11" s="377" t="s">
        <v>459</v>
      </c>
      <c r="B11" s="378">
        <v>1880.6952600000006</v>
      </c>
      <c r="C11" s="379">
        <v>25.912630192729235</v>
      </c>
      <c r="D11" s="378">
        <v>4833.5387800000008</v>
      </c>
      <c r="E11" s="379">
        <v>-6.4629970420618355</v>
      </c>
      <c r="F11" s="378">
        <v>19180.436859999998</v>
      </c>
      <c r="G11" s="380">
        <v>-16.666266365380267</v>
      </c>
      <c r="H11" s="380">
        <v>82.259887841008847</v>
      </c>
    </row>
    <row r="12" spans="1:65" ht="13.9" customHeight="1" x14ac:dyDescent="0.2">
      <c r="A12" s="106" t="s">
        <v>440</v>
      </c>
      <c r="B12" s="116">
        <v>2287.5459600000008</v>
      </c>
      <c r="C12" s="117">
        <v>29.255394662865914</v>
      </c>
      <c r="D12" s="116">
        <v>5832.4542200000014</v>
      </c>
      <c r="E12" s="117">
        <v>-7.0356905910997662</v>
      </c>
      <c r="F12" s="116">
        <v>23316.876989999997</v>
      </c>
      <c r="G12" s="117">
        <v>-17.63947187391388</v>
      </c>
      <c r="H12" s="117">
        <v>100</v>
      </c>
    </row>
    <row r="13" spans="1:65" ht="13.9" customHeight="1" x14ac:dyDescent="0.2">
      <c r="A13" s="118" t="s">
        <v>187</v>
      </c>
      <c r="B13" s="119">
        <v>4583.4538300000013</v>
      </c>
      <c r="C13" s="119"/>
      <c r="D13" s="119">
        <v>12319.950029436965</v>
      </c>
      <c r="E13" s="119"/>
      <c r="F13" s="119">
        <v>47383.166673893909</v>
      </c>
      <c r="G13" s="120"/>
      <c r="H13" s="121"/>
    </row>
    <row r="14" spans="1:65" ht="13.9" customHeight="1" x14ac:dyDescent="0.2">
      <c r="A14" s="122" t="s">
        <v>188</v>
      </c>
      <c r="B14" s="386">
        <v>49.908781561785695</v>
      </c>
      <c r="C14" s="123"/>
      <c r="D14" s="123">
        <v>47.341541208073807</v>
      </c>
      <c r="E14" s="123"/>
      <c r="F14" s="123">
        <v>49.209199440962216</v>
      </c>
      <c r="G14" s="124"/>
      <c r="H14" s="383"/>
    </row>
    <row r="15" spans="1:65" ht="13.9" customHeight="1" x14ac:dyDescent="0.2">
      <c r="A15" s="107"/>
      <c r="B15" s="107"/>
      <c r="C15" s="107"/>
      <c r="D15" s="107"/>
      <c r="E15" s="107"/>
      <c r="F15" s="107"/>
      <c r="H15" s="79" t="s">
        <v>222</v>
      </c>
    </row>
    <row r="16" spans="1:65" ht="13.9" customHeight="1" x14ac:dyDescent="0.2">
      <c r="A16" s="101" t="s">
        <v>488</v>
      </c>
      <c r="B16" s="101"/>
      <c r="C16" s="125"/>
      <c r="D16" s="125"/>
      <c r="E16" s="125"/>
      <c r="F16" s="101"/>
      <c r="G16" s="101"/>
      <c r="H16" s="101"/>
    </row>
    <row r="17" spans="1:12" ht="13.9" customHeight="1" x14ac:dyDescent="0.2">
      <c r="A17" s="101" t="s">
        <v>598</v>
      </c>
      <c r="B17" s="101"/>
      <c r="C17" s="125"/>
      <c r="D17" s="125"/>
      <c r="E17" s="125"/>
      <c r="F17" s="101"/>
      <c r="G17" s="101"/>
      <c r="H17" s="101"/>
    </row>
    <row r="18" spans="1:12" ht="13.9" customHeight="1" x14ac:dyDescent="0.2">
      <c r="A18" s="101" t="s">
        <v>599</v>
      </c>
    </row>
    <row r="19" spans="1:12" ht="13.9" customHeight="1" x14ac:dyDescent="0.2">
      <c r="A19" s="133" t="s">
        <v>546</v>
      </c>
      <c r="L19" s="649"/>
    </row>
    <row r="20" spans="1:12" ht="13.9" customHeight="1" x14ac:dyDescent="0.2">
      <c r="A20" s="101"/>
      <c r="L20" s="649"/>
    </row>
  </sheetData>
  <mergeCells count="4">
    <mergeCell ref="A1:C2"/>
    <mergeCell ref="B3:C3"/>
    <mergeCell ref="D3:E3"/>
    <mergeCell ref="F3:H3"/>
  </mergeCells>
  <conditionalFormatting sqref="B7">
    <cfRule type="cellIs" dxfId="165" priority="17" operator="equal">
      <formula>0</formula>
    </cfRule>
    <cfRule type="cellIs" dxfId="164" priority="24" operator="between">
      <formula>0</formula>
      <formula>0.5</formula>
    </cfRule>
    <cfRule type="cellIs" dxfId="163" priority="25" operator="between">
      <formula>0</formula>
      <formula>0.49</formula>
    </cfRule>
  </conditionalFormatting>
  <conditionalFormatting sqref="F7">
    <cfRule type="cellIs" dxfId="162" priority="20" operator="between">
      <formula>0</formula>
      <formula>0.5</formula>
    </cfRule>
    <cfRule type="cellIs" dxfId="161" priority="21" operator="between">
      <formula>0</formula>
      <formula>0.49</formula>
    </cfRule>
  </conditionalFormatting>
  <conditionalFormatting sqref="H7">
    <cfRule type="cellIs" dxfId="160" priority="18" operator="between">
      <formula>0</formula>
      <formula>0.5</formula>
    </cfRule>
    <cfRule type="cellIs" dxfId="159" priority="19" operator="between">
      <formula>0</formula>
      <formula>0.49</formula>
    </cfRule>
  </conditionalFormatting>
  <conditionalFormatting sqref="C7">
    <cfRule type="cellIs" dxfId="158" priority="16" operator="equal">
      <formula>0</formula>
    </cfRule>
  </conditionalFormatting>
  <conditionalFormatting sqref="E7">
    <cfRule type="cellIs" dxfId="157" priority="15" operator="equal">
      <formula>0</formula>
    </cfRule>
  </conditionalFormatting>
  <conditionalFormatting sqref="D7">
    <cfRule type="cellIs" dxfId="156" priority="6" operator="between">
      <formula>0</formula>
      <formula>0.5</formula>
    </cfRule>
    <cfRule type="cellIs" dxfId="155" priority="7" operator="between">
      <formula>0</formula>
      <formula>0.49</formula>
    </cfRule>
  </conditionalFormatting>
  <conditionalFormatting sqref="E11">
    <cfRule type="cellIs" dxfId="154"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06" t="s">
        <v>26</v>
      </c>
      <c r="B1" s="806"/>
      <c r="C1" s="806"/>
      <c r="D1" s="806"/>
      <c r="E1" s="806"/>
      <c r="F1" s="126"/>
      <c r="G1" s="126"/>
      <c r="H1" s="126"/>
      <c r="I1" s="126"/>
      <c r="J1" s="126"/>
      <c r="K1" s="126"/>
      <c r="L1" s="126"/>
      <c r="M1" s="126"/>
      <c r="N1" s="126"/>
    </row>
    <row r="2" spans="1:14" x14ac:dyDescent="0.2">
      <c r="A2" s="806"/>
      <c r="B2" s="807"/>
      <c r="C2" s="807"/>
      <c r="D2" s="807"/>
      <c r="E2" s="807"/>
      <c r="F2" s="126"/>
      <c r="G2" s="126"/>
      <c r="H2" s="126"/>
      <c r="I2" s="126"/>
      <c r="J2" s="126"/>
      <c r="K2" s="126"/>
      <c r="L2" s="126"/>
      <c r="M2" s="127" t="s">
        <v>152</v>
      </c>
      <c r="N2" s="126"/>
    </row>
    <row r="3" spans="1:14" x14ac:dyDescent="0.2">
      <c r="A3" s="538"/>
      <c r="B3" s="145">
        <v>2020</v>
      </c>
      <c r="C3" s="145" t="s">
        <v>523</v>
      </c>
      <c r="D3" s="145" t="s">
        <v>523</v>
      </c>
      <c r="E3" s="145" t="s">
        <v>523</v>
      </c>
      <c r="F3" s="145" t="s">
        <v>523</v>
      </c>
      <c r="G3" s="145" t="s">
        <v>523</v>
      </c>
      <c r="H3" s="145" t="s">
        <v>523</v>
      </c>
      <c r="I3" s="145" t="s">
        <v>523</v>
      </c>
      <c r="J3" s="145" t="s">
        <v>523</v>
      </c>
      <c r="K3" s="145">
        <v>2021</v>
      </c>
      <c r="L3" s="145" t="s">
        <v>523</v>
      </c>
      <c r="M3" s="145" t="s">
        <v>523</v>
      </c>
    </row>
    <row r="4" spans="1:14" x14ac:dyDescent="0.2">
      <c r="A4" s="128"/>
      <c r="B4" s="480">
        <v>43951</v>
      </c>
      <c r="C4" s="480">
        <v>43982</v>
      </c>
      <c r="D4" s="480">
        <v>44012</v>
      </c>
      <c r="E4" s="480">
        <v>44043</v>
      </c>
      <c r="F4" s="480">
        <v>44074</v>
      </c>
      <c r="G4" s="480">
        <v>44104</v>
      </c>
      <c r="H4" s="480">
        <v>44135</v>
      </c>
      <c r="I4" s="480">
        <v>44165</v>
      </c>
      <c r="J4" s="480">
        <v>44196</v>
      </c>
      <c r="K4" s="480">
        <v>44227</v>
      </c>
      <c r="L4" s="480">
        <v>44255</v>
      </c>
      <c r="M4" s="480">
        <v>44286</v>
      </c>
    </row>
    <row r="5" spans="1:14" x14ac:dyDescent="0.2">
      <c r="A5" s="129" t="s">
        <v>189</v>
      </c>
      <c r="B5" s="130">
        <v>4.3628399999999958</v>
      </c>
      <c r="C5" s="130">
        <v>8.3202799999999986</v>
      </c>
      <c r="D5" s="130">
        <v>11.432810000000007</v>
      </c>
      <c r="E5" s="130">
        <v>15.567140000000013</v>
      </c>
      <c r="F5" s="130">
        <v>14.370220000000012</v>
      </c>
      <c r="G5" s="130">
        <v>11.456830000000025</v>
      </c>
      <c r="H5" s="130">
        <v>11.055520000000008</v>
      </c>
      <c r="I5" s="130">
        <v>9.6580399999999891</v>
      </c>
      <c r="J5" s="130">
        <v>12.450999999999995</v>
      </c>
      <c r="K5" s="130">
        <v>11.005650000000003</v>
      </c>
      <c r="L5" s="130">
        <v>11.134909999999994</v>
      </c>
      <c r="M5" s="130">
        <v>13.609349999999976</v>
      </c>
    </row>
    <row r="6" spans="1:14" x14ac:dyDescent="0.2">
      <c r="A6" s="131" t="s">
        <v>442</v>
      </c>
      <c r="B6" s="132">
        <v>63.260720000000013</v>
      </c>
      <c r="C6" s="132">
        <v>72.637720000000016</v>
      </c>
      <c r="D6" s="132">
        <v>81.927909999999969</v>
      </c>
      <c r="E6" s="132">
        <v>120.47198999999981</v>
      </c>
      <c r="F6" s="132">
        <v>121.51031999999998</v>
      </c>
      <c r="G6" s="132">
        <v>120.87127999999994</v>
      </c>
      <c r="H6" s="132">
        <v>134.69079999999988</v>
      </c>
      <c r="I6" s="132">
        <v>113.24617000000009</v>
      </c>
      <c r="J6" s="132">
        <v>112.40856000000011</v>
      </c>
      <c r="K6" s="132">
        <v>106.66176000000003</v>
      </c>
      <c r="L6" s="132">
        <v>100.60824999999997</v>
      </c>
      <c r="M6" s="132">
        <v>117.49925000000009</v>
      </c>
    </row>
    <row r="7" spans="1:14" ht="15.75" customHeight="1" x14ac:dyDescent="0.2">
      <c r="A7" s="129"/>
      <c r="B7" s="130"/>
      <c r="C7" s="130"/>
      <c r="D7" s="130"/>
      <c r="E7" s="130"/>
      <c r="F7" s="130"/>
      <c r="G7" s="130"/>
      <c r="H7" s="130"/>
      <c r="I7" s="130"/>
      <c r="J7" s="130"/>
      <c r="K7" s="130"/>
      <c r="L7" s="808" t="s">
        <v>222</v>
      </c>
      <c r="M7" s="808"/>
    </row>
    <row r="8" spans="1:14" x14ac:dyDescent="0.2">
      <c r="A8" s="133" t="s">
        <v>441</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521</v>
      </c>
    </row>
    <row r="2" spans="1:4" x14ac:dyDescent="0.2">
      <c r="A2" s="452"/>
      <c r="B2" s="452"/>
      <c r="C2" s="452"/>
      <c r="D2" s="452"/>
    </row>
    <row r="3" spans="1:4" x14ac:dyDescent="0.2">
      <c r="B3" s="660">
        <v>2019</v>
      </c>
      <c r="C3" s="660">
        <v>2020</v>
      </c>
      <c r="D3" s="660">
        <v>2021</v>
      </c>
    </row>
    <row r="4" spans="1:4" x14ac:dyDescent="0.2">
      <c r="A4" s="557" t="s">
        <v>127</v>
      </c>
      <c r="B4" s="578">
        <v>2.2389226723047035</v>
      </c>
      <c r="C4" s="578">
        <v>0.49254131473016166</v>
      </c>
      <c r="D4" s="580">
        <v>-19.506065665365377</v>
      </c>
    </row>
    <row r="5" spans="1:4" x14ac:dyDescent="0.2">
      <c r="A5" s="559" t="s">
        <v>128</v>
      </c>
      <c r="B5" s="578">
        <v>2.051340355132393</v>
      </c>
      <c r="C5" s="578">
        <v>0.66339260077263618</v>
      </c>
      <c r="D5" s="580">
        <v>-21.13647984780938</v>
      </c>
    </row>
    <row r="6" spans="1:4" x14ac:dyDescent="0.2">
      <c r="A6" s="559" t="s">
        <v>129</v>
      </c>
      <c r="B6" s="578">
        <v>1.8228349475772374</v>
      </c>
      <c r="C6" s="578">
        <v>-1.2357020584970173</v>
      </c>
      <c r="D6" s="580">
        <v>-17.639471873913866</v>
      </c>
    </row>
    <row r="7" spans="1:4" x14ac:dyDescent="0.2">
      <c r="A7" s="559" t="s">
        <v>130</v>
      </c>
      <c r="B7" s="578">
        <v>1.7209797284163102</v>
      </c>
      <c r="C7" s="578">
        <v>-6.4393252251613227</v>
      </c>
      <c r="D7" s="580" t="s">
        <v>523</v>
      </c>
    </row>
    <row r="8" spans="1:4" x14ac:dyDescent="0.2">
      <c r="A8" s="559" t="s">
        <v>131</v>
      </c>
      <c r="B8" s="578">
        <v>1.7082637624274601</v>
      </c>
      <c r="C8" s="578">
        <v>-10.398869354446871</v>
      </c>
      <c r="D8" s="578" t="s">
        <v>523</v>
      </c>
    </row>
    <row r="9" spans="1:4" x14ac:dyDescent="0.2">
      <c r="A9" s="559" t="s">
        <v>132</v>
      </c>
      <c r="B9" s="578">
        <v>1.6313259134448739</v>
      </c>
      <c r="C9" s="578">
        <v>-11.779488107098851</v>
      </c>
      <c r="D9" s="580" t="s">
        <v>523</v>
      </c>
    </row>
    <row r="10" spans="1:4" x14ac:dyDescent="0.2">
      <c r="A10" s="559" t="s">
        <v>133</v>
      </c>
      <c r="B10" s="578">
        <v>1.7336531270051647</v>
      </c>
      <c r="C10" s="578">
        <v>-12.994610708570411</v>
      </c>
      <c r="D10" s="580" t="s">
        <v>523</v>
      </c>
    </row>
    <row r="11" spans="1:4" x14ac:dyDescent="0.2">
      <c r="A11" s="559" t="s">
        <v>134</v>
      </c>
      <c r="B11" s="578">
        <v>1.3259040355687093</v>
      </c>
      <c r="C11" s="578">
        <v>-13.901503824717855</v>
      </c>
      <c r="D11" s="580" t="s">
        <v>523</v>
      </c>
    </row>
    <row r="12" spans="1:4" x14ac:dyDescent="0.2">
      <c r="A12" s="559" t="s">
        <v>135</v>
      </c>
      <c r="B12" s="578">
        <v>1.433464044253183</v>
      </c>
      <c r="C12" s="578">
        <v>-14.414040756252088</v>
      </c>
      <c r="D12" s="580" t="s">
        <v>523</v>
      </c>
    </row>
    <row r="13" spans="1:4" x14ac:dyDescent="0.2">
      <c r="A13" s="559" t="s">
        <v>136</v>
      </c>
      <c r="B13" s="578">
        <v>1.2172050485224679</v>
      </c>
      <c r="C13" s="578">
        <v>-15.57015541215341</v>
      </c>
      <c r="D13" s="580" t="s">
        <v>523</v>
      </c>
    </row>
    <row r="14" spans="1:4" x14ac:dyDescent="0.2">
      <c r="A14" s="559" t="s">
        <v>137</v>
      </c>
      <c r="B14" s="578">
        <v>1.0065487858025821</v>
      </c>
      <c r="C14" s="578">
        <v>-17.003134685590584</v>
      </c>
      <c r="D14" s="580" t="s">
        <v>523</v>
      </c>
    </row>
    <row r="15" spans="1:4" x14ac:dyDescent="0.2">
      <c r="A15" s="560" t="s">
        <v>138</v>
      </c>
      <c r="B15" s="458">
        <v>0.66201793954589105</v>
      </c>
      <c r="C15" s="458">
        <v>-17.606963087139199</v>
      </c>
      <c r="D15" s="581" t="s">
        <v>523</v>
      </c>
    </row>
    <row r="16" spans="1:4" x14ac:dyDescent="0.2">
      <c r="D16" s="79" t="s">
        <v>222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04" t="s">
        <v>33</v>
      </c>
      <c r="B1" s="804"/>
      <c r="C1" s="804"/>
      <c r="D1" s="106"/>
      <c r="E1" s="106"/>
      <c r="F1" s="106"/>
      <c r="G1" s="106"/>
    </row>
    <row r="2" spans="1:13" ht="13.9" customHeight="1" x14ac:dyDescent="0.2">
      <c r="A2" s="805"/>
      <c r="B2" s="805"/>
      <c r="C2" s="805"/>
      <c r="D2" s="109"/>
      <c r="E2" s="109"/>
      <c r="F2" s="109"/>
      <c r="G2" s="79" t="s">
        <v>152</v>
      </c>
    </row>
    <row r="3" spans="1:13" ht="13.9" customHeight="1" x14ac:dyDescent="0.2">
      <c r="A3" s="134"/>
      <c r="B3" s="809">
        <f>INDICE!A3</f>
        <v>44256</v>
      </c>
      <c r="C3" s="810"/>
      <c r="D3" s="810" t="s">
        <v>116</v>
      </c>
      <c r="E3" s="810"/>
      <c r="F3" s="810" t="s">
        <v>117</v>
      </c>
      <c r="G3" s="810"/>
    </row>
    <row r="4" spans="1:13" ht="30.6" customHeight="1" x14ac:dyDescent="0.2">
      <c r="A4" s="122"/>
      <c r="B4" s="135" t="s">
        <v>190</v>
      </c>
      <c r="C4" s="136" t="s">
        <v>191</v>
      </c>
      <c r="D4" s="135" t="s">
        <v>190</v>
      </c>
      <c r="E4" s="136" t="s">
        <v>191</v>
      </c>
      <c r="F4" s="135" t="s">
        <v>190</v>
      </c>
      <c r="G4" s="136" t="s">
        <v>191</v>
      </c>
    </row>
    <row r="5" spans="1:13" ht="13.9" customHeight="1" x14ac:dyDescent="0.2">
      <c r="A5" s="107" t="s">
        <v>192</v>
      </c>
      <c r="B5" s="112">
        <v>377.2692700000016</v>
      </c>
      <c r="C5" s="115">
        <v>29.581429999999997</v>
      </c>
      <c r="D5" s="112">
        <v>931.37451000000215</v>
      </c>
      <c r="E5" s="112">
        <v>67.540930000000017</v>
      </c>
      <c r="F5" s="112">
        <v>3862.9537999999993</v>
      </c>
      <c r="G5" s="112">
        <v>273.48633000000007</v>
      </c>
      <c r="L5" s="137"/>
      <c r="M5" s="137"/>
    </row>
    <row r="6" spans="1:13" ht="13.9" customHeight="1" x14ac:dyDescent="0.2">
      <c r="A6" s="107" t="s">
        <v>193</v>
      </c>
      <c r="B6" s="112">
        <v>1355.2038300000013</v>
      </c>
      <c r="C6" s="112">
        <v>525.49143000000015</v>
      </c>
      <c r="D6" s="112">
        <v>3492.190120000002</v>
      </c>
      <c r="E6" s="112">
        <v>1341.3486600000001</v>
      </c>
      <c r="F6" s="112">
        <v>13893.213179999997</v>
      </c>
      <c r="G6" s="112">
        <v>5287.2236800000001</v>
      </c>
      <c r="L6" s="137"/>
      <c r="M6" s="137"/>
    </row>
    <row r="7" spans="1:13" ht="13.9" customHeight="1" x14ac:dyDescent="0.2">
      <c r="A7" s="118" t="s">
        <v>187</v>
      </c>
      <c r="B7" s="119">
        <v>1732.4731000000029</v>
      </c>
      <c r="C7" s="119">
        <v>555.07286000000011</v>
      </c>
      <c r="D7" s="119">
        <v>4423.5646300000044</v>
      </c>
      <c r="E7" s="119">
        <v>1408.8895900000002</v>
      </c>
      <c r="F7" s="119">
        <v>17756.166979999995</v>
      </c>
      <c r="G7" s="119">
        <v>5560.7100099999998</v>
      </c>
    </row>
    <row r="8" spans="1:13" ht="13.9" customHeight="1" x14ac:dyDescent="0.2">
      <c r="G8" s="79" t="s">
        <v>222</v>
      </c>
    </row>
    <row r="9" spans="1:13" ht="13.9" customHeight="1" x14ac:dyDescent="0.2">
      <c r="A9" s="101" t="s">
        <v>443</v>
      </c>
    </row>
    <row r="10" spans="1:13" ht="13.9" customHeight="1" x14ac:dyDescent="0.2">
      <c r="A10" s="101" t="s">
        <v>223</v>
      </c>
    </row>
    <row r="14" spans="1:13" ht="13.9" customHeight="1" x14ac:dyDescent="0.2">
      <c r="B14" s="490"/>
      <c r="D14" s="490"/>
      <c r="F14" s="490"/>
    </row>
    <row r="15" spans="1:13" ht="13.9" customHeight="1" x14ac:dyDescent="0.2">
      <c r="B15" s="490"/>
      <c r="D15" s="490"/>
      <c r="F15" s="490"/>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446</v>
      </c>
    </row>
    <row r="2" spans="1:10" ht="15.75" x14ac:dyDescent="0.25">
      <c r="A2" s="2"/>
      <c r="J2" s="79" t="s">
        <v>152</v>
      </c>
    </row>
    <row r="3" spans="1:10" ht="13.9" customHeight="1" x14ac:dyDescent="0.2">
      <c r="A3" s="90"/>
      <c r="B3" s="796">
        <f>INDICE!A3</f>
        <v>44256</v>
      </c>
      <c r="C3" s="796"/>
      <c r="D3" s="796">
        <f>INDICE!C3</f>
        <v>0</v>
      </c>
      <c r="E3" s="796"/>
      <c r="F3" s="91"/>
      <c r="G3" s="797" t="s">
        <v>117</v>
      </c>
      <c r="H3" s="797"/>
      <c r="I3" s="797"/>
      <c r="J3" s="797"/>
    </row>
    <row r="4" spans="1:10" x14ac:dyDescent="0.2">
      <c r="A4" s="92"/>
      <c r="B4" s="627" t="s">
        <v>144</v>
      </c>
      <c r="C4" s="627" t="s">
        <v>145</v>
      </c>
      <c r="D4" s="627" t="s">
        <v>180</v>
      </c>
      <c r="E4" s="627" t="s">
        <v>183</v>
      </c>
      <c r="F4" s="627"/>
      <c r="G4" s="627" t="s">
        <v>144</v>
      </c>
      <c r="H4" s="627" t="s">
        <v>145</v>
      </c>
      <c r="I4" s="627" t="s">
        <v>180</v>
      </c>
      <c r="J4" s="627" t="s">
        <v>183</v>
      </c>
    </row>
    <row r="5" spans="1:10" x14ac:dyDescent="0.2">
      <c r="A5" s="372" t="s">
        <v>154</v>
      </c>
      <c r="B5" s="94">
        <f>'GNA CCAA'!B5</f>
        <v>55.109280000000005</v>
      </c>
      <c r="C5" s="94">
        <f>'GNA CCAA'!C5</f>
        <v>2.8211599999999994</v>
      </c>
      <c r="D5" s="94">
        <f>'GO CCAA'!B5</f>
        <v>293.01421000000011</v>
      </c>
      <c r="E5" s="348">
        <f>SUM(B5:D5)</f>
        <v>350.94465000000014</v>
      </c>
      <c r="F5" s="94"/>
      <c r="G5" s="94">
        <f>'GNA CCAA'!F5</f>
        <v>582.32447999999988</v>
      </c>
      <c r="H5" s="94">
        <f>'GNA CCAA'!G5</f>
        <v>30.081280000000014</v>
      </c>
      <c r="I5" s="94">
        <f>'GO CCAA'!G5</f>
        <v>3041.2842500000002</v>
      </c>
      <c r="J5" s="348">
        <f>SUM(G5:I5)</f>
        <v>3653.6900100000003</v>
      </c>
    </row>
    <row r="6" spans="1:10" x14ac:dyDescent="0.2">
      <c r="A6" s="373" t="s">
        <v>155</v>
      </c>
      <c r="B6" s="96">
        <f>'GNA CCAA'!B6</f>
        <v>10.949440000000003</v>
      </c>
      <c r="C6" s="96">
        <f>'GNA CCAA'!C6</f>
        <v>0.57943999999999996</v>
      </c>
      <c r="D6" s="96">
        <f>'GO CCAA'!B6</f>
        <v>73.475490000000022</v>
      </c>
      <c r="E6" s="350">
        <f>SUM(B6:D6)</f>
        <v>85.004370000000023</v>
      </c>
      <c r="F6" s="96"/>
      <c r="G6" s="96">
        <f>'GNA CCAA'!F6</f>
        <v>108.60495999999991</v>
      </c>
      <c r="H6" s="96">
        <f>'GNA CCAA'!G6</f>
        <v>6.4562500000000016</v>
      </c>
      <c r="I6" s="96">
        <f>'GO CCAA'!G6</f>
        <v>738.44939999999986</v>
      </c>
      <c r="J6" s="350">
        <f t="shared" ref="J6:J24" si="0">SUM(G6:I6)</f>
        <v>853.51060999999982</v>
      </c>
    </row>
    <row r="7" spans="1:10" x14ac:dyDescent="0.2">
      <c r="A7" s="373" t="s">
        <v>156</v>
      </c>
      <c r="B7" s="96">
        <f>'GNA CCAA'!B7</f>
        <v>6.9567999999999985</v>
      </c>
      <c r="C7" s="96">
        <f>'GNA CCAA'!C7</f>
        <v>0.6045799999999999</v>
      </c>
      <c r="D7" s="96">
        <f>'GO CCAA'!B7</f>
        <v>33.477669999999996</v>
      </c>
      <c r="E7" s="350">
        <f t="shared" ref="E7:E24" si="1">SUM(B7:D7)</f>
        <v>41.039049999999996</v>
      </c>
      <c r="F7" s="96"/>
      <c r="G7" s="96">
        <f>'GNA CCAA'!F7</f>
        <v>72.052110000000013</v>
      </c>
      <c r="H7" s="96">
        <f>'GNA CCAA'!G7</f>
        <v>6.521670000000003</v>
      </c>
      <c r="I7" s="96">
        <f>'GO CCAA'!G7</f>
        <v>347.54068000000007</v>
      </c>
      <c r="J7" s="350">
        <f t="shared" si="0"/>
        <v>426.11446000000007</v>
      </c>
    </row>
    <row r="8" spans="1:10" x14ac:dyDescent="0.2">
      <c r="A8" s="373" t="s">
        <v>157</v>
      </c>
      <c r="B8" s="96">
        <f>'GNA CCAA'!B8</f>
        <v>14.229820000000002</v>
      </c>
      <c r="C8" s="96">
        <f>'GNA CCAA'!C8</f>
        <v>0.9895799999999999</v>
      </c>
      <c r="D8" s="96">
        <f>'GO CCAA'!B8</f>
        <v>25.663550000000001</v>
      </c>
      <c r="E8" s="350">
        <f t="shared" si="1"/>
        <v>40.882950000000001</v>
      </c>
      <c r="F8" s="96"/>
      <c r="G8" s="96">
        <f>'GNA CCAA'!F8</f>
        <v>165.99194</v>
      </c>
      <c r="H8" s="96">
        <f>'GNA CCAA'!G8</f>
        <v>11.215809999999999</v>
      </c>
      <c r="I8" s="96">
        <f>'GO CCAA'!G8</f>
        <v>296.05250999999993</v>
      </c>
      <c r="J8" s="350">
        <f t="shared" si="0"/>
        <v>473.2602599999999</v>
      </c>
    </row>
    <row r="9" spans="1:10" x14ac:dyDescent="0.2">
      <c r="A9" s="373" t="s">
        <v>158</v>
      </c>
      <c r="B9" s="96">
        <f>'GNA CCAA'!B9</f>
        <v>30.200279999999999</v>
      </c>
      <c r="C9" s="96">
        <f>'GNA CCAA'!C9</f>
        <v>10.470210000000002</v>
      </c>
      <c r="D9" s="96">
        <f>'GO CCAA'!B9</f>
        <v>52.972940000000001</v>
      </c>
      <c r="E9" s="350">
        <f t="shared" si="1"/>
        <v>93.643429999999995</v>
      </c>
      <c r="F9" s="96"/>
      <c r="G9" s="96">
        <f>'GNA CCAA'!F9</f>
        <v>299.96733999999998</v>
      </c>
      <c r="H9" s="96">
        <f>'GNA CCAA'!G9</f>
        <v>105.45249000000003</v>
      </c>
      <c r="I9" s="96">
        <f>'GO CCAA'!G9</f>
        <v>536.79933000000005</v>
      </c>
      <c r="J9" s="350">
        <f t="shared" si="0"/>
        <v>942.2191600000001</v>
      </c>
    </row>
    <row r="10" spans="1:10" x14ac:dyDescent="0.2">
      <c r="A10" s="373" t="s">
        <v>159</v>
      </c>
      <c r="B10" s="96">
        <f>'GNA CCAA'!B10</f>
        <v>4.177929999999999</v>
      </c>
      <c r="C10" s="96">
        <f>'GNA CCAA'!C10</f>
        <v>0.30998999999999993</v>
      </c>
      <c r="D10" s="96">
        <f>'GO CCAA'!B10</f>
        <v>22.454000000000004</v>
      </c>
      <c r="E10" s="350">
        <f t="shared" si="1"/>
        <v>26.941920000000003</v>
      </c>
      <c r="F10" s="96"/>
      <c r="G10" s="96">
        <f>'GNA CCAA'!F10</f>
        <v>51.611579999999982</v>
      </c>
      <c r="H10" s="96">
        <f>'GNA CCAA'!G10</f>
        <v>3.6562700000000006</v>
      </c>
      <c r="I10" s="96">
        <f>'GO CCAA'!G10</f>
        <v>254.69351999999995</v>
      </c>
      <c r="J10" s="350">
        <f t="shared" si="0"/>
        <v>309.96136999999993</v>
      </c>
    </row>
    <row r="11" spans="1:10" x14ac:dyDescent="0.2">
      <c r="A11" s="373" t="s">
        <v>160</v>
      </c>
      <c r="B11" s="96">
        <f>'GNA CCAA'!B11</f>
        <v>19.00744000000001</v>
      </c>
      <c r="C11" s="96">
        <f>'GNA CCAA'!C11</f>
        <v>1.2949199999999994</v>
      </c>
      <c r="D11" s="96">
        <f>'GO CCAA'!B11</f>
        <v>138.13344000000004</v>
      </c>
      <c r="E11" s="350">
        <f t="shared" si="1"/>
        <v>158.43580000000003</v>
      </c>
      <c r="F11" s="96"/>
      <c r="G11" s="96">
        <f>'GNA CCAA'!F11</f>
        <v>202.97553999999997</v>
      </c>
      <c r="H11" s="96">
        <f>'GNA CCAA'!G11</f>
        <v>14.848180000000026</v>
      </c>
      <c r="I11" s="96">
        <f>'GO CCAA'!G11</f>
        <v>1411.1010500000018</v>
      </c>
      <c r="J11" s="350">
        <f t="shared" si="0"/>
        <v>1628.9247700000019</v>
      </c>
    </row>
    <row r="12" spans="1:10" x14ac:dyDescent="0.2">
      <c r="A12" s="373" t="s">
        <v>526</v>
      </c>
      <c r="B12" s="96">
        <f>'GNA CCAA'!B12</f>
        <v>14.290560000000003</v>
      </c>
      <c r="C12" s="96">
        <f>'GNA CCAA'!C12</f>
        <v>0.76581999999999995</v>
      </c>
      <c r="D12" s="96">
        <f>'GO CCAA'!B12</f>
        <v>108.50551000000002</v>
      </c>
      <c r="E12" s="350">
        <f t="shared" si="1"/>
        <v>123.56189000000002</v>
      </c>
      <c r="F12" s="96"/>
      <c r="G12" s="96">
        <f>'GNA CCAA'!F12</f>
        <v>148.08789000000007</v>
      </c>
      <c r="H12" s="96">
        <f>'GNA CCAA'!G12</f>
        <v>8.5529800000000051</v>
      </c>
      <c r="I12" s="96">
        <f>'GO CCAA'!G12</f>
        <v>1089.9823600000007</v>
      </c>
      <c r="J12" s="350">
        <f t="shared" si="0"/>
        <v>1246.6232300000006</v>
      </c>
    </row>
    <row r="13" spans="1:10" x14ac:dyDescent="0.2">
      <c r="A13" s="373" t="s">
        <v>161</v>
      </c>
      <c r="B13" s="96">
        <f>'GNA CCAA'!B13</f>
        <v>65.992799999999988</v>
      </c>
      <c r="C13" s="96">
        <f>'GNA CCAA'!C13</f>
        <v>4.7237999999999998</v>
      </c>
      <c r="D13" s="96">
        <f>'GO CCAA'!B13</f>
        <v>303.18208999999996</v>
      </c>
      <c r="E13" s="350">
        <f t="shared" si="1"/>
        <v>373.89868999999993</v>
      </c>
      <c r="F13" s="96"/>
      <c r="G13" s="96">
        <f>'GNA CCAA'!F13</f>
        <v>644.58665999999982</v>
      </c>
      <c r="H13" s="96">
        <f>'GNA CCAA'!G13</f>
        <v>48.096900000000012</v>
      </c>
      <c r="I13" s="96">
        <f>'GO CCAA'!G13</f>
        <v>3040.9600200000009</v>
      </c>
      <c r="J13" s="350">
        <f t="shared" si="0"/>
        <v>3733.6435800000008</v>
      </c>
    </row>
    <row r="14" spans="1:10" x14ac:dyDescent="0.2">
      <c r="A14" s="373" t="s">
        <v>162</v>
      </c>
      <c r="B14" s="96">
        <f>'GNA CCAA'!B14</f>
        <v>0.44633</v>
      </c>
      <c r="C14" s="96">
        <f>'GNA CCAA'!C14</f>
        <v>9.0340000000000004E-2</v>
      </c>
      <c r="D14" s="96">
        <f>'GO CCAA'!B14</f>
        <v>0.88686000000000009</v>
      </c>
      <c r="E14" s="350">
        <f t="shared" si="1"/>
        <v>1.42353</v>
      </c>
      <c r="F14" s="96"/>
      <c r="G14" s="96">
        <f>'GNA CCAA'!F14</f>
        <v>4.1870299999999991</v>
      </c>
      <c r="H14" s="96">
        <f>'GNA CCAA'!G14</f>
        <v>0.68647000000000002</v>
      </c>
      <c r="I14" s="96">
        <f>'GO CCAA'!G14</f>
        <v>9.2278099999999998</v>
      </c>
      <c r="J14" s="350">
        <f t="shared" si="0"/>
        <v>14.101309999999998</v>
      </c>
    </row>
    <row r="15" spans="1:10" x14ac:dyDescent="0.2">
      <c r="A15" s="373" t="s">
        <v>163</v>
      </c>
      <c r="B15" s="96">
        <f>'GNA CCAA'!B15</f>
        <v>41.816840000000013</v>
      </c>
      <c r="C15" s="96">
        <f>'GNA CCAA'!C15</f>
        <v>2.13706</v>
      </c>
      <c r="D15" s="96">
        <f>'GO CCAA'!B15</f>
        <v>172.83253999999997</v>
      </c>
      <c r="E15" s="350">
        <f t="shared" si="1"/>
        <v>216.78643999999997</v>
      </c>
      <c r="F15" s="96"/>
      <c r="G15" s="96">
        <f>'GNA CCAA'!F15</f>
        <v>445.28733000000022</v>
      </c>
      <c r="H15" s="96">
        <f>'GNA CCAA'!G15</f>
        <v>24.133899999999993</v>
      </c>
      <c r="I15" s="96">
        <f>'GO CCAA'!G15</f>
        <v>1811.734769999998</v>
      </c>
      <c r="J15" s="350">
        <f t="shared" si="0"/>
        <v>2281.1559999999981</v>
      </c>
    </row>
    <row r="16" spans="1:10" x14ac:dyDescent="0.2">
      <c r="A16" s="373" t="s">
        <v>164</v>
      </c>
      <c r="B16" s="96">
        <f>'GNA CCAA'!B16</f>
        <v>6.908380000000002</v>
      </c>
      <c r="C16" s="96">
        <f>'GNA CCAA'!C16</f>
        <v>0.27703000000000011</v>
      </c>
      <c r="D16" s="96">
        <f>'GO CCAA'!B16</f>
        <v>56.050820000000009</v>
      </c>
      <c r="E16" s="350">
        <f t="shared" si="1"/>
        <v>63.236230000000013</v>
      </c>
      <c r="F16" s="96"/>
      <c r="G16" s="96">
        <f>'GNA CCAA'!F16</f>
        <v>72.212259999999972</v>
      </c>
      <c r="H16" s="96">
        <f>'GNA CCAA'!G16</f>
        <v>3.1206699999999978</v>
      </c>
      <c r="I16" s="96">
        <f>'GO CCAA'!G16</f>
        <v>575.87729999999976</v>
      </c>
      <c r="J16" s="350">
        <f t="shared" si="0"/>
        <v>651.21022999999968</v>
      </c>
    </row>
    <row r="17" spans="1:10" x14ac:dyDescent="0.2">
      <c r="A17" s="373" t="s">
        <v>165</v>
      </c>
      <c r="B17" s="96">
        <f>'GNA CCAA'!B17</f>
        <v>19.539390000000001</v>
      </c>
      <c r="C17" s="96">
        <f>'GNA CCAA'!C17</f>
        <v>1.4633799999999999</v>
      </c>
      <c r="D17" s="96">
        <f>'GO CCAA'!B17</f>
        <v>115.04573000000001</v>
      </c>
      <c r="E17" s="350">
        <f t="shared" si="1"/>
        <v>136.04850000000002</v>
      </c>
      <c r="F17" s="96"/>
      <c r="G17" s="96">
        <f>'GNA CCAA'!F17</f>
        <v>193.48132999999982</v>
      </c>
      <c r="H17" s="96">
        <f>'GNA CCAA'!G17</f>
        <v>14.700510000000023</v>
      </c>
      <c r="I17" s="96">
        <f>'GO CCAA'!G17</f>
        <v>1165.3041500000024</v>
      </c>
      <c r="J17" s="350">
        <f t="shared" si="0"/>
        <v>1373.4859900000024</v>
      </c>
    </row>
    <row r="18" spans="1:10" x14ac:dyDescent="0.2">
      <c r="A18" s="373" t="s">
        <v>166</v>
      </c>
      <c r="B18" s="96">
        <f>'GNA CCAA'!B18</f>
        <v>1.6864799999999998</v>
      </c>
      <c r="C18" s="96">
        <f>'GNA CCAA'!C18</f>
        <v>0.1242</v>
      </c>
      <c r="D18" s="96">
        <f>'GO CCAA'!B18</f>
        <v>10.51829</v>
      </c>
      <c r="E18" s="350">
        <f t="shared" si="1"/>
        <v>12.32897</v>
      </c>
      <c r="F18" s="96"/>
      <c r="G18" s="96">
        <f>'GNA CCAA'!F18</f>
        <v>18.562930000000009</v>
      </c>
      <c r="H18" s="96">
        <f>'GNA CCAA'!G18</f>
        <v>1.3350499999999998</v>
      </c>
      <c r="I18" s="96">
        <f>'GO CCAA'!G18</f>
        <v>128.70906999999997</v>
      </c>
      <c r="J18" s="350">
        <f t="shared" si="0"/>
        <v>148.60704999999999</v>
      </c>
    </row>
    <row r="19" spans="1:10" x14ac:dyDescent="0.2">
      <c r="A19" s="373" t="s">
        <v>167</v>
      </c>
      <c r="B19" s="96">
        <f>'GNA CCAA'!B19</f>
        <v>51.423000000000002</v>
      </c>
      <c r="C19" s="96">
        <f>'GNA CCAA'!C19</f>
        <v>3.02597</v>
      </c>
      <c r="D19" s="96">
        <f>'GO CCAA'!B19</f>
        <v>158.87635</v>
      </c>
      <c r="E19" s="350">
        <f t="shared" si="1"/>
        <v>213.32532</v>
      </c>
      <c r="F19" s="96"/>
      <c r="G19" s="96">
        <f>'GNA CCAA'!F19</f>
        <v>475.28433000000001</v>
      </c>
      <c r="H19" s="96">
        <f>'GNA CCAA'!G19</f>
        <v>28.64506999999999</v>
      </c>
      <c r="I19" s="96">
        <f>'GO CCAA'!G19</f>
        <v>1682.1298199999999</v>
      </c>
      <c r="J19" s="350">
        <f t="shared" si="0"/>
        <v>2186.0592200000001</v>
      </c>
    </row>
    <row r="20" spans="1:10" x14ac:dyDescent="0.2">
      <c r="A20" s="373" t="s">
        <v>168</v>
      </c>
      <c r="B20" s="96">
        <f>'GNA CCAA'!B20</f>
        <v>0.48114000000000001</v>
      </c>
      <c r="C20" s="502">
        <f>'GNA CCAA'!C20</f>
        <v>0</v>
      </c>
      <c r="D20" s="96">
        <f>'GO CCAA'!B20</f>
        <v>1.1398900000000001</v>
      </c>
      <c r="E20" s="350">
        <f t="shared" si="1"/>
        <v>1.6210300000000002</v>
      </c>
      <c r="F20" s="96"/>
      <c r="G20" s="96">
        <f>'GNA CCAA'!F20</f>
        <v>4.9938799999999999</v>
      </c>
      <c r="H20" s="502">
        <f>'GNA CCAA'!G20</f>
        <v>0</v>
      </c>
      <c r="I20" s="96">
        <f>'GO CCAA'!G20</f>
        <v>12.008560000000003</v>
      </c>
      <c r="J20" s="350">
        <f t="shared" si="0"/>
        <v>17.002440000000004</v>
      </c>
    </row>
    <row r="21" spans="1:10" x14ac:dyDescent="0.2">
      <c r="A21" s="373" t="s">
        <v>169</v>
      </c>
      <c r="B21" s="96">
        <f>'GNA CCAA'!B21</f>
        <v>9.5411900000000003</v>
      </c>
      <c r="C21" s="96">
        <f>'GNA CCAA'!C21</f>
        <v>0.64366000000000001</v>
      </c>
      <c r="D21" s="96">
        <f>'GO CCAA'!B21</f>
        <v>77.289450000000002</v>
      </c>
      <c r="E21" s="350">
        <f t="shared" si="1"/>
        <v>87.474299999999999</v>
      </c>
      <c r="F21" s="96"/>
      <c r="G21" s="96">
        <f>'GNA CCAA'!F21</f>
        <v>106.73122000000008</v>
      </c>
      <c r="H21" s="96">
        <f>'GNA CCAA'!G21</f>
        <v>6.9890599999999958</v>
      </c>
      <c r="I21" s="96">
        <f>'GO CCAA'!G21</f>
        <v>811.45379999999989</v>
      </c>
      <c r="J21" s="350">
        <f t="shared" si="0"/>
        <v>925.17408</v>
      </c>
    </row>
    <row r="22" spans="1:10" x14ac:dyDescent="0.2">
      <c r="A22" s="373" t="s">
        <v>170</v>
      </c>
      <c r="B22" s="96">
        <f>'GNA CCAA'!B22</f>
        <v>5.2506000000000004</v>
      </c>
      <c r="C22" s="96">
        <f>'GNA CCAA'!C22</f>
        <v>0.22703000000000001</v>
      </c>
      <c r="D22" s="96">
        <f>'GO CCAA'!B22</f>
        <v>53.939699999999988</v>
      </c>
      <c r="E22" s="350">
        <f t="shared" si="1"/>
        <v>59.417329999999986</v>
      </c>
      <c r="F22" s="96"/>
      <c r="G22" s="96">
        <f>'GNA CCAA'!F22</f>
        <v>52.814460000000004</v>
      </c>
      <c r="H22" s="96">
        <f>'GNA CCAA'!G22</f>
        <v>2.6083600000000007</v>
      </c>
      <c r="I22" s="96">
        <f>'GO CCAA'!G22</f>
        <v>528.97086999999988</v>
      </c>
      <c r="J22" s="350">
        <f t="shared" si="0"/>
        <v>584.39368999999988</v>
      </c>
    </row>
    <row r="23" spans="1:10" x14ac:dyDescent="0.2">
      <c r="A23" s="374" t="s">
        <v>171</v>
      </c>
      <c r="B23" s="96">
        <f>'GNA CCAA'!B23</f>
        <v>17.239729999999998</v>
      </c>
      <c r="C23" s="96">
        <f>'GNA CCAA'!C23</f>
        <v>1.0450999999999999</v>
      </c>
      <c r="D23" s="96">
        <f>'GO CCAA'!B23</f>
        <v>180.42895000000001</v>
      </c>
      <c r="E23" s="350">
        <f t="shared" si="1"/>
        <v>198.71378000000001</v>
      </c>
      <c r="F23" s="96"/>
      <c r="G23" s="96">
        <f>'GNA CCAA'!F23</f>
        <v>158.10439000000017</v>
      </c>
      <c r="H23" s="96">
        <f>'GNA CCAA'!G23</f>
        <v>11.202740000000006</v>
      </c>
      <c r="I23" s="96">
        <f>'GO CCAA'!G23</f>
        <v>1664.7499500000004</v>
      </c>
      <c r="J23" s="350">
        <f t="shared" si="0"/>
        <v>1834.0570800000005</v>
      </c>
    </row>
    <row r="24" spans="1:10" x14ac:dyDescent="0.2">
      <c r="A24" s="375" t="s">
        <v>439</v>
      </c>
      <c r="B24" s="100">
        <f>'GNA CCAA'!B24</f>
        <v>375.24743000000001</v>
      </c>
      <c r="C24" s="100">
        <f>'GNA CCAA'!C24</f>
        <v>31.59326999999999</v>
      </c>
      <c r="D24" s="100">
        <f>'GO CCAA'!B24</f>
        <v>1877.8874800000012</v>
      </c>
      <c r="E24" s="100">
        <f t="shared" si="1"/>
        <v>2284.728180000001</v>
      </c>
      <c r="F24" s="100"/>
      <c r="G24" s="100">
        <f>'GNA CCAA'!F24</f>
        <v>3807.8616600000119</v>
      </c>
      <c r="H24" s="376">
        <f>'GNA CCAA'!G24</f>
        <v>328.3036600000006</v>
      </c>
      <c r="I24" s="100">
        <f>'GO CCAA'!G24</f>
        <v>19147.029220000019</v>
      </c>
      <c r="J24" s="100">
        <f t="shared" si="0"/>
        <v>23283.194540000033</v>
      </c>
    </row>
    <row r="25" spans="1:10" x14ac:dyDescent="0.2">
      <c r="J25" s="79" t="s">
        <v>222</v>
      </c>
    </row>
    <row r="26" spans="1:10" x14ac:dyDescent="0.2">
      <c r="A26" s="352" t="s">
        <v>444</v>
      </c>
      <c r="G26" s="58"/>
      <c r="H26" s="58"/>
      <c r="I26" s="58"/>
      <c r="J26" s="58"/>
    </row>
    <row r="27" spans="1:10" x14ac:dyDescent="0.2">
      <c r="A27" s="101" t="s">
        <v>223</v>
      </c>
      <c r="G27" s="58"/>
      <c r="H27" s="58"/>
      <c r="I27" s="58"/>
      <c r="J27" s="58"/>
    </row>
    <row r="28" spans="1:10" ht="18" x14ac:dyDescent="0.25">
      <c r="A28" s="102"/>
      <c r="E28" s="803"/>
      <c r="F28" s="803"/>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53" priority="5" operator="between">
      <formula>0</formula>
      <formula>0.5</formula>
    </cfRule>
    <cfRule type="cellIs" dxfId="152" priority="6" operator="between">
      <formula>0</formula>
      <formula>0.49</formula>
    </cfRule>
  </conditionalFormatting>
  <conditionalFormatting sqref="E6:E23">
    <cfRule type="cellIs" dxfId="151" priority="3" operator="between">
      <formula>0</formula>
      <formula>0.5</formula>
    </cfRule>
    <cfRule type="cellIs" dxfId="150" priority="4" operator="between">
      <formula>0</formula>
      <formula>0.49</formula>
    </cfRule>
  </conditionalFormatting>
  <conditionalFormatting sqref="J6:J23">
    <cfRule type="cellIs" dxfId="149" priority="1" operator="between">
      <formula>0</formula>
      <formula>0.5</formula>
    </cfRule>
    <cfRule type="cellIs" dxfId="14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152</v>
      </c>
    </row>
    <row r="3" spans="1:65" s="81" customFormat="1" x14ac:dyDescent="0.2">
      <c r="A3" s="70"/>
      <c r="B3" s="793">
        <f>INDICE!A3</f>
        <v>44256</v>
      </c>
      <c r="C3" s="794"/>
      <c r="D3" s="794" t="s">
        <v>116</v>
      </c>
      <c r="E3" s="794"/>
      <c r="F3" s="794" t="s">
        <v>117</v>
      </c>
      <c r="G3" s="794"/>
      <c r="H3" s="79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430</v>
      </c>
      <c r="D4" s="82" t="s">
        <v>47</v>
      </c>
      <c r="E4" s="82" t="s">
        <v>430</v>
      </c>
      <c r="F4" s="82" t="s">
        <v>47</v>
      </c>
      <c r="G4" s="82" t="s">
        <v>430</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123.47805999999999</v>
      </c>
      <c r="C5" s="86">
        <v>-58.45528201712937</v>
      </c>
      <c r="D5" s="85">
        <v>354.95317</v>
      </c>
      <c r="E5" s="86">
        <v>-71.05039531863423</v>
      </c>
      <c r="F5" s="85">
        <v>1546.5994099999998</v>
      </c>
      <c r="G5" s="86">
        <v>-76.936410318602071</v>
      </c>
      <c r="H5" s="86">
        <v>99.987746227434585</v>
      </c>
    </row>
    <row r="6" spans="1:65" x14ac:dyDescent="0.2">
      <c r="A6" s="84" t="s">
        <v>142</v>
      </c>
      <c r="B6" s="96">
        <v>2.716E-2</v>
      </c>
      <c r="C6" s="353">
        <v>256.89881734559793</v>
      </c>
      <c r="D6" s="96">
        <v>6.8839999999999998E-2</v>
      </c>
      <c r="E6" s="353">
        <v>9.8101770617323432</v>
      </c>
      <c r="F6" s="96">
        <v>0.18953999999999999</v>
      </c>
      <c r="G6" s="353">
        <v>-34.796518628091796</v>
      </c>
      <c r="H6" s="73">
        <v>1.2253772565416892E-2</v>
      </c>
    </row>
    <row r="7" spans="1:65" x14ac:dyDescent="0.2">
      <c r="A7" s="60" t="s">
        <v>115</v>
      </c>
      <c r="B7" s="61">
        <v>123.50521999999998</v>
      </c>
      <c r="C7" s="87">
        <v>-58.44720784440495</v>
      </c>
      <c r="D7" s="61">
        <v>355.02201000000002</v>
      </c>
      <c r="E7" s="87">
        <v>-71.046261185532515</v>
      </c>
      <c r="F7" s="61">
        <v>1546.7889499999999</v>
      </c>
      <c r="G7" s="87">
        <v>-76.93458367532007</v>
      </c>
      <c r="H7" s="87">
        <v>100</v>
      </c>
    </row>
    <row r="8" spans="1:65" x14ac:dyDescent="0.2">
      <c r="H8" s="79" t="s">
        <v>222</v>
      </c>
    </row>
    <row r="9" spans="1:65" x14ac:dyDescent="0.2">
      <c r="A9" s="80" t="s">
        <v>488</v>
      </c>
    </row>
    <row r="10" spans="1:65" x14ac:dyDescent="0.2">
      <c r="A10" s="133" t="s">
        <v>546</v>
      </c>
    </row>
    <row r="13" spans="1:65" x14ac:dyDescent="0.2">
      <c r="B13" s="85"/>
    </row>
  </sheetData>
  <mergeCells count="3">
    <mergeCell ref="B3:C3"/>
    <mergeCell ref="D3:E3"/>
    <mergeCell ref="F3:H3"/>
  </mergeCells>
  <conditionalFormatting sqref="B6">
    <cfRule type="cellIs" dxfId="147" priority="7" operator="between">
      <formula>0</formula>
      <formula>0.5</formula>
    </cfRule>
    <cfRule type="cellIs" dxfId="146" priority="8" operator="between">
      <formula>0</formula>
      <formula>0.49</formula>
    </cfRule>
  </conditionalFormatting>
  <conditionalFormatting sqref="D6">
    <cfRule type="cellIs" dxfId="145" priority="5" operator="between">
      <formula>0</formula>
      <formula>0.5</formula>
    </cfRule>
    <cfRule type="cellIs" dxfId="144" priority="6" operator="between">
      <formula>0</formula>
      <formula>0.49</formula>
    </cfRule>
  </conditionalFormatting>
  <conditionalFormatting sqref="F6">
    <cfRule type="cellIs" dxfId="143" priority="3" operator="between">
      <formula>0</formula>
      <formula>0.5</formula>
    </cfRule>
    <cfRule type="cellIs" dxfId="142" priority="4" operator="between">
      <formula>0</formula>
      <formula>0.49</formula>
    </cfRule>
  </conditionalFormatting>
  <conditionalFormatting sqref="H6">
    <cfRule type="cellIs" dxfId="141" priority="1" operator="between">
      <formula>0</formula>
      <formula>0.5</formula>
    </cfRule>
    <cfRule type="cellIs" dxfId="14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7" t="s">
        <v>152</v>
      </c>
    </row>
    <row r="3" spans="1:65" s="81" customFormat="1" x14ac:dyDescent="0.2">
      <c r="A3" s="70"/>
      <c r="B3" s="793">
        <f>INDICE!A3</f>
        <v>44256</v>
      </c>
      <c r="C3" s="794"/>
      <c r="D3" s="794" t="s">
        <v>116</v>
      </c>
      <c r="E3" s="794"/>
      <c r="F3" s="794" t="s">
        <v>117</v>
      </c>
      <c r="G3" s="794"/>
      <c r="H3" s="79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430</v>
      </c>
      <c r="D4" s="82" t="s">
        <v>47</v>
      </c>
      <c r="E4" s="82" t="s">
        <v>430</v>
      </c>
      <c r="F4" s="82" t="s">
        <v>47</v>
      </c>
      <c r="G4" s="83" t="s">
        <v>430</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195</v>
      </c>
      <c r="B5" s="85">
        <v>117.83124000000001</v>
      </c>
      <c r="C5" s="86">
        <v>16.860294556646686</v>
      </c>
      <c r="D5" s="85">
        <v>313.91495000000009</v>
      </c>
      <c r="E5" s="73">
        <v>-5.26591412334054</v>
      </c>
      <c r="F5" s="85">
        <v>1418.64777</v>
      </c>
      <c r="G5" s="86">
        <v>-18.197252121066732</v>
      </c>
      <c r="H5" s="86">
        <v>24.460170819590871</v>
      </c>
    </row>
    <row r="6" spans="1:65" x14ac:dyDescent="0.2">
      <c r="A6" s="84" t="s">
        <v>196</v>
      </c>
      <c r="B6" s="85">
        <v>423.23585999999995</v>
      </c>
      <c r="C6" s="86">
        <v>7.7028852333914681</v>
      </c>
      <c r="D6" s="85">
        <v>1136.5311900000002</v>
      </c>
      <c r="E6" s="86">
        <v>2.5471822517489211</v>
      </c>
      <c r="F6" s="85">
        <v>4381.1799600000013</v>
      </c>
      <c r="G6" s="86">
        <v>-23.911599532071907</v>
      </c>
      <c r="H6" s="86">
        <v>75.539829180409129</v>
      </c>
    </row>
    <row r="7" spans="1:65" x14ac:dyDescent="0.2">
      <c r="A7" s="60" t="s">
        <v>447</v>
      </c>
      <c r="B7" s="61">
        <v>541.06709999999998</v>
      </c>
      <c r="C7" s="87">
        <v>9.5727821265172128</v>
      </c>
      <c r="D7" s="61">
        <v>1450.4461400000002</v>
      </c>
      <c r="E7" s="87">
        <v>0.74886029393531817</v>
      </c>
      <c r="F7" s="61">
        <v>5799.8277300000018</v>
      </c>
      <c r="G7" s="87">
        <v>-22.588899156263732</v>
      </c>
      <c r="H7" s="87">
        <v>100</v>
      </c>
    </row>
    <row r="8" spans="1:65" x14ac:dyDescent="0.2">
      <c r="A8" s="66" t="s">
        <v>436</v>
      </c>
      <c r="B8" s="428">
        <v>396.74314999999996</v>
      </c>
      <c r="C8" s="628">
        <v>12.121002566435401</v>
      </c>
      <c r="D8" s="428">
        <v>1065.2102500000001</v>
      </c>
      <c r="E8" s="628">
        <v>7.7964346864580332</v>
      </c>
      <c r="F8" s="428">
        <v>4041.7469100000003</v>
      </c>
      <c r="G8" s="628">
        <v>-22.058784677739812</v>
      </c>
      <c r="H8" s="628">
        <v>69.687361386507931</v>
      </c>
    </row>
    <row r="9" spans="1:65" x14ac:dyDescent="0.2">
      <c r="H9" s="79" t="s">
        <v>222</v>
      </c>
    </row>
    <row r="10" spans="1:65" x14ac:dyDescent="0.2">
      <c r="A10" s="80" t="s">
        <v>488</v>
      </c>
    </row>
    <row r="11" spans="1:65" x14ac:dyDescent="0.2">
      <c r="A11" s="80" t="s">
        <v>448</v>
      </c>
    </row>
    <row r="12" spans="1:65" x14ac:dyDescent="0.2">
      <c r="A12" s="133" t="s">
        <v>546</v>
      </c>
    </row>
  </sheetData>
  <mergeCells count="3">
    <mergeCell ref="B3:C3"/>
    <mergeCell ref="D3:E3"/>
    <mergeCell ref="F3:H3"/>
  </mergeCells>
  <conditionalFormatting sqref="E5">
    <cfRule type="cellIs" dxfId="139"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449</v>
      </c>
    </row>
    <row r="2" spans="1:3" ht="15.75" x14ac:dyDescent="0.25">
      <c r="A2" s="2"/>
      <c r="C2" s="55" t="s">
        <v>152</v>
      </c>
    </row>
    <row r="3" spans="1:3" ht="13.9" customHeight="1" x14ac:dyDescent="0.2">
      <c r="A3" s="90"/>
      <c r="B3" s="289">
        <f>INDICE!A3</f>
        <v>44256</v>
      </c>
      <c r="C3" s="629" t="s">
        <v>117</v>
      </c>
    </row>
    <row r="4" spans="1:3" x14ac:dyDescent="0.2">
      <c r="A4" s="372" t="s">
        <v>154</v>
      </c>
      <c r="B4" s="94">
        <v>2.83887</v>
      </c>
      <c r="C4" s="94">
        <v>126.18968999999997</v>
      </c>
    </row>
    <row r="5" spans="1:3" x14ac:dyDescent="0.2">
      <c r="A5" s="373" t="s">
        <v>155</v>
      </c>
      <c r="B5" s="96">
        <v>0.13212000000000002</v>
      </c>
      <c r="C5" s="96">
        <v>1.6049999999999998</v>
      </c>
    </row>
    <row r="6" spans="1:3" x14ac:dyDescent="0.2">
      <c r="A6" s="373" t="s">
        <v>156</v>
      </c>
      <c r="B6" s="96">
        <v>4.9245400000000004</v>
      </c>
      <c r="C6" s="96">
        <v>47.029729999999994</v>
      </c>
    </row>
    <row r="7" spans="1:3" x14ac:dyDescent="0.2">
      <c r="A7" s="373" t="s">
        <v>157</v>
      </c>
      <c r="B7" s="96">
        <v>4.8</v>
      </c>
      <c r="C7" s="96">
        <v>50.207180000000001</v>
      </c>
    </row>
    <row r="8" spans="1:3" x14ac:dyDescent="0.2">
      <c r="A8" s="373" t="s">
        <v>158</v>
      </c>
      <c r="B8" s="96">
        <v>71.681690000000003</v>
      </c>
      <c r="C8" s="96">
        <v>714.86434000000008</v>
      </c>
    </row>
    <row r="9" spans="1:3" x14ac:dyDescent="0.2">
      <c r="A9" s="373" t="s">
        <v>159</v>
      </c>
      <c r="B9" s="96">
        <v>0.44457999999999998</v>
      </c>
      <c r="C9" s="96">
        <v>5.097780000000002</v>
      </c>
    </row>
    <row r="10" spans="1:3" x14ac:dyDescent="0.2">
      <c r="A10" s="373" t="s">
        <v>160</v>
      </c>
      <c r="B10" s="96">
        <v>0.92690000000000006</v>
      </c>
      <c r="C10" s="96">
        <v>10.583669999999998</v>
      </c>
    </row>
    <row r="11" spans="1:3" x14ac:dyDescent="0.2">
      <c r="A11" s="373" t="s">
        <v>526</v>
      </c>
      <c r="B11" s="96">
        <v>0.97911999999999999</v>
      </c>
      <c r="C11" s="96">
        <v>58.154160000000012</v>
      </c>
    </row>
    <row r="12" spans="1:3" x14ac:dyDescent="0.2">
      <c r="A12" s="373" t="s">
        <v>161</v>
      </c>
      <c r="B12" s="96">
        <v>0.72833999999999999</v>
      </c>
      <c r="C12" s="96">
        <v>18.972249999999995</v>
      </c>
    </row>
    <row r="13" spans="1:3" x14ac:dyDescent="0.2">
      <c r="A13" s="373" t="s">
        <v>162</v>
      </c>
      <c r="B13" s="96">
        <v>4.8909599999999998</v>
      </c>
      <c r="C13" s="96">
        <v>44.726049999999994</v>
      </c>
    </row>
    <row r="14" spans="1:3" x14ac:dyDescent="0.2">
      <c r="A14" s="373" t="s">
        <v>163</v>
      </c>
      <c r="B14" s="96">
        <v>0.78839999999999999</v>
      </c>
      <c r="C14" s="96">
        <v>6.2391399999999999</v>
      </c>
    </row>
    <row r="15" spans="1:3" x14ac:dyDescent="0.2">
      <c r="A15" s="373" t="s">
        <v>164</v>
      </c>
      <c r="B15" s="96">
        <v>0.38756999999999997</v>
      </c>
      <c r="C15" s="96">
        <v>2.4552499999999999</v>
      </c>
    </row>
    <row r="16" spans="1:3" x14ac:dyDescent="0.2">
      <c r="A16" s="373" t="s">
        <v>165</v>
      </c>
      <c r="B16" s="96">
        <v>18.46489</v>
      </c>
      <c r="C16" s="96">
        <v>277.75551000000007</v>
      </c>
    </row>
    <row r="17" spans="1:3" x14ac:dyDescent="0.2">
      <c r="A17" s="373" t="s">
        <v>166</v>
      </c>
      <c r="B17" s="96">
        <v>0.11796000000000001</v>
      </c>
      <c r="C17" s="96">
        <v>0.98803999999999992</v>
      </c>
    </row>
    <row r="18" spans="1:3" x14ac:dyDescent="0.2">
      <c r="A18" s="373" t="s">
        <v>167</v>
      </c>
      <c r="B18" s="96">
        <v>0.12503999999999998</v>
      </c>
      <c r="C18" s="96">
        <v>1.9598200000000001</v>
      </c>
    </row>
    <row r="19" spans="1:3" x14ac:dyDescent="0.2">
      <c r="A19" s="373" t="s">
        <v>168</v>
      </c>
      <c r="B19" s="96">
        <v>4.8</v>
      </c>
      <c r="C19" s="96">
        <v>44.252990000000004</v>
      </c>
    </row>
    <row r="20" spans="1:3" x14ac:dyDescent="0.2">
      <c r="A20" s="373" t="s">
        <v>169</v>
      </c>
      <c r="B20" s="96">
        <v>0.13186</v>
      </c>
      <c r="C20" s="96">
        <v>2.3319800000000002</v>
      </c>
    </row>
    <row r="21" spans="1:3" x14ac:dyDescent="0.2">
      <c r="A21" s="373" t="s">
        <v>170</v>
      </c>
      <c r="B21" s="96">
        <v>0.10588</v>
      </c>
      <c r="C21" s="96">
        <v>1.81928</v>
      </c>
    </row>
    <row r="22" spans="1:3" x14ac:dyDescent="0.2">
      <c r="A22" s="374" t="s">
        <v>171</v>
      </c>
      <c r="B22" s="96">
        <v>0.56252000000000002</v>
      </c>
      <c r="C22" s="96">
        <v>3.4159099999999993</v>
      </c>
    </row>
    <row r="23" spans="1:3" x14ac:dyDescent="0.2">
      <c r="A23" s="375" t="s">
        <v>439</v>
      </c>
      <c r="B23" s="100">
        <v>117.83123999999998</v>
      </c>
      <c r="C23" s="100">
        <v>1418.6477700000005</v>
      </c>
    </row>
    <row r="24" spans="1:3" x14ac:dyDescent="0.2">
      <c r="C24" s="79" t="s">
        <v>222</v>
      </c>
    </row>
    <row r="25" spans="1:3" x14ac:dyDescent="0.2">
      <c r="A25" s="101" t="s">
        <v>223</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38" priority="3" operator="between">
      <formula>0</formula>
      <formula>0.5</formula>
    </cfRule>
    <cfRule type="cellIs" dxfId="137" priority="4" operator="between">
      <formula>0</formula>
      <formula>0.49</formula>
    </cfRule>
  </conditionalFormatting>
  <conditionalFormatting sqref="C5:C22">
    <cfRule type="cellIs" dxfId="136" priority="1" operator="between">
      <formula>0</formula>
      <formula>0.5</formula>
    </cfRule>
    <cfRule type="cellIs" dxfId="13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81" t="s">
        <v>0</v>
      </c>
      <c r="B1" s="781"/>
      <c r="C1" s="781"/>
      <c r="D1" s="781"/>
      <c r="E1" s="781"/>
      <c r="F1" s="781"/>
    </row>
    <row r="2" spans="1:6" ht="12.75" x14ac:dyDescent="0.2">
      <c r="A2" s="782"/>
      <c r="B2" s="782"/>
      <c r="C2" s="782"/>
      <c r="D2" s="782"/>
      <c r="E2" s="782"/>
      <c r="F2" s="782"/>
    </row>
    <row r="3" spans="1:6" ht="29.65" customHeight="1" x14ac:dyDescent="0.25">
      <c r="A3" s="20"/>
      <c r="B3" s="21" t="s">
        <v>42</v>
      </c>
      <c r="C3" s="21" t="s">
        <v>43</v>
      </c>
      <c r="D3" s="22" t="s">
        <v>44</v>
      </c>
      <c r="E3" s="22" t="s">
        <v>425</v>
      </c>
      <c r="F3" s="463" t="s">
        <v>426</v>
      </c>
    </row>
    <row r="4" spans="1:6" ht="12.75" x14ac:dyDescent="0.2">
      <c r="A4" s="23" t="s">
        <v>45</v>
      </c>
      <c r="B4" s="288"/>
      <c r="C4" s="288"/>
      <c r="D4" s="288"/>
      <c r="E4" s="288"/>
      <c r="F4" s="463"/>
    </row>
    <row r="5" spans="1:6" ht="12.75" x14ac:dyDescent="0.2">
      <c r="A5" s="24" t="s">
        <v>46</v>
      </c>
      <c r="B5" s="25" t="s">
        <v>548</v>
      </c>
      <c r="C5" s="26" t="s">
        <v>47</v>
      </c>
      <c r="D5" s="27">
        <v>3765.1249823990211</v>
      </c>
      <c r="E5" s="298">
        <v>4583.4538300000013</v>
      </c>
      <c r="F5" s="28" t="s">
        <v>665</v>
      </c>
    </row>
    <row r="6" spans="1:6" ht="12.75" x14ac:dyDescent="0.2">
      <c r="A6" s="19" t="s">
        <v>419</v>
      </c>
      <c r="B6" s="28" t="s">
        <v>548</v>
      </c>
      <c r="C6" s="29" t="s">
        <v>47</v>
      </c>
      <c r="D6" s="30">
        <v>166.03587000000002</v>
      </c>
      <c r="E6" s="299">
        <v>174.18830000000003</v>
      </c>
      <c r="F6" s="28" t="s">
        <v>665</v>
      </c>
    </row>
    <row r="7" spans="1:6" ht="12.75" x14ac:dyDescent="0.2">
      <c r="A7" s="19" t="s">
        <v>48</v>
      </c>
      <c r="B7" s="28" t="s">
        <v>548</v>
      </c>
      <c r="C7" s="29" t="s">
        <v>47</v>
      </c>
      <c r="D7" s="30">
        <v>299.47992999999991</v>
      </c>
      <c r="E7" s="299">
        <v>407.28321000000034</v>
      </c>
      <c r="F7" s="28" t="s">
        <v>665</v>
      </c>
    </row>
    <row r="8" spans="1:6" ht="12.75" x14ac:dyDescent="0.2">
      <c r="A8" s="19" t="s">
        <v>49</v>
      </c>
      <c r="B8" s="28" t="s">
        <v>548</v>
      </c>
      <c r="C8" s="29" t="s">
        <v>47</v>
      </c>
      <c r="D8" s="30">
        <v>103.51578999999997</v>
      </c>
      <c r="E8" s="299">
        <v>123.50521999999998</v>
      </c>
      <c r="F8" s="28" t="s">
        <v>665</v>
      </c>
    </row>
    <row r="9" spans="1:6" ht="12.75" x14ac:dyDescent="0.2">
      <c r="A9" s="19" t="s">
        <v>583</v>
      </c>
      <c r="B9" s="28" t="s">
        <v>548</v>
      </c>
      <c r="C9" s="29" t="s">
        <v>47</v>
      </c>
      <c r="D9" s="30">
        <v>1531.1342</v>
      </c>
      <c r="E9" s="299">
        <v>1880.6952600000006</v>
      </c>
      <c r="F9" s="28" t="s">
        <v>665</v>
      </c>
    </row>
    <row r="10" spans="1:6" ht="12.75" x14ac:dyDescent="0.2">
      <c r="A10" s="31" t="s">
        <v>50</v>
      </c>
      <c r="B10" s="32" t="s">
        <v>548</v>
      </c>
      <c r="C10" s="33" t="s">
        <v>524</v>
      </c>
      <c r="D10" s="34">
        <v>28365.420000000002</v>
      </c>
      <c r="E10" s="300">
        <v>32024.897000000001</v>
      </c>
      <c r="F10" s="32" t="s">
        <v>665</v>
      </c>
    </row>
    <row r="11" spans="1:6" ht="12.75" x14ac:dyDescent="0.2">
      <c r="A11" s="35" t="s">
        <v>51</v>
      </c>
      <c r="B11" s="36"/>
      <c r="C11" s="37"/>
      <c r="D11" s="38"/>
      <c r="E11" s="38"/>
      <c r="F11" s="462"/>
    </row>
    <row r="12" spans="1:6" ht="12.75" x14ac:dyDescent="0.2">
      <c r="A12" s="19" t="s">
        <v>52</v>
      </c>
      <c r="B12" s="28" t="s">
        <v>548</v>
      </c>
      <c r="C12" s="29" t="s">
        <v>47</v>
      </c>
      <c r="D12" s="30">
        <v>4103</v>
      </c>
      <c r="E12" s="299">
        <v>4470</v>
      </c>
      <c r="F12" s="25" t="s">
        <v>665</v>
      </c>
    </row>
    <row r="13" spans="1:6" ht="12.75" x14ac:dyDescent="0.2">
      <c r="A13" s="19" t="s">
        <v>53</v>
      </c>
      <c r="B13" s="28" t="s">
        <v>548</v>
      </c>
      <c r="C13" s="29" t="s">
        <v>54</v>
      </c>
      <c r="D13" s="30">
        <v>30379.706579999998</v>
      </c>
      <c r="E13" s="299">
        <v>32470.870560000003</v>
      </c>
      <c r="F13" s="28" t="s">
        <v>665</v>
      </c>
    </row>
    <row r="14" spans="1:6" ht="12.75" x14ac:dyDescent="0.2">
      <c r="A14" s="19" t="s">
        <v>55</v>
      </c>
      <c r="B14" s="28" t="s">
        <v>548</v>
      </c>
      <c r="C14" s="29" t="s">
        <v>56</v>
      </c>
      <c r="D14" s="39">
        <v>48.988588866822575</v>
      </c>
      <c r="E14" s="301">
        <v>54.576004847320689</v>
      </c>
      <c r="F14" s="28" t="s">
        <v>665</v>
      </c>
    </row>
    <row r="15" spans="1:6" ht="12.75" x14ac:dyDescent="0.2">
      <c r="A15" s="19" t="s">
        <v>427</v>
      </c>
      <c r="B15" s="28" t="s">
        <v>548</v>
      </c>
      <c r="C15" s="29" t="s">
        <v>47</v>
      </c>
      <c r="D15" s="30">
        <v>19</v>
      </c>
      <c r="E15" s="299">
        <v>795</v>
      </c>
      <c r="F15" s="32" t="s">
        <v>665</v>
      </c>
    </row>
    <row r="16" spans="1:6" ht="12.75" x14ac:dyDescent="0.2">
      <c r="A16" s="23" t="s">
        <v>57</v>
      </c>
      <c r="B16" s="25"/>
      <c r="C16" s="26"/>
      <c r="D16" s="40"/>
      <c r="E16" s="40"/>
      <c r="F16" s="462"/>
    </row>
    <row r="17" spans="1:6" ht="12.75" x14ac:dyDescent="0.2">
      <c r="A17" s="24" t="s">
        <v>58</v>
      </c>
      <c r="B17" s="25" t="s">
        <v>548</v>
      </c>
      <c r="C17" s="26" t="s">
        <v>47</v>
      </c>
      <c r="D17" s="27">
        <v>4267</v>
      </c>
      <c r="E17" s="298">
        <v>4652</v>
      </c>
      <c r="F17" s="25" t="s">
        <v>665</v>
      </c>
    </row>
    <row r="18" spans="1:6" ht="12.75" x14ac:dyDescent="0.2">
      <c r="A18" s="19" t="s">
        <v>59</v>
      </c>
      <c r="B18" s="28" t="s">
        <v>548</v>
      </c>
      <c r="C18" s="29" t="s">
        <v>60</v>
      </c>
      <c r="D18" s="39">
        <v>70.409358047016283</v>
      </c>
      <c r="E18" s="301">
        <v>69.333605553287057</v>
      </c>
      <c r="F18" s="28" t="s">
        <v>665</v>
      </c>
    </row>
    <row r="19" spans="1:6" ht="12.75" x14ac:dyDescent="0.2">
      <c r="A19" s="31" t="s">
        <v>61</v>
      </c>
      <c r="B19" s="32" t="s">
        <v>548</v>
      </c>
      <c r="C19" s="41" t="s">
        <v>47</v>
      </c>
      <c r="D19" s="34">
        <v>17404</v>
      </c>
      <c r="E19" s="300">
        <v>16441</v>
      </c>
      <c r="F19" s="32" t="s">
        <v>665</v>
      </c>
    </row>
    <row r="20" spans="1:6" ht="12.75" x14ac:dyDescent="0.2">
      <c r="A20" s="23" t="s">
        <v>66</v>
      </c>
      <c r="B20" s="25"/>
      <c r="C20" s="26"/>
      <c r="D20" s="27"/>
      <c r="E20" s="27"/>
      <c r="F20" s="462"/>
    </row>
    <row r="21" spans="1:6" ht="12.75" x14ac:dyDescent="0.2">
      <c r="A21" s="24" t="s">
        <v>67</v>
      </c>
      <c r="B21" s="25" t="s">
        <v>68</v>
      </c>
      <c r="C21" s="26" t="s">
        <v>69</v>
      </c>
      <c r="D21" s="43">
        <v>62.363749999999996</v>
      </c>
      <c r="E21" s="302">
        <v>65.401739130434777</v>
      </c>
      <c r="F21" s="28" t="s">
        <v>665</v>
      </c>
    </row>
    <row r="22" spans="1:6" ht="12.75" x14ac:dyDescent="0.2">
      <c r="A22" s="19" t="s">
        <v>70</v>
      </c>
      <c r="B22" s="28" t="s">
        <v>71</v>
      </c>
      <c r="C22" s="29" t="s">
        <v>72</v>
      </c>
      <c r="D22" s="44">
        <v>1.2097900000000001</v>
      </c>
      <c r="E22" s="303">
        <v>1.1899086956521738</v>
      </c>
      <c r="F22" s="28" t="s">
        <v>665</v>
      </c>
    </row>
    <row r="23" spans="1:6" ht="12.75" x14ac:dyDescent="0.2">
      <c r="A23" s="19" t="s">
        <v>73</v>
      </c>
      <c r="B23" s="28" t="s">
        <v>586</v>
      </c>
      <c r="C23" s="29" t="s">
        <v>74</v>
      </c>
      <c r="D23" s="42">
        <v>125.80848371785713</v>
      </c>
      <c r="E23" s="304">
        <v>131.04779015483874</v>
      </c>
      <c r="F23" s="28" t="s">
        <v>665</v>
      </c>
    </row>
    <row r="24" spans="1:6" ht="12.75" x14ac:dyDescent="0.2">
      <c r="A24" s="19" t="s">
        <v>75</v>
      </c>
      <c r="B24" s="28" t="s">
        <v>586</v>
      </c>
      <c r="C24" s="29" t="s">
        <v>74</v>
      </c>
      <c r="D24" s="42">
        <v>114.00349283214285</v>
      </c>
      <c r="E24" s="304">
        <v>118.38325905483873</v>
      </c>
      <c r="F24" s="28" t="s">
        <v>665</v>
      </c>
    </row>
    <row r="25" spans="1:6" ht="12.75" x14ac:dyDescent="0.2">
      <c r="A25" s="19" t="s">
        <v>76</v>
      </c>
      <c r="B25" s="28" t="s">
        <v>586</v>
      </c>
      <c r="C25" s="29" t="s">
        <v>77</v>
      </c>
      <c r="D25" s="42">
        <v>13.3</v>
      </c>
      <c r="E25" s="304">
        <v>13.96</v>
      </c>
      <c r="F25" s="28" t="s">
        <v>665</v>
      </c>
    </row>
    <row r="26" spans="1:6" ht="12.75" x14ac:dyDescent="0.2">
      <c r="A26" s="31" t="s">
        <v>78</v>
      </c>
      <c r="B26" s="32" t="s">
        <v>586</v>
      </c>
      <c r="C26" s="33" t="s">
        <v>79</v>
      </c>
      <c r="D26" s="44">
        <v>7.7840267999999995</v>
      </c>
      <c r="E26" s="303">
        <v>8.1517022399999988</v>
      </c>
      <c r="F26" s="32" t="s">
        <v>665</v>
      </c>
    </row>
    <row r="27" spans="1:6" ht="12.75" x14ac:dyDescent="0.2">
      <c r="A27" s="35" t="s">
        <v>80</v>
      </c>
      <c r="B27" s="36"/>
      <c r="C27" s="37"/>
      <c r="D27" s="38"/>
      <c r="E27" s="38"/>
      <c r="F27" s="462"/>
    </row>
    <row r="28" spans="1:6" ht="12.75" x14ac:dyDescent="0.2">
      <c r="A28" s="19" t="s">
        <v>81</v>
      </c>
      <c r="B28" s="28" t="s">
        <v>82</v>
      </c>
      <c r="C28" s="29" t="s">
        <v>428</v>
      </c>
      <c r="D28" s="45">
        <v>-8.9</v>
      </c>
      <c r="E28" s="305">
        <v>-4.3</v>
      </c>
      <c r="F28" s="28" t="s">
        <v>666</v>
      </c>
    </row>
    <row r="29" spans="1:6" x14ac:dyDescent="0.2">
      <c r="A29" s="19" t="s">
        <v>83</v>
      </c>
      <c r="B29" s="28" t="s">
        <v>82</v>
      </c>
      <c r="C29" s="29" t="s">
        <v>428</v>
      </c>
      <c r="D29" s="46">
        <v>-2.1</v>
      </c>
      <c r="E29" s="306">
        <v>12.4</v>
      </c>
      <c r="F29" s="639">
        <v>44256</v>
      </c>
    </row>
    <row r="30" spans="1:6" ht="12.75" x14ac:dyDescent="0.2">
      <c r="A30" s="47" t="s">
        <v>84</v>
      </c>
      <c r="B30" s="28" t="s">
        <v>82</v>
      </c>
      <c r="C30" s="29" t="s">
        <v>428</v>
      </c>
      <c r="D30" s="46">
        <v>-2.6</v>
      </c>
      <c r="E30" s="306">
        <v>8.1</v>
      </c>
      <c r="F30" s="639">
        <v>44256</v>
      </c>
    </row>
    <row r="31" spans="1:6" ht="12.75" x14ac:dyDescent="0.2">
      <c r="A31" s="47" t="s">
        <v>85</v>
      </c>
      <c r="B31" s="28" t="s">
        <v>82</v>
      </c>
      <c r="C31" s="29" t="s">
        <v>428</v>
      </c>
      <c r="D31" s="46">
        <v>-2.4</v>
      </c>
      <c r="E31" s="306">
        <v>44.9</v>
      </c>
      <c r="F31" s="639">
        <v>44256</v>
      </c>
    </row>
    <row r="32" spans="1:6" ht="12.75" x14ac:dyDescent="0.2">
      <c r="A32" s="47" t="s">
        <v>86</v>
      </c>
      <c r="B32" s="28" t="s">
        <v>82</v>
      </c>
      <c r="C32" s="29" t="s">
        <v>428</v>
      </c>
      <c r="D32" s="46">
        <v>-2.9</v>
      </c>
      <c r="E32" s="306">
        <v>1.5</v>
      </c>
      <c r="F32" s="639">
        <v>44256</v>
      </c>
    </row>
    <row r="33" spans="1:7" ht="12.75" x14ac:dyDescent="0.2">
      <c r="A33" s="47" t="s">
        <v>87</v>
      </c>
      <c r="B33" s="28" t="s">
        <v>82</v>
      </c>
      <c r="C33" s="29" t="s">
        <v>428</v>
      </c>
      <c r="D33" s="46">
        <v>-7.7</v>
      </c>
      <c r="E33" s="306">
        <v>28.1</v>
      </c>
      <c r="F33" s="639">
        <v>44256</v>
      </c>
    </row>
    <row r="34" spans="1:7" ht="12.75" x14ac:dyDescent="0.2">
      <c r="A34" s="47" t="s">
        <v>88</v>
      </c>
      <c r="B34" s="28" t="s">
        <v>82</v>
      </c>
      <c r="C34" s="29" t="s">
        <v>428</v>
      </c>
      <c r="D34" s="46">
        <v>0</v>
      </c>
      <c r="E34" s="306">
        <v>14.8</v>
      </c>
      <c r="F34" s="639">
        <v>44256</v>
      </c>
    </row>
    <row r="35" spans="1:7" ht="12.75" x14ac:dyDescent="0.2">
      <c r="A35" s="47" t="s">
        <v>89</v>
      </c>
      <c r="B35" s="28" t="s">
        <v>82</v>
      </c>
      <c r="C35" s="29" t="s">
        <v>428</v>
      </c>
      <c r="D35" s="46">
        <v>2.7</v>
      </c>
      <c r="E35" s="306">
        <v>1.6</v>
      </c>
      <c r="F35" s="639">
        <v>44256</v>
      </c>
    </row>
    <row r="36" spans="1:7" x14ac:dyDescent="0.2">
      <c r="A36" s="19" t="s">
        <v>90</v>
      </c>
      <c r="B36" s="28" t="s">
        <v>91</v>
      </c>
      <c r="C36" s="29" t="s">
        <v>428</v>
      </c>
      <c r="D36" s="46">
        <v>-5</v>
      </c>
      <c r="E36" s="306">
        <v>3.4</v>
      </c>
      <c r="F36" s="639">
        <v>44256</v>
      </c>
    </row>
    <row r="37" spans="1:7" ht="12.75" x14ac:dyDescent="0.2">
      <c r="A37" s="19" t="s">
        <v>579</v>
      </c>
      <c r="B37" s="28" t="s">
        <v>82</v>
      </c>
      <c r="C37" s="29" t="s">
        <v>428</v>
      </c>
      <c r="D37" s="46">
        <v>-93.6</v>
      </c>
      <c r="E37" s="306">
        <v>-75.5</v>
      </c>
      <c r="F37" s="639">
        <v>44256</v>
      </c>
      <c r="G37" s="639"/>
    </row>
    <row r="38" spans="1:7" ht="12.75" x14ac:dyDescent="0.2">
      <c r="A38" s="31" t="s">
        <v>92</v>
      </c>
      <c r="B38" s="32" t="s">
        <v>93</v>
      </c>
      <c r="C38" s="33" t="s">
        <v>428</v>
      </c>
      <c r="D38" s="48">
        <v>-38.4</v>
      </c>
      <c r="E38" s="307">
        <v>128</v>
      </c>
      <c r="F38" s="639">
        <v>44256</v>
      </c>
    </row>
    <row r="39" spans="1:7" ht="12.75" x14ac:dyDescent="0.2">
      <c r="A39" s="35" t="s">
        <v>62</v>
      </c>
      <c r="B39" s="36"/>
      <c r="C39" s="37"/>
      <c r="D39" s="38"/>
      <c r="E39" s="38"/>
      <c r="F39" s="462"/>
    </row>
    <row r="40" spans="1:7" ht="12.75" x14ac:dyDescent="0.2">
      <c r="A40" s="19" t="s">
        <v>63</v>
      </c>
      <c r="B40" s="28" t="s">
        <v>548</v>
      </c>
      <c r="C40" s="29" t="s">
        <v>47</v>
      </c>
      <c r="D40" s="656">
        <v>0.92381999999999997</v>
      </c>
      <c r="E40" s="657">
        <v>0.99590000000000001</v>
      </c>
      <c r="F40" s="28" t="s">
        <v>665</v>
      </c>
    </row>
    <row r="41" spans="1:7" ht="12.75" x14ac:dyDescent="0.2">
      <c r="A41" s="19" t="s">
        <v>50</v>
      </c>
      <c r="B41" s="28" t="s">
        <v>548</v>
      </c>
      <c r="C41" s="29" t="s">
        <v>54</v>
      </c>
      <c r="D41" s="30">
        <v>45.586279892599997</v>
      </c>
      <c r="E41" s="299">
        <v>58.793042217200004</v>
      </c>
      <c r="F41" s="28" t="s">
        <v>665</v>
      </c>
    </row>
    <row r="42" spans="1:7" ht="12.75" x14ac:dyDescent="0.2">
      <c r="A42" s="19" t="s">
        <v>64</v>
      </c>
      <c r="B42" s="28" t="s">
        <v>548</v>
      </c>
      <c r="C42" s="29" t="s">
        <v>60</v>
      </c>
      <c r="D42" s="42">
        <v>2.6513447380107403E-2</v>
      </c>
      <c r="E42" s="304">
        <v>2.172815603555452E-2</v>
      </c>
      <c r="F42" s="639">
        <v>44256</v>
      </c>
    </row>
    <row r="43" spans="1:7" ht="12.75" x14ac:dyDescent="0.2">
      <c r="A43" s="31" t="s">
        <v>65</v>
      </c>
      <c r="B43" s="32" t="s">
        <v>548</v>
      </c>
      <c r="C43" s="33" t="s">
        <v>60</v>
      </c>
      <c r="D43" s="42">
        <v>0.16071075236185467</v>
      </c>
      <c r="E43" s="304">
        <v>0.18358542173359685</v>
      </c>
      <c r="F43" s="639">
        <v>44256</v>
      </c>
    </row>
    <row r="44" spans="1:7" x14ac:dyDescent="0.2">
      <c r="A44" s="35" t="s">
        <v>94</v>
      </c>
      <c r="B44" s="36"/>
      <c r="C44" s="37"/>
      <c r="D44" s="38"/>
      <c r="E44" s="38"/>
      <c r="F44" s="462"/>
    </row>
    <row r="45" spans="1:7" ht="12.75" x14ac:dyDescent="0.2">
      <c r="A45" s="49" t="s">
        <v>95</v>
      </c>
      <c r="B45" s="28" t="s">
        <v>82</v>
      </c>
      <c r="C45" s="29" t="s">
        <v>428</v>
      </c>
      <c r="D45" s="46">
        <v>-47.5</v>
      </c>
      <c r="E45" s="306">
        <v>31.6</v>
      </c>
      <c r="F45" s="639">
        <v>44256</v>
      </c>
    </row>
    <row r="46" spans="1:7" ht="12.75" x14ac:dyDescent="0.2">
      <c r="A46" s="50" t="s">
        <v>96</v>
      </c>
      <c r="B46" s="28" t="s">
        <v>82</v>
      </c>
      <c r="C46" s="29" t="s">
        <v>428</v>
      </c>
      <c r="D46" s="46">
        <v>-48.2</v>
      </c>
      <c r="E46" s="306">
        <v>34</v>
      </c>
      <c r="F46" s="639">
        <v>44256</v>
      </c>
    </row>
    <row r="47" spans="1:7" ht="12.75" x14ac:dyDescent="0.2">
      <c r="A47" s="50" t="s">
        <v>97</v>
      </c>
      <c r="B47" s="28" t="s">
        <v>82</v>
      </c>
      <c r="C47" s="29" t="s">
        <v>428</v>
      </c>
      <c r="D47" s="46">
        <v>-51.9</v>
      </c>
      <c r="E47" s="306">
        <v>22.8</v>
      </c>
      <c r="F47" s="639">
        <v>44256</v>
      </c>
    </row>
    <row r="48" spans="1:7" ht="12.75" x14ac:dyDescent="0.2">
      <c r="A48" s="49" t="s">
        <v>98</v>
      </c>
      <c r="B48" s="28" t="s">
        <v>82</v>
      </c>
      <c r="C48" s="29" t="s">
        <v>428</v>
      </c>
      <c r="D48" s="46">
        <v>-49.8</v>
      </c>
      <c r="E48" s="306">
        <v>27.3</v>
      </c>
      <c r="F48" s="639">
        <v>44256</v>
      </c>
    </row>
    <row r="49" spans="1:7" ht="12.75" x14ac:dyDescent="0.2">
      <c r="A49" s="308" t="s">
        <v>99</v>
      </c>
      <c r="B49" s="28" t="s">
        <v>82</v>
      </c>
      <c r="C49" s="29" t="s">
        <v>428</v>
      </c>
      <c r="D49" s="46">
        <v>-52.7</v>
      </c>
      <c r="E49" s="306">
        <v>20.8</v>
      </c>
      <c r="F49" s="639">
        <v>44256</v>
      </c>
    </row>
    <row r="50" spans="1:7" ht="12.75" x14ac:dyDescent="0.2">
      <c r="A50" s="50" t="s">
        <v>100</v>
      </c>
      <c r="B50" s="28" t="s">
        <v>82</v>
      </c>
      <c r="C50" s="29" t="s">
        <v>428</v>
      </c>
      <c r="D50" s="46">
        <v>-50.9</v>
      </c>
      <c r="E50" s="306">
        <v>24.7</v>
      </c>
      <c r="F50" s="639">
        <v>44256</v>
      </c>
    </row>
    <row r="51" spans="1:7" ht="12.75" x14ac:dyDescent="0.2">
      <c r="A51" s="50" t="s">
        <v>101</v>
      </c>
      <c r="B51" s="28" t="s">
        <v>82</v>
      </c>
      <c r="C51" s="29" t="s">
        <v>428</v>
      </c>
      <c r="D51" s="46">
        <v>-63.4</v>
      </c>
      <c r="E51" s="306">
        <v>-5.4</v>
      </c>
      <c r="F51" s="639">
        <v>44256</v>
      </c>
    </row>
    <row r="52" spans="1:7" ht="12.75" x14ac:dyDescent="0.2">
      <c r="A52" s="50" t="s">
        <v>102</v>
      </c>
      <c r="B52" s="28" t="s">
        <v>82</v>
      </c>
      <c r="C52" s="29" t="s">
        <v>428</v>
      </c>
      <c r="D52" s="46">
        <v>-76.099999999999994</v>
      </c>
      <c r="E52" s="306">
        <v>-25.8</v>
      </c>
      <c r="F52" s="639">
        <v>44256</v>
      </c>
    </row>
    <row r="53" spans="1:7" ht="12.75" x14ac:dyDescent="0.2">
      <c r="A53" s="49" t="s">
        <v>103</v>
      </c>
      <c r="B53" s="28" t="s">
        <v>82</v>
      </c>
      <c r="C53" s="29" t="s">
        <v>428</v>
      </c>
      <c r="D53" s="46">
        <v>-77.099999999999994</v>
      </c>
      <c r="E53" s="306">
        <v>-30.6</v>
      </c>
      <c r="F53" s="639">
        <v>44256</v>
      </c>
    </row>
    <row r="54" spans="1:7" ht="12.75" x14ac:dyDescent="0.2">
      <c r="A54" s="51" t="s">
        <v>104</v>
      </c>
      <c r="B54" s="32" t="s">
        <v>82</v>
      </c>
      <c r="C54" s="33" t="s">
        <v>428</v>
      </c>
      <c r="D54" s="48">
        <v>-65.5</v>
      </c>
      <c r="E54" s="307">
        <v>-10.4</v>
      </c>
      <c r="F54" s="640">
        <v>44256</v>
      </c>
    </row>
    <row r="55" spans="1:7" ht="12.75" x14ac:dyDescent="0.2">
      <c r="F55" s="55" t="s">
        <v>594</v>
      </c>
    </row>
    <row r="56" spans="1:7" ht="12.75" x14ac:dyDescent="0.2">
      <c r="A56" s="294" t="s">
        <v>563</v>
      </c>
      <c r="B56" s="296"/>
      <c r="C56" s="296"/>
      <c r="D56" s="297"/>
    </row>
    <row r="57" spans="1:7" ht="12.75" x14ac:dyDescent="0.2">
      <c r="A57" s="294" t="s">
        <v>562</v>
      </c>
    </row>
    <row r="58" spans="1:7" ht="12.75" x14ac:dyDescent="0.2">
      <c r="A58" s="294"/>
    </row>
    <row r="59" spans="1:7" ht="12.75" x14ac:dyDescent="0.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7" t="s">
        <v>152</v>
      </c>
    </row>
    <row r="3" spans="1:65" s="81" customFormat="1" x14ac:dyDescent="0.2">
      <c r="A3" s="70"/>
      <c r="B3" s="793">
        <f>INDICE!A3</f>
        <v>44256</v>
      </c>
      <c r="C3" s="794"/>
      <c r="D3" s="794" t="s">
        <v>116</v>
      </c>
      <c r="E3" s="794"/>
      <c r="F3" s="794" t="s">
        <v>117</v>
      </c>
      <c r="G3" s="794"/>
      <c r="H3" s="79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430</v>
      </c>
      <c r="D4" s="82" t="s">
        <v>47</v>
      </c>
      <c r="E4" s="82" t="s">
        <v>430</v>
      </c>
      <c r="F4" s="82" t="s">
        <v>47</v>
      </c>
      <c r="G4" s="83" t="s">
        <v>430</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642</v>
      </c>
      <c r="B5" s="388">
        <v>41.592288861689106</v>
      </c>
      <c r="C5" s="73">
        <v>34.067039635132659</v>
      </c>
      <c r="D5" s="85">
        <v>109.56842105263158</v>
      </c>
      <c r="E5" s="86">
        <v>11.06831917435823</v>
      </c>
      <c r="F5" s="85">
        <v>384.85128518971851</v>
      </c>
      <c r="G5" s="86">
        <v>-7.2246912589412045</v>
      </c>
      <c r="H5" s="389">
        <v>6.5150301953421401</v>
      </c>
    </row>
    <row r="6" spans="1:65" x14ac:dyDescent="0.2">
      <c r="A6" s="84" t="s">
        <v>197</v>
      </c>
      <c r="B6" s="388">
        <v>84.388000000000005</v>
      </c>
      <c r="C6" s="86">
        <v>66.180264272070261</v>
      </c>
      <c r="D6" s="85">
        <v>175.929</v>
      </c>
      <c r="E6" s="86">
        <v>13.653629985658359</v>
      </c>
      <c r="F6" s="85">
        <v>945.82899999999995</v>
      </c>
      <c r="G6" s="86">
        <v>6.4193974853028042</v>
      </c>
      <c r="H6" s="389">
        <v>16.011651076058005</v>
      </c>
    </row>
    <row r="7" spans="1:65" x14ac:dyDescent="0.2">
      <c r="A7" s="84" t="s">
        <v>198</v>
      </c>
      <c r="B7" s="388">
        <v>119</v>
      </c>
      <c r="C7" s="86">
        <v>-35.675675675675677</v>
      </c>
      <c r="D7" s="85">
        <v>332</v>
      </c>
      <c r="E7" s="86">
        <v>-25.892857142857146</v>
      </c>
      <c r="F7" s="85">
        <v>1352</v>
      </c>
      <c r="G7" s="86">
        <v>-25.221238938053098</v>
      </c>
      <c r="H7" s="389">
        <v>22.887596230217532</v>
      </c>
    </row>
    <row r="8" spans="1:65" x14ac:dyDescent="0.2">
      <c r="A8" s="84" t="s">
        <v>643</v>
      </c>
      <c r="B8" s="388">
        <v>311.01971113831092</v>
      </c>
      <c r="C8" s="86">
        <v>9.4389858469281052</v>
      </c>
      <c r="D8" s="85">
        <v>928.57295838433299</v>
      </c>
      <c r="E8" s="86">
        <v>65.391791210789677</v>
      </c>
      <c r="F8" s="85">
        <v>3224.4494387041823</v>
      </c>
      <c r="G8" s="504">
        <v>55.526421891370546</v>
      </c>
      <c r="H8" s="389">
        <v>54.585722498382317</v>
      </c>
      <c r="J8" s="85"/>
    </row>
    <row r="9" spans="1:65" x14ac:dyDescent="0.2">
      <c r="A9" s="60" t="s">
        <v>199</v>
      </c>
      <c r="B9" s="61">
        <v>556</v>
      </c>
      <c r="C9" s="659">
        <v>0.90760186614509775</v>
      </c>
      <c r="D9" s="61">
        <v>1546.0703794369647</v>
      </c>
      <c r="E9" s="87">
        <v>22.423984543022048</v>
      </c>
      <c r="F9" s="61">
        <v>5907.1297238939014</v>
      </c>
      <c r="G9" s="87">
        <v>13.930702734410531</v>
      </c>
      <c r="H9" s="87">
        <v>100</v>
      </c>
    </row>
    <row r="10" spans="1:65" x14ac:dyDescent="0.2">
      <c r="H10" s="79" t="s">
        <v>222</v>
      </c>
    </row>
    <row r="11" spans="1:65" x14ac:dyDescent="0.2">
      <c r="A11" s="80" t="s">
        <v>488</v>
      </c>
    </row>
    <row r="12" spans="1:65" x14ac:dyDescent="0.2">
      <c r="A12" s="80" t="s">
        <v>646</v>
      </c>
    </row>
    <row r="13" spans="1:65" x14ac:dyDescent="0.2">
      <c r="A13" s="80" t="s">
        <v>644</v>
      </c>
    </row>
    <row r="14" spans="1:65" x14ac:dyDescent="0.2">
      <c r="A14" s="133" t="s">
        <v>546</v>
      </c>
    </row>
  </sheetData>
  <mergeCells count="3">
    <mergeCell ref="B3:C3"/>
    <mergeCell ref="D3:E3"/>
    <mergeCell ref="F3:H3"/>
  </mergeCells>
  <conditionalFormatting sqref="C9">
    <cfRule type="cellIs" dxfId="134" priority="1" operator="between">
      <formula>0</formula>
      <formula>0.5</formula>
    </cfRule>
    <cfRule type="cellIs" dxfId="13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heetViews>
  <sheetFormatPr baseColWidth="10" defaultRowHeight="14.25" x14ac:dyDescent="0.2"/>
  <cols>
    <col min="1" max="1" width="8.5" customWidth="1"/>
    <col min="2" max="2" width="14.5"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4" t="s">
        <v>246</v>
      </c>
      <c r="B1" s="284"/>
      <c r="C1" s="1"/>
      <c r="D1" s="1"/>
      <c r="E1" s="1"/>
      <c r="F1" s="1"/>
      <c r="G1" s="1"/>
      <c r="H1" s="1"/>
      <c r="I1" s="1"/>
    </row>
    <row r="2" spans="1:9" x14ac:dyDescent="0.2">
      <c r="A2" s="390"/>
      <c r="B2" s="390"/>
      <c r="C2" s="390"/>
      <c r="D2" s="390"/>
      <c r="E2" s="390"/>
      <c r="F2" s="1"/>
      <c r="G2" s="1"/>
      <c r="H2" s="391"/>
      <c r="I2" s="394" t="s">
        <v>152</v>
      </c>
    </row>
    <row r="3" spans="1:9" ht="14.65" customHeight="1" x14ac:dyDescent="0.2">
      <c r="A3" s="811" t="s">
        <v>460</v>
      </c>
      <c r="B3" s="811" t="s">
        <v>461</v>
      </c>
      <c r="C3" s="793">
        <f>INDICE!A3</f>
        <v>44256</v>
      </c>
      <c r="D3" s="794"/>
      <c r="E3" s="794" t="s">
        <v>116</v>
      </c>
      <c r="F3" s="794"/>
      <c r="G3" s="794" t="s">
        <v>117</v>
      </c>
      <c r="H3" s="794"/>
      <c r="I3" s="794"/>
    </row>
    <row r="4" spans="1:9" x14ac:dyDescent="0.2">
      <c r="A4" s="812"/>
      <c r="B4" s="812"/>
      <c r="C4" s="82" t="s">
        <v>47</v>
      </c>
      <c r="D4" s="82" t="s">
        <v>458</v>
      </c>
      <c r="E4" s="82" t="s">
        <v>47</v>
      </c>
      <c r="F4" s="82" t="s">
        <v>458</v>
      </c>
      <c r="G4" s="82" t="s">
        <v>47</v>
      </c>
      <c r="H4" s="83" t="s">
        <v>458</v>
      </c>
      <c r="I4" s="83" t="s">
        <v>107</v>
      </c>
    </row>
    <row r="5" spans="1:9" x14ac:dyDescent="0.2">
      <c r="A5" s="395"/>
      <c r="B5" s="400" t="s">
        <v>201</v>
      </c>
      <c r="C5" s="398">
        <v>95</v>
      </c>
      <c r="D5" s="142" t="s">
        <v>143</v>
      </c>
      <c r="E5" s="141">
        <v>293</v>
      </c>
      <c r="F5" s="539" t="s">
        <v>143</v>
      </c>
      <c r="G5" s="540">
        <v>816</v>
      </c>
      <c r="H5" s="539">
        <v>108.69565217391303</v>
      </c>
      <c r="I5" s="401">
        <v>1.5406982232879558</v>
      </c>
    </row>
    <row r="6" spans="1:9" x14ac:dyDescent="0.2">
      <c r="A6" s="11"/>
      <c r="B6" s="11" t="s">
        <v>233</v>
      </c>
      <c r="C6" s="398">
        <v>318</v>
      </c>
      <c r="D6" s="142">
        <v>-18.251928020565554</v>
      </c>
      <c r="E6" s="144">
        <v>973</v>
      </c>
      <c r="F6" s="142">
        <v>22.853535353535353</v>
      </c>
      <c r="G6" s="540">
        <v>3276</v>
      </c>
      <c r="H6" s="541">
        <v>37.589248215035695</v>
      </c>
      <c r="I6" s="401">
        <v>6.1854502199648813</v>
      </c>
    </row>
    <row r="7" spans="1:9" x14ac:dyDescent="0.2">
      <c r="A7" s="11"/>
      <c r="B7" s="262" t="s">
        <v>202</v>
      </c>
      <c r="C7" s="398">
        <v>510</v>
      </c>
      <c r="D7" s="142">
        <v>-28.969359331476323</v>
      </c>
      <c r="E7" s="144">
        <v>1969</v>
      </c>
      <c r="F7" s="142">
        <v>13.291139240506327</v>
      </c>
      <c r="G7" s="540">
        <v>8674</v>
      </c>
      <c r="H7" s="542">
        <v>-0.95912308746289099</v>
      </c>
      <c r="I7" s="401">
        <v>16.377471064705549</v>
      </c>
    </row>
    <row r="8" spans="1:9" x14ac:dyDescent="0.2">
      <c r="A8" s="501" t="s">
        <v>309</v>
      </c>
      <c r="B8" s="237"/>
      <c r="C8" s="146">
        <v>923</v>
      </c>
      <c r="D8" s="147">
        <v>-16.621499548328817</v>
      </c>
      <c r="E8" s="146">
        <v>3235</v>
      </c>
      <c r="F8" s="543">
        <v>27.865612648221344</v>
      </c>
      <c r="G8" s="544">
        <v>12766</v>
      </c>
      <c r="H8" s="543">
        <v>10.719861231569817</v>
      </c>
      <c r="I8" s="545">
        <v>24.103619507958385</v>
      </c>
    </row>
    <row r="9" spans="1:9" x14ac:dyDescent="0.2">
      <c r="A9" s="395"/>
      <c r="B9" s="11" t="s">
        <v>203</v>
      </c>
      <c r="C9" s="398">
        <v>254</v>
      </c>
      <c r="D9" s="142">
        <v>-24.17910447761194</v>
      </c>
      <c r="E9" s="144">
        <v>254</v>
      </c>
      <c r="F9" s="546">
        <v>-72.087912087912088</v>
      </c>
      <c r="G9" s="540">
        <v>2414</v>
      </c>
      <c r="H9" s="546">
        <v>-2.6220250100847116</v>
      </c>
      <c r="I9" s="401">
        <v>4.557898910560203</v>
      </c>
    </row>
    <row r="10" spans="1:9" x14ac:dyDescent="0.2">
      <c r="A10" s="395"/>
      <c r="B10" s="11" t="s">
        <v>204</v>
      </c>
      <c r="C10" s="398">
        <v>0</v>
      </c>
      <c r="D10" s="142" t="s">
        <v>143</v>
      </c>
      <c r="E10" s="144">
        <v>0</v>
      </c>
      <c r="F10" s="539" t="s">
        <v>143</v>
      </c>
      <c r="G10" s="144">
        <v>456</v>
      </c>
      <c r="H10" s="539" t="s">
        <v>143</v>
      </c>
      <c r="I10" s="484">
        <v>0.86097841889621052</v>
      </c>
    </row>
    <row r="11" spans="1:9" x14ac:dyDescent="0.2">
      <c r="A11" s="11"/>
      <c r="B11" s="11" t="s">
        <v>627</v>
      </c>
      <c r="C11" s="398">
        <v>0</v>
      </c>
      <c r="D11" s="142">
        <v>-100</v>
      </c>
      <c r="E11" s="144">
        <v>0</v>
      </c>
      <c r="F11" s="547">
        <v>-100</v>
      </c>
      <c r="G11" s="144">
        <v>306</v>
      </c>
      <c r="H11" s="547">
        <v>101.31578947368421</v>
      </c>
      <c r="I11" s="511">
        <v>0.5777618337329834</v>
      </c>
    </row>
    <row r="12" spans="1:9" x14ac:dyDescent="0.2">
      <c r="A12" s="665"/>
      <c r="B12" s="262" t="s">
        <v>205</v>
      </c>
      <c r="C12" s="398">
        <v>0</v>
      </c>
      <c r="D12" s="142">
        <v>-100</v>
      </c>
      <c r="E12" s="144">
        <v>0</v>
      </c>
      <c r="F12" s="142">
        <v>-100</v>
      </c>
      <c r="G12" s="540">
        <v>1135</v>
      </c>
      <c r="H12" s="542">
        <v>-35.839457320520069</v>
      </c>
      <c r="I12" s="401">
        <v>2.143005494401752</v>
      </c>
    </row>
    <row r="13" spans="1:9" x14ac:dyDescent="0.2">
      <c r="A13" s="501" t="s">
        <v>617</v>
      </c>
      <c r="B13" s="146"/>
      <c r="C13" s="146">
        <v>254</v>
      </c>
      <c r="D13" s="147">
        <v>-49.502982107355862</v>
      </c>
      <c r="E13" s="146">
        <v>254</v>
      </c>
      <c r="F13" s="543">
        <v>-80.17174082747853</v>
      </c>
      <c r="G13" s="544">
        <v>4311</v>
      </c>
      <c r="H13" s="543">
        <v>-2.0227272727272725</v>
      </c>
      <c r="I13" s="545">
        <v>8.1396446575911483</v>
      </c>
    </row>
    <row r="14" spans="1:9" x14ac:dyDescent="0.2">
      <c r="A14" s="396"/>
      <c r="B14" s="399" t="s">
        <v>547</v>
      </c>
      <c r="C14" s="397">
        <v>174</v>
      </c>
      <c r="D14" s="142" t="s">
        <v>143</v>
      </c>
      <c r="E14" s="141">
        <v>445</v>
      </c>
      <c r="F14" s="142">
        <v>40.378548895899051</v>
      </c>
      <c r="G14" s="144">
        <v>1899</v>
      </c>
      <c r="H14" s="547">
        <v>103.75536480686695</v>
      </c>
      <c r="I14" s="484">
        <v>3.5855219681664559</v>
      </c>
    </row>
    <row r="15" spans="1:9" x14ac:dyDescent="0.2">
      <c r="A15" s="396"/>
      <c r="B15" s="399" t="s">
        <v>207</v>
      </c>
      <c r="C15" s="398">
        <v>63</v>
      </c>
      <c r="D15" s="142">
        <v>110.00000000000001</v>
      </c>
      <c r="E15" s="144">
        <v>286</v>
      </c>
      <c r="F15" s="547">
        <v>376.66666666666669</v>
      </c>
      <c r="G15" s="144">
        <v>925</v>
      </c>
      <c r="H15" s="547">
        <v>975.5813953488373</v>
      </c>
      <c r="I15" s="484">
        <v>1.746502275173234</v>
      </c>
    </row>
    <row r="16" spans="1:9" x14ac:dyDescent="0.2">
      <c r="A16" s="396"/>
      <c r="B16" s="399" t="s">
        <v>578</v>
      </c>
      <c r="C16" s="398">
        <v>322</v>
      </c>
      <c r="D16" s="142">
        <v>-0.30959752321981426</v>
      </c>
      <c r="E16" s="144">
        <v>1102</v>
      </c>
      <c r="F16" s="547">
        <v>18.878101402373247</v>
      </c>
      <c r="G16" s="144">
        <v>4693</v>
      </c>
      <c r="H16" s="547">
        <v>29.212555066079293</v>
      </c>
      <c r="I16" s="483">
        <v>8.8609028944735009</v>
      </c>
    </row>
    <row r="17" spans="1:9" x14ac:dyDescent="0.2">
      <c r="A17" s="396"/>
      <c r="B17" s="399" t="s">
        <v>208</v>
      </c>
      <c r="C17" s="398">
        <v>87</v>
      </c>
      <c r="D17" s="142" t="s">
        <v>143</v>
      </c>
      <c r="E17" s="144">
        <v>168</v>
      </c>
      <c r="F17" s="547">
        <v>90.909090909090907</v>
      </c>
      <c r="G17" s="540">
        <v>1076</v>
      </c>
      <c r="H17" s="547">
        <v>-36.293664890467731</v>
      </c>
      <c r="I17" s="401">
        <v>2.0316069709042162</v>
      </c>
    </row>
    <row r="18" spans="1:9" x14ac:dyDescent="0.2">
      <c r="A18" s="396"/>
      <c r="B18" s="399" t="s">
        <v>209</v>
      </c>
      <c r="C18" s="398">
        <v>0</v>
      </c>
      <c r="D18" s="142" t="s">
        <v>143</v>
      </c>
      <c r="E18" s="144">
        <v>127</v>
      </c>
      <c r="F18" s="73">
        <v>-52.611940298507463</v>
      </c>
      <c r="G18" s="540">
        <v>876</v>
      </c>
      <c r="H18" s="547">
        <v>-15.85014409221902</v>
      </c>
      <c r="I18" s="401">
        <v>1.6539848573532467</v>
      </c>
    </row>
    <row r="19" spans="1:9" x14ac:dyDescent="0.2">
      <c r="A19" s="396"/>
      <c r="B19" s="399" t="s">
        <v>210</v>
      </c>
      <c r="C19" s="398">
        <v>100</v>
      </c>
      <c r="D19" s="142" t="s">
        <v>143</v>
      </c>
      <c r="E19" s="144">
        <v>595</v>
      </c>
      <c r="F19" s="73">
        <v>-0.83333333333333337</v>
      </c>
      <c r="G19" s="540">
        <v>975</v>
      </c>
      <c r="H19" s="547">
        <v>-53.371592539454802</v>
      </c>
      <c r="I19" s="401">
        <v>1.8409078035609765</v>
      </c>
    </row>
    <row r="20" spans="1:9" x14ac:dyDescent="0.2">
      <c r="A20" s="665"/>
      <c r="B20" s="399" t="s">
        <v>671</v>
      </c>
      <c r="C20" s="398">
        <v>63</v>
      </c>
      <c r="D20" s="142">
        <v>3.278688524590164</v>
      </c>
      <c r="E20" s="144">
        <v>164</v>
      </c>
      <c r="F20" s="547">
        <v>-12.76595744680851</v>
      </c>
      <c r="G20" s="540">
        <v>515</v>
      </c>
      <c r="H20" s="547">
        <v>-20.031055900621116</v>
      </c>
      <c r="I20" s="401">
        <v>0.9723769423937465</v>
      </c>
    </row>
    <row r="21" spans="1:9" x14ac:dyDescent="0.2">
      <c r="A21" s="501" t="s">
        <v>451</v>
      </c>
      <c r="B21" s="146"/>
      <c r="C21" s="146">
        <v>809</v>
      </c>
      <c r="D21" s="147">
        <v>95.410628019323667</v>
      </c>
      <c r="E21" s="146">
        <v>2887</v>
      </c>
      <c r="F21" s="543">
        <v>17.933006535947712</v>
      </c>
      <c r="G21" s="544">
        <v>10959</v>
      </c>
      <c r="H21" s="543">
        <v>8.3440434997528428</v>
      </c>
      <c r="I21" s="545">
        <v>20.691803712025376</v>
      </c>
    </row>
    <row r="22" spans="1:9" x14ac:dyDescent="0.2">
      <c r="A22" s="396"/>
      <c r="B22" s="399" t="s">
        <v>211</v>
      </c>
      <c r="C22" s="397">
        <v>278</v>
      </c>
      <c r="D22" s="142">
        <v>-33.966745843230406</v>
      </c>
      <c r="E22" s="141">
        <v>816</v>
      </c>
      <c r="F22" s="142">
        <v>-45.527369826435248</v>
      </c>
      <c r="G22" s="144">
        <v>4860</v>
      </c>
      <c r="H22" s="547">
        <v>-37.095521615324877</v>
      </c>
      <c r="I22" s="484">
        <v>9.176217359288561</v>
      </c>
    </row>
    <row r="23" spans="1:9" x14ac:dyDescent="0.2">
      <c r="A23" s="665"/>
      <c r="B23" s="399" t="s">
        <v>212</v>
      </c>
      <c r="C23" s="398">
        <v>291</v>
      </c>
      <c r="D23" s="142">
        <v>-31.042654028436019</v>
      </c>
      <c r="E23" s="144">
        <v>857</v>
      </c>
      <c r="F23" s="547">
        <v>-26.752136752136753</v>
      </c>
      <c r="G23" s="144">
        <v>3192</v>
      </c>
      <c r="H23" s="547">
        <v>-34.239802224969097</v>
      </c>
      <c r="I23" s="484">
        <v>6.0268489322734737</v>
      </c>
    </row>
    <row r="24" spans="1:9" x14ac:dyDescent="0.2">
      <c r="A24" s="501"/>
      <c r="B24" s="146" t="s">
        <v>349</v>
      </c>
      <c r="C24" s="146">
        <v>569</v>
      </c>
      <c r="D24" s="147">
        <v>-32.502965599051009</v>
      </c>
      <c r="E24" s="146">
        <v>1673</v>
      </c>
      <c r="F24" s="543">
        <v>-37.293853073463268</v>
      </c>
      <c r="G24" s="544">
        <v>8052</v>
      </c>
      <c r="H24" s="543">
        <v>-35.993640699523056</v>
      </c>
      <c r="I24" s="545">
        <v>15.203066291562035</v>
      </c>
    </row>
    <row r="25" spans="1:9" x14ac:dyDescent="0.2">
      <c r="B25" s="399" t="s">
        <v>213</v>
      </c>
      <c r="C25" s="397">
        <v>0</v>
      </c>
      <c r="D25" s="142">
        <v>-100</v>
      </c>
      <c r="E25" s="141">
        <v>120</v>
      </c>
      <c r="F25" s="142">
        <v>-82.507288629737602</v>
      </c>
      <c r="G25" s="144">
        <v>1130</v>
      </c>
      <c r="H25" s="547">
        <v>-44.059405940594061</v>
      </c>
      <c r="I25" s="484">
        <v>2.133564941562978</v>
      </c>
    </row>
    <row r="26" spans="1:9" x14ac:dyDescent="0.2">
      <c r="A26" s="396"/>
      <c r="B26" s="399" t="s">
        <v>214</v>
      </c>
      <c r="C26" s="397">
        <v>0</v>
      </c>
      <c r="D26" s="142">
        <v>-100</v>
      </c>
      <c r="E26" s="141">
        <v>104</v>
      </c>
      <c r="F26" s="142">
        <v>-28.27586206896552</v>
      </c>
      <c r="G26" s="144">
        <v>786</v>
      </c>
      <c r="H26" s="547">
        <v>-21.005025125628141</v>
      </c>
      <c r="I26" s="484">
        <v>1.4840549062553103</v>
      </c>
    </row>
    <row r="27" spans="1:9" x14ac:dyDescent="0.2">
      <c r="A27" s="396"/>
      <c r="B27" s="399" t="s">
        <v>215</v>
      </c>
      <c r="C27" s="398">
        <v>0</v>
      </c>
      <c r="D27" s="142">
        <v>-100</v>
      </c>
      <c r="E27" s="144">
        <v>0</v>
      </c>
      <c r="F27" s="142">
        <v>-100</v>
      </c>
      <c r="G27" s="144">
        <v>280</v>
      </c>
      <c r="H27" s="142">
        <v>-20.454545454545457</v>
      </c>
      <c r="I27" s="401">
        <v>0.52867095897135741</v>
      </c>
    </row>
    <row r="28" spans="1:9" x14ac:dyDescent="0.2">
      <c r="A28" s="396"/>
      <c r="B28" s="399" t="s">
        <v>216</v>
      </c>
      <c r="C28" s="398">
        <v>0</v>
      </c>
      <c r="D28" s="142">
        <v>-100</v>
      </c>
      <c r="E28" s="144">
        <v>0</v>
      </c>
      <c r="F28" s="142">
        <v>-100</v>
      </c>
      <c r="G28" s="144">
        <v>124</v>
      </c>
      <c r="H28" s="142">
        <v>-80.032206119162637</v>
      </c>
      <c r="I28" s="401">
        <v>0.23412571040160113</v>
      </c>
    </row>
    <row r="29" spans="1:9" x14ac:dyDescent="0.2">
      <c r="A29" s="396"/>
      <c r="B29" s="399" t="s">
        <v>217</v>
      </c>
      <c r="C29" s="398">
        <v>0</v>
      </c>
      <c r="D29" s="142">
        <v>-100</v>
      </c>
      <c r="E29" s="144">
        <v>0</v>
      </c>
      <c r="F29" s="142">
        <v>-100</v>
      </c>
      <c r="G29" s="144">
        <v>136</v>
      </c>
      <c r="H29" s="142">
        <v>-57.499999999999993</v>
      </c>
      <c r="I29" s="484">
        <v>0.25678303721465928</v>
      </c>
    </row>
    <row r="30" spans="1:9" x14ac:dyDescent="0.2">
      <c r="A30" s="396"/>
      <c r="B30" s="399" t="s">
        <v>560</v>
      </c>
      <c r="C30" s="398">
        <v>133</v>
      </c>
      <c r="D30" s="142" t="s">
        <v>143</v>
      </c>
      <c r="E30" s="144">
        <v>266</v>
      </c>
      <c r="F30" s="142">
        <v>280</v>
      </c>
      <c r="G30" s="144">
        <v>931</v>
      </c>
      <c r="H30" s="142">
        <v>-24.123879380603096</v>
      </c>
      <c r="I30" s="511">
        <v>1.7578309385797635</v>
      </c>
    </row>
    <row r="31" spans="1:9" x14ac:dyDescent="0.2">
      <c r="A31" s="396"/>
      <c r="B31" s="399" t="s">
        <v>218</v>
      </c>
      <c r="C31" s="398">
        <v>488</v>
      </c>
      <c r="D31" s="142" t="s">
        <v>143</v>
      </c>
      <c r="E31" s="144">
        <v>1719</v>
      </c>
      <c r="F31" s="142">
        <v>204.78723404255322</v>
      </c>
      <c r="G31" s="144">
        <v>3122</v>
      </c>
      <c r="H31" s="142">
        <v>-59.47559709241952</v>
      </c>
      <c r="I31" s="401">
        <v>5.8946811925306344</v>
      </c>
    </row>
    <row r="32" spans="1:9" x14ac:dyDescent="0.2">
      <c r="A32" s="396"/>
      <c r="B32" s="399" t="s">
        <v>219</v>
      </c>
      <c r="C32" s="398">
        <v>1294</v>
      </c>
      <c r="D32" s="142">
        <v>3.8523274478330656</v>
      </c>
      <c r="E32" s="144">
        <v>2790</v>
      </c>
      <c r="F32" s="73">
        <v>-14.522058823529413</v>
      </c>
      <c r="G32" s="144">
        <v>10366</v>
      </c>
      <c r="H32" s="547">
        <v>-13.349494274011537</v>
      </c>
      <c r="I32" s="484">
        <v>19.572154145346751</v>
      </c>
    </row>
    <row r="33" spans="1:9" x14ac:dyDescent="0.2">
      <c r="A33" s="665"/>
      <c r="B33" s="399" t="s">
        <v>221</v>
      </c>
      <c r="C33" s="398">
        <v>0</v>
      </c>
      <c r="D33" s="142" t="s">
        <v>143</v>
      </c>
      <c r="E33" s="144">
        <v>0</v>
      </c>
      <c r="F33" s="73">
        <v>-100</v>
      </c>
      <c r="G33" s="144">
        <v>0</v>
      </c>
      <c r="H33" s="547">
        <v>-100</v>
      </c>
      <c r="I33" s="484">
        <v>0</v>
      </c>
    </row>
    <row r="34" spans="1:9" x14ac:dyDescent="0.2">
      <c r="A34" s="501" t="s">
        <v>452</v>
      </c>
      <c r="B34" s="146"/>
      <c r="C34" s="146">
        <v>1915</v>
      </c>
      <c r="D34" s="147">
        <v>-12.7959927140255</v>
      </c>
      <c r="E34" s="146">
        <v>4999</v>
      </c>
      <c r="F34" s="543">
        <v>-16.863462497921169</v>
      </c>
      <c r="G34" s="544">
        <v>16875</v>
      </c>
      <c r="H34" s="543">
        <v>-34.325744308231172</v>
      </c>
      <c r="I34" s="545">
        <v>31.861865830863056</v>
      </c>
    </row>
    <row r="35" spans="1:9" x14ac:dyDescent="0.2">
      <c r="A35" s="769" t="s">
        <v>187</v>
      </c>
      <c r="B35" s="769"/>
      <c r="C35" s="769">
        <v>4470</v>
      </c>
      <c r="D35" s="770">
        <v>-11.7124234643492</v>
      </c>
      <c r="E35" s="769">
        <v>13048</v>
      </c>
      <c r="F35" s="771">
        <v>-12.663989290495314</v>
      </c>
      <c r="G35" s="769">
        <v>52963</v>
      </c>
      <c r="H35" s="771">
        <v>-17.657027363184081</v>
      </c>
      <c r="I35" s="772">
        <v>100</v>
      </c>
    </row>
    <row r="36" spans="1:9" x14ac:dyDescent="0.2">
      <c r="A36" s="151" t="s">
        <v>540</v>
      </c>
      <c r="B36" s="485"/>
      <c r="C36" s="152">
        <v>2484</v>
      </c>
      <c r="D36" s="548">
        <v>-11.538461538461538</v>
      </c>
      <c r="E36" s="152">
        <v>6672</v>
      </c>
      <c r="F36" s="548">
        <v>-19.498069498069498</v>
      </c>
      <c r="G36" s="152">
        <v>25646</v>
      </c>
      <c r="H36" s="548">
        <v>-34.03636924818025</v>
      </c>
      <c r="I36" s="549">
        <v>48.422483620640826</v>
      </c>
    </row>
    <row r="37" spans="1:9" x14ac:dyDescent="0.2">
      <c r="A37" s="151" t="s">
        <v>541</v>
      </c>
      <c r="B37" s="485"/>
      <c r="C37" s="152">
        <v>1986</v>
      </c>
      <c r="D37" s="548">
        <v>-11.929046563192905</v>
      </c>
      <c r="E37" s="152">
        <v>6376</v>
      </c>
      <c r="F37" s="548">
        <v>-4.1491280817799163</v>
      </c>
      <c r="G37" s="152">
        <v>27317</v>
      </c>
      <c r="H37" s="548">
        <v>7.3739239809755901</v>
      </c>
      <c r="I37" s="549">
        <v>51.577516379359182</v>
      </c>
    </row>
    <row r="38" spans="1:9" x14ac:dyDescent="0.2">
      <c r="A38" s="153" t="s">
        <v>542</v>
      </c>
      <c r="B38" s="486"/>
      <c r="C38" s="154">
        <v>1073</v>
      </c>
      <c r="D38" s="550">
        <v>-5.6288478452066846</v>
      </c>
      <c r="E38" s="154">
        <v>3816</v>
      </c>
      <c r="F38" s="550">
        <v>29.531568228105908</v>
      </c>
      <c r="G38" s="154">
        <v>16099</v>
      </c>
      <c r="H38" s="550">
        <v>12.219433988568241</v>
      </c>
      <c r="I38" s="551">
        <v>30.396692030285294</v>
      </c>
    </row>
    <row r="39" spans="1:9" x14ac:dyDescent="0.2">
      <c r="A39" s="153" t="s">
        <v>543</v>
      </c>
      <c r="B39" s="486"/>
      <c r="C39" s="154">
        <v>3397</v>
      </c>
      <c r="D39" s="550">
        <v>-13.474274070300559</v>
      </c>
      <c r="E39" s="154">
        <v>9232</v>
      </c>
      <c r="F39" s="550">
        <v>-23.028180757045188</v>
      </c>
      <c r="G39" s="154">
        <v>36864</v>
      </c>
      <c r="H39" s="550">
        <v>-26.233641493576659</v>
      </c>
      <c r="I39" s="551">
        <v>69.603307969714706</v>
      </c>
    </row>
    <row r="40" spans="1:9" x14ac:dyDescent="0.2">
      <c r="A40" s="670" t="s">
        <v>649</v>
      </c>
      <c r="B40" s="671"/>
      <c r="C40" s="479">
        <v>63</v>
      </c>
      <c r="D40" s="679">
        <v>110.00000000000001</v>
      </c>
      <c r="E40" s="479">
        <v>286</v>
      </c>
      <c r="F40" s="679">
        <v>376.66666666666669</v>
      </c>
      <c r="G40" s="492">
        <v>925</v>
      </c>
      <c r="H40" s="672">
        <v>7.6833527357392324</v>
      </c>
      <c r="I40" s="673">
        <v>1.746502275173234</v>
      </c>
    </row>
    <row r="41" spans="1:9" x14ac:dyDescent="0.2">
      <c r="A41" s="441"/>
      <c r="B41" s="84"/>
      <c r="C41" s="84"/>
      <c r="D41" s="84"/>
      <c r="E41" s="84"/>
      <c r="F41" s="84"/>
      <c r="G41" s="84"/>
      <c r="H41" s="84"/>
      <c r="I41" s="79" t="s">
        <v>222</v>
      </c>
    </row>
    <row r="42" spans="1:9" x14ac:dyDescent="0.2">
      <c r="A42" s="749" t="s">
        <v>488</v>
      </c>
      <c r="B42" s="84"/>
      <c r="C42" s="84"/>
      <c r="D42" s="84"/>
      <c r="E42" s="84"/>
      <c r="F42" s="84"/>
      <c r="G42" s="84"/>
      <c r="H42" s="84"/>
      <c r="I42" s="1"/>
    </row>
    <row r="43" spans="1:9" s="1" customFormat="1" x14ac:dyDescent="0.2">
      <c r="A43" s="749" t="s">
        <v>672</v>
      </c>
    </row>
    <row r="44" spans="1:9" s="1" customFormat="1" x14ac:dyDescent="0.2">
      <c r="A44" s="441" t="s">
        <v>545</v>
      </c>
    </row>
    <row r="45" spans="1:9" s="1" customFormat="1" x14ac:dyDescent="0.2"/>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5">
    <mergeCell ref="A3:A4"/>
    <mergeCell ref="C3:D3"/>
    <mergeCell ref="E3:F3"/>
    <mergeCell ref="G3:I3"/>
    <mergeCell ref="B3:B4"/>
  </mergeCells>
  <conditionalFormatting sqref="F18">
    <cfRule type="cellIs" dxfId="132" priority="38" operator="between">
      <formula>0</formula>
      <formula>0.5</formula>
    </cfRule>
    <cfRule type="cellIs" dxfId="131" priority="39" operator="between">
      <formula>0</formula>
      <formula>0.49</formula>
    </cfRule>
  </conditionalFormatting>
  <conditionalFormatting sqref="F18">
    <cfRule type="cellIs" dxfId="130" priority="37" stopIfTrue="1" operator="equal">
      <formula>0</formula>
    </cfRule>
  </conditionalFormatting>
  <conditionalFormatting sqref="F31">
    <cfRule type="cellIs" dxfId="129" priority="32" operator="between">
      <formula>0</formula>
      <formula>0.5</formula>
    </cfRule>
    <cfRule type="cellIs" dxfId="128" priority="33" operator="between">
      <formula>0</formula>
      <formula>0.49</formula>
    </cfRule>
  </conditionalFormatting>
  <conditionalFormatting sqref="F31">
    <cfRule type="cellIs" dxfId="127" priority="31" stopIfTrue="1" operator="equal">
      <formula>0</formula>
    </cfRule>
  </conditionalFormatting>
  <conditionalFormatting sqref="F32">
    <cfRule type="cellIs" dxfId="126" priority="23" operator="between">
      <formula>0</formula>
      <formula>0.5</formula>
    </cfRule>
    <cfRule type="cellIs" dxfId="125" priority="24" operator="between">
      <formula>0</formula>
      <formula>0.49</formula>
    </cfRule>
  </conditionalFormatting>
  <conditionalFormatting sqref="F32">
    <cfRule type="cellIs" dxfId="124" priority="22" stopIfTrue="1" operator="equal">
      <formula>0</formula>
    </cfRule>
  </conditionalFormatting>
  <conditionalFormatting sqref="F19">
    <cfRule type="cellIs" dxfId="123" priority="9" operator="between">
      <formula>0</formula>
      <formula>0.5</formula>
    </cfRule>
    <cfRule type="cellIs" dxfId="122" priority="10" operator="between">
      <formula>0</formula>
      <formula>0.49</formula>
    </cfRule>
  </conditionalFormatting>
  <conditionalFormatting sqref="F19">
    <cfRule type="cellIs" dxfId="121" priority="8" stopIfTrue="1" operator="equal">
      <formula>0</formula>
    </cfRule>
  </conditionalFormatting>
  <conditionalFormatting sqref="F33">
    <cfRule type="cellIs" dxfId="120" priority="6" operator="between">
      <formula>0</formula>
      <formula>0.5</formula>
    </cfRule>
    <cfRule type="cellIs" dxfId="119" priority="7" operator="between">
      <formula>0</formula>
      <formula>0.49</formula>
    </cfRule>
  </conditionalFormatting>
  <conditionalFormatting sqref="F33">
    <cfRule type="cellIs" dxfId="118" priority="5" stopIfTrue="1" operator="equal">
      <formula>0</formula>
    </cfRule>
  </conditionalFormatting>
  <conditionalFormatting sqref="I35">
    <cfRule type="cellIs" dxfId="117" priority="1" operator="between">
      <formula>0</formula>
      <formula>0.5</formula>
    </cfRule>
    <cfRule type="cellIs" dxfId="116"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224</v>
      </c>
      <c r="B1" s="1"/>
      <c r="C1" s="1"/>
      <c r="D1" s="1"/>
      <c r="E1" s="1"/>
      <c r="F1" s="1"/>
      <c r="G1" s="1"/>
      <c r="H1" s="1"/>
    </row>
    <row r="2" spans="1:8" x14ac:dyDescent="0.2">
      <c r="A2" s="1"/>
      <c r="B2" s="1"/>
      <c r="C2" s="1"/>
      <c r="D2" s="1"/>
      <c r="E2" s="1"/>
      <c r="F2" s="1"/>
      <c r="G2" s="55" t="s">
        <v>225</v>
      </c>
      <c r="H2" s="1"/>
    </row>
    <row r="3" spans="1:8" x14ac:dyDescent="0.2">
      <c r="A3" s="70"/>
      <c r="B3" s="793">
        <f>INDICE!A3</f>
        <v>44256</v>
      </c>
      <c r="C3" s="794"/>
      <c r="D3" s="794" t="s">
        <v>116</v>
      </c>
      <c r="E3" s="794"/>
      <c r="F3" s="794" t="s">
        <v>117</v>
      </c>
      <c r="G3" s="794"/>
      <c r="H3" s="1"/>
    </row>
    <row r="4" spans="1:8" x14ac:dyDescent="0.2">
      <c r="A4" s="66"/>
      <c r="B4" s="630" t="s">
        <v>56</v>
      </c>
      <c r="C4" s="630" t="s">
        <v>458</v>
      </c>
      <c r="D4" s="630" t="s">
        <v>56</v>
      </c>
      <c r="E4" s="630" t="s">
        <v>458</v>
      </c>
      <c r="F4" s="630" t="s">
        <v>56</v>
      </c>
      <c r="G4" s="631" t="s">
        <v>458</v>
      </c>
      <c r="H4" s="1"/>
    </row>
    <row r="5" spans="1:8" x14ac:dyDescent="0.2">
      <c r="A5" s="157" t="s">
        <v>8</v>
      </c>
      <c r="B5" s="402">
        <v>54.576004847320689</v>
      </c>
      <c r="C5" s="488">
        <v>34.17305632646584</v>
      </c>
      <c r="D5" s="402">
        <v>48.821847904399903</v>
      </c>
      <c r="E5" s="488">
        <v>-3.9626612145480453</v>
      </c>
      <c r="F5" s="402">
        <v>36.136833038228566</v>
      </c>
      <c r="G5" s="488">
        <v>-35.376981459704623</v>
      </c>
      <c r="H5" s="1"/>
    </row>
    <row r="6" spans="1:8" x14ac:dyDescent="0.2">
      <c r="A6" s="1"/>
      <c r="B6" s="1"/>
      <c r="C6" s="1"/>
      <c r="D6" s="1"/>
      <c r="E6" s="1"/>
      <c r="F6" s="1"/>
      <c r="G6" s="79" t="s">
        <v>222</v>
      </c>
      <c r="H6" s="1"/>
    </row>
    <row r="7" spans="1:8" x14ac:dyDescent="0.2">
      <c r="A7" s="80" t="s">
        <v>126</v>
      </c>
      <c r="B7" s="1"/>
      <c r="C7" s="1"/>
      <c r="D7" s="1"/>
      <c r="E7" s="1"/>
      <c r="F7" s="1"/>
      <c r="G7" s="1"/>
      <c r="H7" s="1"/>
    </row>
    <row r="21" spans="7:7" x14ac:dyDescent="0.2">
      <c r="G21" t="s">
        <v>530</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462</v>
      </c>
      <c r="B1" s="158"/>
      <c r="C1" s="15"/>
      <c r="D1" s="15"/>
      <c r="E1" s="15"/>
      <c r="F1" s="15"/>
      <c r="G1" s="15"/>
      <c r="H1" s="1"/>
    </row>
    <row r="2" spans="1:8" x14ac:dyDescent="0.2">
      <c r="A2" s="159" t="s">
        <v>378</v>
      </c>
      <c r="B2" s="159"/>
      <c r="C2" s="160"/>
      <c r="D2" s="160"/>
      <c r="E2" s="160"/>
      <c r="F2" s="160"/>
      <c r="G2" s="160"/>
      <c r="H2" s="161" t="s">
        <v>152</v>
      </c>
    </row>
    <row r="3" spans="1:8" ht="14.1" customHeight="1" x14ac:dyDescent="0.2">
      <c r="A3" s="162"/>
      <c r="B3" s="793">
        <f>INDICE!A3</f>
        <v>44256</v>
      </c>
      <c r="C3" s="794"/>
      <c r="D3" s="794" t="s">
        <v>116</v>
      </c>
      <c r="E3" s="794"/>
      <c r="F3" s="794" t="s">
        <v>117</v>
      </c>
      <c r="G3" s="794"/>
      <c r="H3" s="794"/>
    </row>
    <row r="4" spans="1:8" x14ac:dyDescent="0.2">
      <c r="A4" s="160"/>
      <c r="B4" s="63" t="s">
        <v>47</v>
      </c>
      <c r="C4" s="63" t="s">
        <v>458</v>
      </c>
      <c r="D4" s="63" t="s">
        <v>47</v>
      </c>
      <c r="E4" s="63" t="s">
        <v>458</v>
      </c>
      <c r="F4" s="63" t="s">
        <v>47</v>
      </c>
      <c r="G4" s="64" t="s">
        <v>458</v>
      </c>
      <c r="H4" s="64" t="s">
        <v>107</v>
      </c>
    </row>
    <row r="5" spans="1:8" x14ac:dyDescent="0.2">
      <c r="A5" s="160" t="s">
        <v>226</v>
      </c>
      <c r="B5" s="163"/>
      <c r="C5" s="163"/>
      <c r="D5" s="163"/>
      <c r="E5" s="163"/>
      <c r="F5" s="163"/>
      <c r="G5" s="164"/>
      <c r="H5" s="165"/>
    </row>
    <row r="6" spans="1:8" x14ac:dyDescent="0.2">
      <c r="A6" s="1" t="s">
        <v>419</v>
      </c>
      <c r="B6" s="469">
        <v>71</v>
      </c>
      <c r="C6" s="404">
        <v>-42.741935483870968</v>
      </c>
      <c r="D6" s="242">
        <v>271</v>
      </c>
      <c r="E6" s="404">
        <v>-21.902017291066283</v>
      </c>
      <c r="F6" s="242">
        <v>921</v>
      </c>
      <c r="G6" s="404">
        <v>-25.845410628019323</v>
      </c>
      <c r="H6" s="404">
        <v>5.8228488335335404</v>
      </c>
    </row>
    <row r="7" spans="1:8" x14ac:dyDescent="0.2">
      <c r="A7" s="1" t="s">
        <v>48</v>
      </c>
      <c r="B7" s="469">
        <v>26</v>
      </c>
      <c r="C7" s="407">
        <v>-85.142857142857139</v>
      </c>
      <c r="D7" s="469">
        <v>228</v>
      </c>
      <c r="E7" s="407">
        <v>-48.878923766816143</v>
      </c>
      <c r="F7" s="242">
        <v>845</v>
      </c>
      <c r="G7" s="404">
        <v>-44.553805774278217</v>
      </c>
      <c r="H7" s="404">
        <v>5.342353164316874</v>
      </c>
    </row>
    <row r="8" spans="1:8" x14ac:dyDescent="0.2">
      <c r="A8" s="1" t="s">
        <v>49</v>
      </c>
      <c r="B8" s="469">
        <v>0</v>
      </c>
      <c r="C8" s="404">
        <v>-100</v>
      </c>
      <c r="D8" s="242">
        <v>101</v>
      </c>
      <c r="E8" s="404">
        <v>-67.834394904458591</v>
      </c>
      <c r="F8" s="242">
        <v>1044</v>
      </c>
      <c r="G8" s="404">
        <v>-39.513325608342988</v>
      </c>
      <c r="H8" s="404">
        <v>6.600493140292091</v>
      </c>
    </row>
    <row r="9" spans="1:8" x14ac:dyDescent="0.2">
      <c r="A9" s="1" t="s">
        <v>123</v>
      </c>
      <c r="B9" s="469">
        <v>599</v>
      </c>
      <c r="C9" s="404">
        <v>3.9930555555555554</v>
      </c>
      <c r="D9" s="242">
        <v>1899</v>
      </c>
      <c r="E9" s="404">
        <v>3.0944625407166124</v>
      </c>
      <c r="F9" s="242">
        <v>6708</v>
      </c>
      <c r="G9" s="404">
        <v>-0.41567695961995249</v>
      </c>
      <c r="H9" s="404">
        <v>42.410065119807797</v>
      </c>
    </row>
    <row r="10" spans="1:8" x14ac:dyDescent="0.2">
      <c r="A10" s="1" t="s">
        <v>124</v>
      </c>
      <c r="B10" s="469">
        <v>365</v>
      </c>
      <c r="C10" s="404">
        <v>23.728813559322035</v>
      </c>
      <c r="D10" s="242">
        <v>906</v>
      </c>
      <c r="E10" s="404">
        <v>-0.33003300330033003</v>
      </c>
      <c r="F10" s="242">
        <v>3824</v>
      </c>
      <c r="G10" s="404">
        <v>-34.89955737146748</v>
      </c>
      <c r="H10" s="404">
        <v>24.176518935322754</v>
      </c>
    </row>
    <row r="11" spans="1:8" x14ac:dyDescent="0.2">
      <c r="A11" s="1" t="s">
        <v>227</v>
      </c>
      <c r="B11" s="469">
        <v>270</v>
      </c>
      <c r="C11" s="404">
        <v>91.489361702127653</v>
      </c>
      <c r="D11" s="242">
        <v>813</v>
      </c>
      <c r="E11" s="404">
        <v>76.739130434782609</v>
      </c>
      <c r="F11" s="242">
        <v>2475</v>
      </c>
      <c r="G11" s="404">
        <v>19.565217391304348</v>
      </c>
      <c r="H11" s="404">
        <v>15.647720806726939</v>
      </c>
    </row>
    <row r="12" spans="1:8" x14ac:dyDescent="0.2">
      <c r="A12" s="168" t="s">
        <v>228</v>
      </c>
      <c r="B12" s="470">
        <v>1331</v>
      </c>
      <c r="C12" s="170">
        <v>-7.5694444444444438</v>
      </c>
      <c r="D12" s="169">
        <v>4218</v>
      </c>
      <c r="E12" s="170">
        <v>-2.3158869847151458</v>
      </c>
      <c r="F12" s="169">
        <v>15817</v>
      </c>
      <c r="G12" s="170">
        <v>-17.499478406008762</v>
      </c>
      <c r="H12" s="170">
        <v>100</v>
      </c>
    </row>
    <row r="13" spans="1:8" x14ac:dyDescent="0.2">
      <c r="A13" s="145" t="s">
        <v>229</v>
      </c>
      <c r="B13" s="471"/>
      <c r="C13" s="172"/>
      <c r="D13" s="171"/>
      <c r="E13" s="172"/>
      <c r="F13" s="171"/>
      <c r="G13" s="172"/>
      <c r="H13" s="172"/>
    </row>
    <row r="14" spans="1:8" x14ac:dyDescent="0.2">
      <c r="A14" s="1" t="s">
        <v>419</v>
      </c>
      <c r="B14" s="469">
        <v>26</v>
      </c>
      <c r="C14" s="469">
        <v>0</v>
      </c>
      <c r="D14" s="242">
        <v>80</v>
      </c>
      <c r="E14" s="404">
        <v>-2.4390243902439024</v>
      </c>
      <c r="F14" s="242">
        <v>436</v>
      </c>
      <c r="G14" s="404">
        <v>-14.84375</v>
      </c>
      <c r="H14" s="404">
        <v>2.037764068050103</v>
      </c>
    </row>
    <row r="15" spans="1:8" x14ac:dyDescent="0.2">
      <c r="A15" s="1" t="s">
        <v>48</v>
      </c>
      <c r="B15" s="469">
        <v>634</v>
      </c>
      <c r="C15" s="404">
        <v>89.820359281437121</v>
      </c>
      <c r="D15" s="242">
        <v>1274</v>
      </c>
      <c r="E15" s="404">
        <v>9.9223468507333905</v>
      </c>
      <c r="F15" s="242">
        <v>4711</v>
      </c>
      <c r="G15" s="404">
        <v>-11.163492362813502</v>
      </c>
      <c r="H15" s="404">
        <v>22.018134230697324</v>
      </c>
    </row>
    <row r="16" spans="1:8" x14ac:dyDescent="0.2">
      <c r="A16" s="1" t="s">
        <v>49</v>
      </c>
      <c r="B16" s="469">
        <v>50</v>
      </c>
      <c r="C16" s="481">
        <v>-21.875</v>
      </c>
      <c r="D16" s="242">
        <v>153</v>
      </c>
      <c r="E16" s="404">
        <v>-20.725388601036268</v>
      </c>
      <c r="F16" s="242">
        <v>479</v>
      </c>
      <c r="G16" s="404">
        <v>2.1321961620469083</v>
      </c>
      <c r="H16" s="404">
        <v>2.238736212376145</v>
      </c>
    </row>
    <row r="17" spans="1:8" x14ac:dyDescent="0.2">
      <c r="A17" s="1" t="s">
        <v>123</v>
      </c>
      <c r="B17" s="469">
        <v>852</v>
      </c>
      <c r="C17" s="404">
        <v>63.84615384615384</v>
      </c>
      <c r="D17" s="242">
        <v>2000</v>
      </c>
      <c r="E17" s="404">
        <v>34.228187919463089</v>
      </c>
      <c r="F17" s="242">
        <v>9219</v>
      </c>
      <c r="G17" s="404">
        <v>15.367288199224127</v>
      </c>
      <c r="H17" s="404">
        <v>43.087492989343801</v>
      </c>
    </row>
    <row r="18" spans="1:8" x14ac:dyDescent="0.2">
      <c r="A18" s="1" t="s">
        <v>124</v>
      </c>
      <c r="B18" s="469">
        <v>194</v>
      </c>
      <c r="C18" s="404">
        <v>-9.3457943925233646</v>
      </c>
      <c r="D18" s="242">
        <v>439</v>
      </c>
      <c r="E18" s="404">
        <v>-42.689295039164492</v>
      </c>
      <c r="F18" s="242">
        <v>1972</v>
      </c>
      <c r="G18" s="404">
        <v>-29.871977240398294</v>
      </c>
      <c r="H18" s="404">
        <v>9.2166760142082644</v>
      </c>
    </row>
    <row r="19" spans="1:8" x14ac:dyDescent="0.2">
      <c r="A19" s="1" t="s">
        <v>227</v>
      </c>
      <c r="B19" s="469">
        <v>370</v>
      </c>
      <c r="C19" s="404">
        <v>11.111111111111111</v>
      </c>
      <c r="D19" s="242">
        <v>1024</v>
      </c>
      <c r="E19" s="404">
        <v>-21.291314373558802</v>
      </c>
      <c r="F19" s="242">
        <v>4579</v>
      </c>
      <c r="G19" s="404">
        <v>-24.550996869335968</v>
      </c>
      <c r="H19" s="404">
        <v>21.401196485324359</v>
      </c>
    </row>
    <row r="20" spans="1:8" x14ac:dyDescent="0.2">
      <c r="A20" s="173" t="s">
        <v>230</v>
      </c>
      <c r="B20" s="472">
        <v>2126</v>
      </c>
      <c r="C20" s="175">
        <v>42.588866532528499</v>
      </c>
      <c r="D20" s="174">
        <v>4970</v>
      </c>
      <c r="E20" s="175">
        <v>-0.42075736325385693</v>
      </c>
      <c r="F20" s="174">
        <v>21396</v>
      </c>
      <c r="G20" s="175">
        <v>-7.6006218690620146</v>
      </c>
      <c r="H20" s="175">
        <v>100</v>
      </c>
    </row>
    <row r="21" spans="1:8" x14ac:dyDescent="0.2">
      <c r="A21" s="145" t="s">
        <v>463</v>
      </c>
      <c r="B21" s="473"/>
      <c r="C21" s="406"/>
      <c r="D21" s="405"/>
      <c r="E21" s="406"/>
      <c r="F21" s="405"/>
      <c r="G21" s="406"/>
      <c r="H21" s="406"/>
    </row>
    <row r="22" spans="1:8" x14ac:dyDescent="0.2">
      <c r="A22" s="1" t="s">
        <v>419</v>
      </c>
      <c r="B22" s="469">
        <v>-45</v>
      </c>
      <c r="C22" s="404">
        <v>-54.081632653061227</v>
      </c>
      <c r="D22" s="242">
        <v>-191</v>
      </c>
      <c r="E22" s="404">
        <v>-27.924528301886792</v>
      </c>
      <c r="F22" s="242">
        <v>-485</v>
      </c>
      <c r="G22" s="404">
        <v>-33.561643835616437</v>
      </c>
      <c r="H22" s="407" t="s">
        <v>464</v>
      </c>
    </row>
    <row r="23" spans="1:8" x14ac:dyDescent="0.2">
      <c r="A23" s="1" t="s">
        <v>48</v>
      </c>
      <c r="B23" s="469">
        <v>608</v>
      </c>
      <c r="C23" s="404">
        <v>282.38993710691824</v>
      </c>
      <c r="D23" s="242">
        <v>1046</v>
      </c>
      <c r="E23" s="404">
        <v>46.704067321178123</v>
      </c>
      <c r="F23" s="242">
        <v>3866</v>
      </c>
      <c r="G23" s="404">
        <v>2.3021963482402752</v>
      </c>
      <c r="H23" s="407" t="s">
        <v>464</v>
      </c>
    </row>
    <row r="24" spans="1:8" x14ac:dyDescent="0.2">
      <c r="A24" s="1" t="s">
        <v>49</v>
      </c>
      <c r="B24" s="469">
        <v>50</v>
      </c>
      <c r="C24" s="407">
        <v>-176.92307692307691</v>
      </c>
      <c r="D24" s="242">
        <v>52</v>
      </c>
      <c r="E24" s="404">
        <v>-142.97520661157023</v>
      </c>
      <c r="F24" s="242">
        <v>-565</v>
      </c>
      <c r="G24" s="404">
        <v>-55.051710421638823</v>
      </c>
      <c r="H24" s="407" t="s">
        <v>464</v>
      </c>
    </row>
    <row r="25" spans="1:8" x14ac:dyDescent="0.2">
      <c r="A25" s="1" t="s">
        <v>123</v>
      </c>
      <c r="B25" s="469">
        <v>253</v>
      </c>
      <c r="C25" s="404">
        <v>-551.78571428571433</v>
      </c>
      <c r="D25" s="242">
        <v>101</v>
      </c>
      <c r="E25" s="404">
        <v>-128.69318181818181</v>
      </c>
      <c r="F25" s="242">
        <v>2511</v>
      </c>
      <c r="G25" s="404">
        <v>100.07968127490039</v>
      </c>
      <c r="H25" s="407" t="s">
        <v>464</v>
      </c>
    </row>
    <row r="26" spans="1:8" x14ac:dyDescent="0.2">
      <c r="A26" s="1" t="s">
        <v>124</v>
      </c>
      <c r="B26" s="469">
        <v>-171</v>
      </c>
      <c r="C26" s="404">
        <v>111.11111111111111</v>
      </c>
      <c r="D26" s="242">
        <v>-467</v>
      </c>
      <c r="E26" s="404">
        <v>226.57342657342659</v>
      </c>
      <c r="F26" s="242">
        <v>-1852</v>
      </c>
      <c r="G26" s="404">
        <v>-39.516655780535601</v>
      </c>
      <c r="H26" s="407" t="s">
        <v>464</v>
      </c>
    </row>
    <row r="27" spans="1:8" x14ac:dyDescent="0.2">
      <c r="A27" s="1" t="s">
        <v>227</v>
      </c>
      <c r="B27" s="469">
        <v>100</v>
      </c>
      <c r="C27" s="404">
        <v>-47.916666666666671</v>
      </c>
      <c r="D27" s="242">
        <v>211</v>
      </c>
      <c r="E27" s="404">
        <v>-74.910820451843037</v>
      </c>
      <c r="F27" s="242">
        <v>2104</v>
      </c>
      <c r="G27" s="404">
        <v>-47.386846711677919</v>
      </c>
      <c r="H27" s="407" t="s">
        <v>464</v>
      </c>
    </row>
    <row r="28" spans="1:8" x14ac:dyDescent="0.2">
      <c r="A28" s="173" t="s">
        <v>231</v>
      </c>
      <c r="B28" s="472">
        <v>795</v>
      </c>
      <c r="C28" s="175">
        <v>1458.8235294117646</v>
      </c>
      <c r="D28" s="174">
        <v>752</v>
      </c>
      <c r="E28" s="175">
        <v>11.738484398216938</v>
      </c>
      <c r="F28" s="174">
        <v>5579</v>
      </c>
      <c r="G28" s="175">
        <v>40.035140562248998</v>
      </c>
      <c r="H28" s="403" t="s">
        <v>464</v>
      </c>
    </row>
    <row r="29" spans="1:8" x14ac:dyDescent="0.2">
      <c r="A29" s="80" t="s">
        <v>126</v>
      </c>
      <c r="B29" s="166"/>
      <c r="C29" s="166"/>
      <c r="D29" s="166"/>
      <c r="E29" s="166"/>
      <c r="F29" s="166"/>
      <c r="G29" s="166"/>
      <c r="H29" s="161" t="s">
        <v>222</v>
      </c>
    </row>
    <row r="30" spans="1:8" x14ac:dyDescent="0.2">
      <c r="A30" s="749" t="s">
        <v>545</v>
      </c>
      <c r="B30" s="166"/>
      <c r="C30" s="166"/>
      <c r="D30" s="166"/>
      <c r="E30" s="166"/>
      <c r="F30" s="166"/>
      <c r="G30" s="167"/>
      <c r="H30" s="167"/>
    </row>
    <row r="31" spans="1:8" x14ac:dyDescent="0.2">
      <c r="A31" s="133" t="s">
        <v>465</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3"/>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466</v>
      </c>
      <c r="B1" s="158"/>
      <c r="C1" s="1"/>
      <c r="D1" s="1"/>
      <c r="E1" s="1"/>
      <c r="F1" s="1"/>
      <c r="G1" s="1"/>
      <c r="H1" s="1"/>
    </row>
    <row r="2" spans="1:8" x14ac:dyDescent="0.2">
      <c r="A2" s="390"/>
      <c r="B2" s="390"/>
      <c r="C2" s="390"/>
      <c r="D2" s="390"/>
      <c r="E2" s="390"/>
      <c r="F2" s="1"/>
      <c r="G2" s="1"/>
      <c r="H2" s="392" t="s">
        <v>152</v>
      </c>
    </row>
    <row r="3" spans="1:8" ht="14.65" customHeight="1" x14ac:dyDescent="0.2">
      <c r="A3" s="813" t="s">
        <v>460</v>
      </c>
      <c r="B3" s="811" t="s">
        <v>461</v>
      </c>
      <c r="C3" s="796">
        <f>INDICE!A3</f>
        <v>44256</v>
      </c>
      <c r="D3" s="795">
        <v>41671</v>
      </c>
      <c r="E3" s="795">
        <v>41671</v>
      </c>
      <c r="F3" s="794" t="s">
        <v>117</v>
      </c>
      <c r="G3" s="794"/>
      <c r="H3" s="794"/>
    </row>
    <row r="4" spans="1:8" x14ac:dyDescent="0.2">
      <c r="A4" s="814"/>
      <c r="B4" s="812"/>
      <c r="C4" s="82" t="s">
        <v>469</v>
      </c>
      <c r="D4" s="82" t="s">
        <v>470</v>
      </c>
      <c r="E4" s="82" t="s">
        <v>232</v>
      </c>
      <c r="F4" s="82" t="s">
        <v>469</v>
      </c>
      <c r="G4" s="82" t="s">
        <v>470</v>
      </c>
      <c r="H4" s="82" t="s">
        <v>232</v>
      </c>
    </row>
    <row r="5" spans="1:8" x14ac:dyDescent="0.2">
      <c r="A5" s="408"/>
      <c r="B5" s="552" t="s">
        <v>201</v>
      </c>
      <c r="C5" s="141">
        <v>0</v>
      </c>
      <c r="D5" s="141">
        <v>33</v>
      </c>
      <c r="E5" s="177">
        <v>33</v>
      </c>
      <c r="F5" s="143">
        <v>0</v>
      </c>
      <c r="G5" s="141">
        <v>241</v>
      </c>
      <c r="H5" s="176">
        <v>241</v>
      </c>
    </row>
    <row r="6" spans="1:8" x14ac:dyDescent="0.2">
      <c r="A6" s="666"/>
      <c r="B6" s="699" t="s">
        <v>233</v>
      </c>
      <c r="C6" s="141">
        <v>55</v>
      </c>
      <c r="D6" s="141">
        <v>430</v>
      </c>
      <c r="E6" s="177">
        <v>375</v>
      </c>
      <c r="F6" s="143">
        <v>1380</v>
      </c>
      <c r="G6" s="141">
        <v>2169</v>
      </c>
      <c r="H6" s="177">
        <v>789</v>
      </c>
    </row>
    <row r="7" spans="1:8" x14ac:dyDescent="0.2">
      <c r="A7" s="700" t="s">
        <v>309</v>
      </c>
      <c r="B7" s="698"/>
      <c r="C7" s="146">
        <v>55</v>
      </c>
      <c r="D7" s="178">
        <v>463</v>
      </c>
      <c r="E7" s="146">
        <v>408</v>
      </c>
      <c r="F7" s="146">
        <v>1380</v>
      </c>
      <c r="G7" s="178">
        <v>2410</v>
      </c>
      <c r="H7" s="146">
        <v>1030</v>
      </c>
    </row>
    <row r="8" spans="1:8" x14ac:dyDescent="0.2">
      <c r="A8" s="408"/>
      <c r="B8" s="553" t="s">
        <v>582</v>
      </c>
      <c r="C8" s="144">
        <v>80</v>
      </c>
      <c r="D8" s="141">
        <v>0</v>
      </c>
      <c r="E8" s="179">
        <v>-80</v>
      </c>
      <c r="F8" s="144">
        <v>193</v>
      </c>
      <c r="G8" s="141">
        <v>0</v>
      </c>
      <c r="H8" s="179">
        <v>-193</v>
      </c>
    </row>
    <row r="9" spans="1:8" x14ac:dyDescent="0.2">
      <c r="A9" s="408"/>
      <c r="B9" s="553" t="s">
        <v>205</v>
      </c>
      <c r="C9" s="144">
        <v>0</v>
      </c>
      <c r="D9" s="141">
        <v>0</v>
      </c>
      <c r="E9" s="179">
        <v>0</v>
      </c>
      <c r="F9" s="144">
        <v>0</v>
      </c>
      <c r="G9" s="141">
        <v>197</v>
      </c>
      <c r="H9" s="179">
        <v>197</v>
      </c>
    </row>
    <row r="10" spans="1:8" x14ac:dyDescent="0.2">
      <c r="A10" s="666"/>
      <c r="B10" s="699" t="s">
        <v>234</v>
      </c>
      <c r="C10" s="141">
        <v>0</v>
      </c>
      <c r="D10" s="141">
        <v>0</v>
      </c>
      <c r="E10" s="177">
        <v>0</v>
      </c>
      <c r="F10" s="143">
        <v>2</v>
      </c>
      <c r="G10" s="141">
        <v>282</v>
      </c>
      <c r="H10" s="177">
        <v>280</v>
      </c>
    </row>
    <row r="11" spans="1:8" x14ac:dyDescent="0.2">
      <c r="A11" s="702" t="s">
        <v>467</v>
      </c>
      <c r="C11" s="146">
        <v>80</v>
      </c>
      <c r="D11" s="146">
        <v>0</v>
      </c>
      <c r="E11" s="146">
        <v>-80</v>
      </c>
      <c r="F11" s="146">
        <v>195</v>
      </c>
      <c r="G11" s="146">
        <v>479</v>
      </c>
      <c r="H11" s="178">
        <v>284</v>
      </c>
    </row>
    <row r="12" spans="1:8" x14ac:dyDescent="0.2">
      <c r="A12" s="703"/>
      <c r="B12" s="701" t="s">
        <v>235</v>
      </c>
      <c r="C12" s="144">
        <v>64</v>
      </c>
      <c r="D12" s="141">
        <v>78</v>
      </c>
      <c r="E12" s="179">
        <v>14</v>
      </c>
      <c r="F12" s="144">
        <v>658</v>
      </c>
      <c r="G12" s="141">
        <v>930</v>
      </c>
      <c r="H12" s="179">
        <v>272</v>
      </c>
    </row>
    <row r="13" spans="1:8" x14ac:dyDescent="0.2">
      <c r="A13" s="408"/>
      <c r="B13" s="553" t="s">
        <v>236</v>
      </c>
      <c r="C13" s="144">
        <v>9</v>
      </c>
      <c r="D13" s="141">
        <v>198</v>
      </c>
      <c r="E13" s="179">
        <v>189</v>
      </c>
      <c r="F13" s="144">
        <v>493</v>
      </c>
      <c r="G13" s="141">
        <v>2678</v>
      </c>
      <c r="H13" s="179">
        <v>2185</v>
      </c>
    </row>
    <row r="14" spans="1:8" x14ac:dyDescent="0.2">
      <c r="A14" s="408"/>
      <c r="B14" s="553" t="s">
        <v>237</v>
      </c>
      <c r="C14" s="144">
        <v>32</v>
      </c>
      <c r="D14" s="144">
        <v>31</v>
      </c>
      <c r="E14" s="177">
        <v>-1</v>
      </c>
      <c r="F14" s="144">
        <v>271</v>
      </c>
      <c r="G14" s="144">
        <v>374</v>
      </c>
      <c r="H14" s="177">
        <v>103</v>
      </c>
    </row>
    <row r="15" spans="1:8" x14ac:dyDescent="0.2">
      <c r="A15" s="408"/>
      <c r="B15" s="553" t="s">
        <v>207</v>
      </c>
      <c r="C15" s="144">
        <v>316</v>
      </c>
      <c r="D15" s="141">
        <v>284</v>
      </c>
      <c r="E15" s="177">
        <v>-32</v>
      </c>
      <c r="F15" s="144">
        <v>2448</v>
      </c>
      <c r="G15" s="141">
        <v>2018</v>
      </c>
      <c r="H15" s="177">
        <v>-430</v>
      </c>
    </row>
    <row r="16" spans="1:8" x14ac:dyDescent="0.2">
      <c r="A16" s="408"/>
      <c r="B16" s="553" t="s">
        <v>288</v>
      </c>
      <c r="C16" s="144">
        <v>0</v>
      </c>
      <c r="D16" s="141">
        <v>21</v>
      </c>
      <c r="E16" s="177">
        <v>21</v>
      </c>
      <c r="F16" s="144">
        <v>35</v>
      </c>
      <c r="G16" s="141">
        <v>540</v>
      </c>
      <c r="H16" s="177">
        <v>505</v>
      </c>
    </row>
    <row r="17" spans="1:8" x14ac:dyDescent="0.2">
      <c r="A17" s="408"/>
      <c r="B17" s="553" t="s">
        <v>559</v>
      </c>
      <c r="C17" s="144">
        <v>45</v>
      </c>
      <c r="D17" s="141">
        <v>164</v>
      </c>
      <c r="E17" s="177">
        <v>119</v>
      </c>
      <c r="F17" s="144">
        <v>944</v>
      </c>
      <c r="G17" s="141">
        <v>1983</v>
      </c>
      <c r="H17" s="177">
        <v>1039</v>
      </c>
    </row>
    <row r="18" spans="1:8" x14ac:dyDescent="0.2">
      <c r="A18" s="408"/>
      <c r="B18" s="553" t="s">
        <v>238</v>
      </c>
      <c r="C18" s="144">
        <v>193</v>
      </c>
      <c r="D18" s="141">
        <v>109</v>
      </c>
      <c r="E18" s="177">
        <v>-84</v>
      </c>
      <c r="F18" s="144">
        <v>1318</v>
      </c>
      <c r="G18" s="141">
        <v>1609</v>
      </c>
      <c r="H18" s="177">
        <v>291</v>
      </c>
    </row>
    <row r="19" spans="1:8" x14ac:dyDescent="0.2">
      <c r="A19" s="408"/>
      <c r="B19" s="553" t="s">
        <v>209</v>
      </c>
      <c r="C19" s="144">
        <v>9</v>
      </c>
      <c r="D19" s="141">
        <v>20</v>
      </c>
      <c r="E19" s="177">
        <v>11</v>
      </c>
      <c r="F19" s="144">
        <v>364</v>
      </c>
      <c r="G19" s="141">
        <v>284</v>
      </c>
      <c r="H19" s="177">
        <v>-80</v>
      </c>
    </row>
    <row r="20" spans="1:8" x14ac:dyDescent="0.2">
      <c r="A20" s="408"/>
      <c r="B20" s="553" t="s">
        <v>210</v>
      </c>
      <c r="C20" s="144">
        <v>23</v>
      </c>
      <c r="D20" s="141">
        <v>0</v>
      </c>
      <c r="E20" s="177">
        <v>-23</v>
      </c>
      <c r="F20" s="144">
        <v>720</v>
      </c>
      <c r="G20" s="141">
        <v>0</v>
      </c>
      <c r="H20" s="177">
        <v>-720</v>
      </c>
    </row>
    <row r="21" spans="1:8" x14ac:dyDescent="0.2">
      <c r="A21" s="408"/>
      <c r="B21" s="553" t="s">
        <v>239</v>
      </c>
      <c r="C21" s="144">
        <v>75</v>
      </c>
      <c r="D21" s="141">
        <v>9</v>
      </c>
      <c r="E21" s="177">
        <v>-66</v>
      </c>
      <c r="F21" s="144">
        <v>540</v>
      </c>
      <c r="G21" s="141">
        <v>89</v>
      </c>
      <c r="H21" s="177">
        <v>-451</v>
      </c>
    </row>
    <row r="22" spans="1:8" x14ac:dyDescent="0.2">
      <c r="A22" s="408"/>
      <c r="B22" s="553" t="s">
        <v>240</v>
      </c>
      <c r="C22" s="144">
        <v>4</v>
      </c>
      <c r="D22" s="141">
        <v>44</v>
      </c>
      <c r="E22" s="177">
        <v>40</v>
      </c>
      <c r="F22" s="144">
        <v>261</v>
      </c>
      <c r="G22" s="141">
        <v>345</v>
      </c>
      <c r="H22" s="177">
        <v>84</v>
      </c>
    </row>
    <row r="23" spans="1:8" x14ac:dyDescent="0.2">
      <c r="A23" s="408"/>
      <c r="B23" s="704" t="s">
        <v>241</v>
      </c>
      <c r="C23" s="144">
        <v>177</v>
      </c>
      <c r="D23" s="141">
        <v>199</v>
      </c>
      <c r="E23" s="177">
        <v>22</v>
      </c>
      <c r="F23" s="144">
        <v>2255</v>
      </c>
      <c r="G23" s="141">
        <v>2219</v>
      </c>
      <c r="H23" s="177">
        <v>-36</v>
      </c>
    </row>
    <row r="24" spans="1:8" x14ac:dyDescent="0.2">
      <c r="A24" s="702" t="s">
        <v>451</v>
      </c>
      <c r="C24" s="146">
        <v>947</v>
      </c>
      <c r="D24" s="146">
        <v>1157</v>
      </c>
      <c r="E24" s="178">
        <v>210</v>
      </c>
      <c r="F24" s="146">
        <v>10307</v>
      </c>
      <c r="G24" s="146">
        <v>13069</v>
      </c>
      <c r="H24" s="178">
        <v>2762</v>
      </c>
    </row>
    <row r="25" spans="1:8" x14ac:dyDescent="0.2">
      <c r="A25" s="703"/>
      <c r="B25" s="701" t="s">
        <v>211</v>
      </c>
      <c r="C25" s="144">
        <v>46</v>
      </c>
      <c r="D25" s="141">
        <v>0</v>
      </c>
      <c r="E25" s="179">
        <v>-46</v>
      </c>
      <c r="F25" s="144">
        <v>984</v>
      </c>
      <c r="G25" s="141">
        <v>0</v>
      </c>
      <c r="H25" s="179">
        <v>-984</v>
      </c>
    </row>
    <row r="26" spans="1:8" x14ac:dyDescent="0.2">
      <c r="A26" s="409"/>
      <c r="B26" s="553" t="s">
        <v>242</v>
      </c>
      <c r="C26" s="144">
        <v>0</v>
      </c>
      <c r="D26" s="144">
        <v>0</v>
      </c>
      <c r="E26" s="177">
        <v>0</v>
      </c>
      <c r="F26" s="414">
        <v>255</v>
      </c>
      <c r="G26" s="144">
        <v>0</v>
      </c>
      <c r="H26" s="177">
        <v>-255</v>
      </c>
    </row>
    <row r="27" spans="1:8" x14ac:dyDescent="0.2">
      <c r="A27" s="409"/>
      <c r="B27" s="553" t="s">
        <v>335</v>
      </c>
      <c r="C27" s="144">
        <v>1</v>
      </c>
      <c r="D27" s="144">
        <v>0</v>
      </c>
      <c r="E27" s="177">
        <v>-1</v>
      </c>
      <c r="F27" s="414">
        <v>53</v>
      </c>
      <c r="G27" s="144">
        <v>0</v>
      </c>
      <c r="H27" s="177">
        <v>-53</v>
      </c>
    </row>
    <row r="28" spans="1:8" x14ac:dyDescent="0.2">
      <c r="A28" s="409"/>
      <c r="B28" s="553" t="s">
        <v>551</v>
      </c>
      <c r="C28" s="144">
        <v>0</v>
      </c>
      <c r="D28" s="144">
        <v>0</v>
      </c>
      <c r="E28" s="177">
        <v>0</v>
      </c>
      <c r="F28" s="144">
        <v>0</v>
      </c>
      <c r="G28" s="144">
        <v>199</v>
      </c>
      <c r="H28" s="177">
        <v>199</v>
      </c>
    </row>
    <row r="29" spans="1:8" x14ac:dyDescent="0.2">
      <c r="A29" s="409"/>
      <c r="B29" s="704" t="s">
        <v>535</v>
      </c>
      <c r="C29" s="144">
        <v>0</v>
      </c>
      <c r="D29" s="141">
        <v>0</v>
      </c>
      <c r="E29" s="177">
        <v>0</v>
      </c>
      <c r="F29" s="144">
        <v>45</v>
      </c>
      <c r="G29" s="141">
        <v>105</v>
      </c>
      <c r="H29" s="177">
        <v>60</v>
      </c>
    </row>
    <row r="30" spans="1:8" x14ac:dyDescent="0.2">
      <c r="A30" s="702" t="s">
        <v>349</v>
      </c>
      <c r="C30" s="146">
        <v>47</v>
      </c>
      <c r="D30" s="146">
        <v>0</v>
      </c>
      <c r="E30" s="178">
        <v>-47</v>
      </c>
      <c r="F30" s="146">
        <v>1337</v>
      </c>
      <c r="G30" s="146">
        <v>304</v>
      </c>
      <c r="H30" s="178">
        <v>-1033</v>
      </c>
    </row>
    <row r="31" spans="1:8" x14ac:dyDescent="0.2">
      <c r="A31" s="703"/>
      <c r="B31" s="701" t="s">
        <v>214</v>
      </c>
      <c r="C31" s="144">
        <v>122</v>
      </c>
      <c r="D31" s="141">
        <v>0</v>
      </c>
      <c r="E31" s="179">
        <v>-122</v>
      </c>
      <c r="F31" s="144">
        <v>1624</v>
      </c>
      <c r="G31" s="141">
        <v>60</v>
      </c>
      <c r="H31" s="179">
        <v>-1564</v>
      </c>
    </row>
    <row r="32" spans="1:8" x14ac:dyDescent="0.2">
      <c r="A32" s="409"/>
      <c r="B32" s="553" t="s">
        <v>218</v>
      </c>
      <c r="C32" s="144">
        <v>31</v>
      </c>
      <c r="D32" s="144">
        <v>0</v>
      </c>
      <c r="E32" s="177">
        <v>-31</v>
      </c>
      <c r="F32" s="144">
        <v>31</v>
      </c>
      <c r="G32" s="144">
        <v>114</v>
      </c>
      <c r="H32" s="177">
        <v>83</v>
      </c>
    </row>
    <row r="33" spans="1:8" x14ac:dyDescent="0.2">
      <c r="A33" s="409"/>
      <c r="B33" s="553" t="s">
        <v>243</v>
      </c>
      <c r="C33" s="144">
        <v>0</v>
      </c>
      <c r="D33" s="144">
        <v>244</v>
      </c>
      <c r="E33" s="177">
        <v>244</v>
      </c>
      <c r="F33" s="144">
        <v>0</v>
      </c>
      <c r="G33" s="144">
        <v>2681</v>
      </c>
      <c r="H33" s="177">
        <v>2681</v>
      </c>
    </row>
    <row r="34" spans="1:8" x14ac:dyDescent="0.2">
      <c r="A34" s="409"/>
      <c r="B34" s="553" t="s">
        <v>220</v>
      </c>
      <c r="C34" s="144">
        <v>21</v>
      </c>
      <c r="D34" s="144">
        <v>97</v>
      </c>
      <c r="E34" s="179">
        <v>76</v>
      </c>
      <c r="F34" s="144">
        <v>65</v>
      </c>
      <c r="G34" s="144">
        <v>612</v>
      </c>
      <c r="H34" s="177">
        <v>547</v>
      </c>
    </row>
    <row r="35" spans="1:8" x14ac:dyDescent="0.2">
      <c r="A35" s="409"/>
      <c r="B35" s="704" t="s">
        <v>221</v>
      </c>
      <c r="C35" s="144">
        <v>11</v>
      </c>
      <c r="D35" s="144">
        <v>133</v>
      </c>
      <c r="E35" s="177">
        <v>122</v>
      </c>
      <c r="F35" s="144">
        <v>293</v>
      </c>
      <c r="G35" s="144">
        <v>1175</v>
      </c>
      <c r="H35" s="177">
        <v>882</v>
      </c>
    </row>
    <row r="36" spans="1:8" x14ac:dyDescent="0.2">
      <c r="A36" s="702" t="s">
        <v>452</v>
      </c>
      <c r="C36" s="146">
        <v>185</v>
      </c>
      <c r="D36" s="146">
        <v>474</v>
      </c>
      <c r="E36" s="178">
        <v>289</v>
      </c>
      <c r="F36" s="146">
        <v>2013</v>
      </c>
      <c r="G36" s="146">
        <v>4642</v>
      </c>
      <c r="H36" s="178">
        <v>2629</v>
      </c>
    </row>
    <row r="37" spans="1:8" x14ac:dyDescent="0.2">
      <c r="A37" s="703"/>
      <c r="B37" s="701" t="s">
        <v>552</v>
      </c>
      <c r="C37" s="144">
        <v>10</v>
      </c>
      <c r="D37" s="141">
        <v>0</v>
      </c>
      <c r="E37" s="179">
        <v>-10</v>
      </c>
      <c r="F37" s="144">
        <v>273</v>
      </c>
      <c r="G37" s="141">
        <v>17</v>
      </c>
      <c r="H37" s="179">
        <v>-256</v>
      </c>
    </row>
    <row r="38" spans="1:8" x14ac:dyDescent="0.2">
      <c r="A38" s="409"/>
      <c r="B38" s="553" t="s">
        <v>659</v>
      </c>
      <c r="C38" s="144">
        <v>0</v>
      </c>
      <c r="D38" s="144">
        <v>0</v>
      </c>
      <c r="E38" s="177">
        <v>0</v>
      </c>
      <c r="F38" s="414">
        <v>99</v>
      </c>
      <c r="G38" s="144">
        <v>50</v>
      </c>
      <c r="H38" s="177">
        <v>-49</v>
      </c>
    </row>
    <row r="39" spans="1:8" x14ac:dyDescent="0.2">
      <c r="A39" s="409"/>
      <c r="B39" s="553" t="s">
        <v>244</v>
      </c>
      <c r="C39" s="144">
        <v>0</v>
      </c>
      <c r="D39" s="144">
        <v>0</v>
      </c>
      <c r="E39" s="177">
        <v>0</v>
      </c>
      <c r="F39" s="414">
        <v>46</v>
      </c>
      <c r="G39" s="144">
        <v>8</v>
      </c>
      <c r="H39" s="177">
        <v>-38</v>
      </c>
    </row>
    <row r="40" spans="1:8" x14ac:dyDescent="0.2">
      <c r="A40" s="409"/>
      <c r="B40" s="553" t="s">
        <v>593</v>
      </c>
      <c r="C40" s="144">
        <v>3</v>
      </c>
      <c r="D40" s="144">
        <v>0</v>
      </c>
      <c r="E40" s="177">
        <v>-3</v>
      </c>
      <c r="F40" s="414">
        <v>117</v>
      </c>
      <c r="G40" s="144">
        <v>56</v>
      </c>
      <c r="H40" s="177">
        <v>-61</v>
      </c>
    </row>
    <row r="41" spans="1:8" x14ac:dyDescent="0.2">
      <c r="A41" s="409"/>
      <c r="B41" s="553" t="s">
        <v>670</v>
      </c>
      <c r="C41" s="144">
        <v>0</v>
      </c>
      <c r="D41" s="144">
        <v>32</v>
      </c>
      <c r="E41" s="179">
        <v>32</v>
      </c>
      <c r="F41" s="144">
        <v>0</v>
      </c>
      <c r="G41" s="144">
        <v>166</v>
      </c>
      <c r="H41" s="177">
        <v>166</v>
      </c>
    </row>
    <row r="42" spans="1:8" x14ac:dyDescent="0.2">
      <c r="A42" s="409"/>
      <c r="B42" s="704" t="s">
        <v>245</v>
      </c>
      <c r="C42" s="144">
        <v>4</v>
      </c>
      <c r="D42" s="144">
        <v>0</v>
      </c>
      <c r="E42" s="179">
        <v>-4</v>
      </c>
      <c r="F42" s="414">
        <v>50</v>
      </c>
      <c r="G42" s="144">
        <v>195</v>
      </c>
      <c r="H42" s="179">
        <v>145</v>
      </c>
    </row>
    <row r="43" spans="1:8" x14ac:dyDescent="0.2">
      <c r="A43" s="700" t="s">
        <v>468</v>
      </c>
      <c r="B43" s="489"/>
      <c r="C43" s="146">
        <v>17</v>
      </c>
      <c r="D43" s="146">
        <v>32</v>
      </c>
      <c r="E43" s="178">
        <v>15</v>
      </c>
      <c r="F43" s="146">
        <v>585</v>
      </c>
      <c r="G43" s="146">
        <v>492</v>
      </c>
      <c r="H43" s="178">
        <v>-93</v>
      </c>
    </row>
    <row r="44" spans="1:8" x14ac:dyDescent="0.2">
      <c r="A44" s="150" t="s">
        <v>115</v>
      </c>
      <c r="B44" s="150"/>
      <c r="C44" s="150">
        <v>1331</v>
      </c>
      <c r="D44" s="180">
        <v>2126</v>
      </c>
      <c r="E44" s="150">
        <v>795</v>
      </c>
      <c r="F44" s="150">
        <v>15817</v>
      </c>
      <c r="G44" s="180">
        <v>21396</v>
      </c>
      <c r="H44" s="150">
        <v>5579</v>
      </c>
    </row>
    <row r="45" spans="1:8" x14ac:dyDescent="0.2">
      <c r="A45" s="234" t="s">
        <v>453</v>
      </c>
      <c r="B45" s="152"/>
      <c r="C45" s="152">
        <v>199</v>
      </c>
      <c r="D45" s="717">
        <v>78</v>
      </c>
      <c r="E45" s="152">
        <v>-121</v>
      </c>
      <c r="F45" s="152">
        <v>2938</v>
      </c>
      <c r="G45" s="152">
        <v>572</v>
      </c>
      <c r="H45" s="152">
        <v>-2366</v>
      </c>
    </row>
    <row r="46" spans="1:8" x14ac:dyDescent="0.2">
      <c r="A46" s="234" t="s">
        <v>454</v>
      </c>
      <c r="B46" s="152"/>
      <c r="C46" s="152">
        <v>1132</v>
      </c>
      <c r="D46" s="152">
        <v>2048</v>
      </c>
      <c r="E46" s="152">
        <v>916</v>
      </c>
      <c r="F46" s="152">
        <v>12879</v>
      </c>
      <c r="G46" s="152">
        <v>20824</v>
      </c>
      <c r="H46" s="152">
        <v>7945</v>
      </c>
    </row>
    <row r="47" spans="1:8" x14ac:dyDescent="0.2">
      <c r="A47" s="493" t="s">
        <v>455</v>
      </c>
      <c r="B47" s="154"/>
      <c r="C47" s="154">
        <v>831</v>
      </c>
      <c r="D47" s="154">
        <v>1436</v>
      </c>
      <c r="E47" s="154">
        <v>605</v>
      </c>
      <c r="F47" s="154">
        <v>9085</v>
      </c>
      <c r="G47" s="154">
        <v>13195</v>
      </c>
      <c r="H47" s="154">
        <v>4110</v>
      </c>
    </row>
    <row r="48" spans="1:8" x14ac:dyDescent="0.2">
      <c r="A48" s="493" t="s">
        <v>456</v>
      </c>
      <c r="B48" s="154"/>
      <c r="C48" s="154">
        <v>500</v>
      </c>
      <c r="D48" s="154">
        <v>690</v>
      </c>
      <c r="E48" s="154">
        <v>190</v>
      </c>
      <c r="F48" s="154">
        <v>6732</v>
      </c>
      <c r="G48" s="154">
        <v>8201</v>
      </c>
      <c r="H48" s="154">
        <v>1469</v>
      </c>
    </row>
    <row r="49" spans="1:147" x14ac:dyDescent="0.2">
      <c r="A49" s="494" t="s">
        <v>674</v>
      </c>
      <c r="B49" s="491"/>
      <c r="C49" s="491">
        <v>761</v>
      </c>
      <c r="D49" s="479">
        <v>922</v>
      </c>
      <c r="E49" s="492">
        <v>161</v>
      </c>
      <c r="F49" s="492">
        <v>7361</v>
      </c>
      <c r="G49" s="492">
        <v>10818</v>
      </c>
      <c r="H49" s="492">
        <v>3457</v>
      </c>
    </row>
    <row r="50" spans="1:147" x14ac:dyDescent="0.2">
      <c r="B50" s="84"/>
      <c r="C50" s="84"/>
      <c r="D50" s="84"/>
      <c r="E50" s="84"/>
      <c r="F50" s="84"/>
      <c r="G50" s="84"/>
      <c r="H50" s="707" t="s">
        <v>222</v>
      </c>
    </row>
    <row r="51" spans="1:147" x14ac:dyDescent="0.2">
      <c r="A51" s="749" t="s">
        <v>673</v>
      </c>
      <c r="B51" s="84"/>
      <c r="C51" s="84"/>
      <c r="D51" s="84"/>
      <c r="E51" s="84"/>
      <c r="F51" s="84"/>
      <c r="G51" s="84"/>
      <c r="H51" s="84"/>
      <c r="AD51" s="393"/>
      <c r="AE51" s="393"/>
      <c r="AF51" s="393"/>
      <c r="AG51" s="393"/>
      <c r="AH51" s="393"/>
      <c r="AI51" s="393"/>
      <c r="AJ51" s="393"/>
      <c r="AK51" s="393"/>
      <c r="AL51" s="393"/>
      <c r="AM51" s="393"/>
      <c r="AN51" s="393"/>
      <c r="AO51" s="393"/>
      <c r="AP51" s="393"/>
      <c r="AQ51" s="393"/>
      <c r="AR51" s="393"/>
      <c r="AS51" s="393"/>
      <c r="AT51" s="393"/>
      <c r="AU51" s="393"/>
      <c r="AV51" s="393"/>
      <c r="AW51" s="393"/>
      <c r="AX51" s="393"/>
      <c r="AY51" s="393"/>
      <c r="AZ51" s="393"/>
      <c r="BA51" s="393"/>
      <c r="BB51" s="393"/>
      <c r="BC51" s="393"/>
      <c r="BD51" s="393"/>
      <c r="BE51" s="393"/>
      <c r="BF51" s="393"/>
      <c r="BG51" s="393"/>
      <c r="BH51" s="393"/>
      <c r="BI51" s="393"/>
      <c r="BJ51" s="393"/>
      <c r="BK51" s="393"/>
      <c r="BL51" s="393"/>
      <c r="BM51" s="393"/>
      <c r="BN51" s="393"/>
      <c r="BO51" s="393"/>
      <c r="BP51" s="393"/>
      <c r="BQ51" s="393"/>
      <c r="BR51" s="393"/>
      <c r="BS51" s="393"/>
      <c r="BT51" s="393"/>
      <c r="BU51" s="393"/>
      <c r="BV51" s="393"/>
      <c r="BW51" s="393"/>
      <c r="BX51" s="393"/>
      <c r="BY51" s="393"/>
      <c r="BZ51" s="393"/>
      <c r="CA51" s="393"/>
      <c r="CB51" s="393"/>
      <c r="CC51" s="393"/>
      <c r="CD51" s="393"/>
      <c r="CE51" s="393"/>
      <c r="CF51" s="393"/>
      <c r="CG51" s="393"/>
      <c r="CH51" s="393"/>
      <c r="CI51" s="393"/>
      <c r="CJ51" s="393"/>
      <c r="CK51" s="393"/>
      <c r="CL51" s="393"/>
      <c r="CM51" s="393"/>
      <c r="CN51" s="393"/>
      <c r="CO51" s="393"/>
      <c r="CP51" s="393"/>
      <c r="CQ51" s="393"/>
      <c r="CR51" s="393"/>
      <c r="CS51" s="393"/>
      <c r="CT51" s="393"/>
      <c r="CU51" s="393"/>
      <c r="CV51" s="393"/>
      <c r="CW51" s="393"/>
      <c r="CX51" s="393"/>
      <c r="CY51" s="393"/>
      <c r="CZ51" s="393"/>
      <c r="DA51" s="393"/>
      <c r="DB51" s="393"/>
      <c r="DC51" s="393"/>
      <c r="DD51" s="393"/>
      <c r="DE51" s="393"/>
      <c r="DF51" s="393"/>
      <c r="DG51" s="393"/>
      <c r="DH51" s="393"/>
      <c r="DI51" s="393"/>
      <c r="DJ51" s="393"/>
      <c r="DK51" s="393"/>
      <c r="DL51" s="393"/>
      <c r="DM51" s="393"/>
      <c r="DN51" s="393"/>
      <c r="DO51" s="393"/>
      <c r="DP51" s="393"/>
      <c r="DQ51" s="393"/>
      <c r="DR51" s="393"/>
      <c r="DS51" s="393"/>
      <c r="DT51" s="393"/>
      <c r="DU51" s="393"/>
      <c r="DV51" s="393"/>
      <c r="DW51" s="393"/>
      <c r="DX51" s="393"/>
      <c r="DY51" s="393"/>
      <c r="DZ51" s="393"/>
      <c r="EA51" s="393"/>
      <c r="EB51" s="393"/>
      <c r="EC51" s="393"/>
      <c r="ED51" s="393"/>
      <c r="EE51" s="393"/>
      <c r="EF51" s="393"/>
      <c r="EG51" s="393"/>
      <c r="EH51" s="393"/>
      <c r="EI51" s="393"/>
      <c r="EJ51" s="393"/>
      <c r="EK51" s="393"/>
      <c r="EL51" s="393"/>
      <c r="EM51" s="393"/>
      <c r="EN51" s="393"/>
      <c r="EO51" s="393"/>
      <c r="EP51" s="393"/>
      <c r="EQ51" s="393"/>
    </row>
    <row r="52" spans="1:147" x14ac:dyDescent="0.2">
      <c r="A52" s="749" t="s">
        <v>545</v>
      </c>
      <c r="B52" s="84"/>
      <c r="C52" s="84"/>
      <c r="D52" s="84"/>
      <c r="E52" s="84"/>
      <c r="F52" s="84"/>
      <c r="G52" s="84"/>
      <c r="H52" s="84"/>
    </row>
    <row r="53" spans="1:147" x14ac:dyDescent="0.2">
      <c r="C53" s="182"/>
      <c r="D53" s="182"/>
      <c r="E53" s="182"/>
      <c r="F53" s="182"/>
      <c r="G53" s="182"/>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152</v>
      </c>
    </row>
    <row r="3" spans="1:8" x14ac:dyDescent="0.2">
      <c r="A3" s="56"/>
      <c r="B3" s="793">
        <f>INDICE!A3</f>
        <v>44256</v>
      </c>
      <c r="C3" s="794"/>
      <c r="D3" s="794" t="s">
        <v>116</v>
      </c>
      <c r="E3" s="794"/>
      <c r="F3" s="794" t="s">
        <v>117</v>
      </c>
      <c r="G3" s="794"/>
      <c r="H3" s="794"/>
    </row>
    <row r="4" spans="1:8" x14ac:dyDescent="0.2">
      <c r="A4" s="66"/>
      <c r="B4" s="82" t="s">
        <v>47</v>
      </c>
      <c r="C4" s="82" t="s">
        <v>458</v>
      </c>
      <c r="D4" s="82" t="s">
        <v>47</v>
      </c>
      <c r="E4" s="82" t="s">
        <v>458</v>
      </c>
      <c r="F4" s="82" t="s">
        <v>47</v>
      </c>
      <c r="G4" s="83" t="s">
        <v>458</v>
      </c>
      <c r="H4" s="83" t="s">
        <v>122</v>
      </c>
    </row>
    <row r="5" spans="1:8" x14ac:dyDescent="0.2">
      <c r="A5" s="1" t="s">
        <v>601</v>
      </c>
      <c r="B5" s="603">
        <v>0.495</v>
      </c>
      <c r="C5" s="759" t="s">
        <v>143</v>
      </c>
      <c r="D5" s="95">
        <v>1.1639999999999999</v>
      </c>
      <c r="E5" s="187">
        <v>-17.388218594748047</v>
      </c>
      <c r="F5" s="95">
        <v>5.585</v>
      </c>
      <c r="G5" s="187">
        <v>-36.935411020776876</v>
      </c>
      <c r="H5" s="487">
        <v>36.781460826591712</v>
      </c>
    </row>
    <row r="6" spans="1:8" x14ac:dyDescent="0.2">
      <c r="A6" s="1" t="s">
        <v>247</v>
      </c>
      <c r="B6" s="603">
        <v>0.28399999999999997</v>
      </c>
      <c r="C6" s="73">
        <v>-94.740740740740733</v>
      </c>
      <c r="D6" s="95">
        <v>1.2110000000000001</v>
      </c>
      <c r="E6" s="187">
        <v>-90.723860589812332</v>
      </c>
      <c r="F6" s="95">
        <v>7.02</v>
      </c>
      <c r="G6" s="187">
        <v>-75.707661429856742</v>
      </c>
      <c r="H6" s="487">
        <v>46.23202417236773</v>
      </c>
    </row>
    <row r="7" spans="1:8" x14ac:dyDescent="0.2">
      <c r="A7" s="1" t="s">
        <v>248</v>
      </c>
      <c r="B7" s="603">
        <v>0</v>
      </c>
      <c r="C7" s="73" t="s">
        <v>143</v>
      </c>
      <c r="D7" s="759">
        <v>0</v>
      </c>
      <c r="E7" s="187">
        <v>-100</v>
      </c>
      <c r="F7" s="759">
        <v>0</v>
      </c>
      <c r="G7" s="187">
        <v>-100</v>
      </c>
      <c r="H7" s="603">
        <v>0</v>
      </c>
    </row>
    <row r="8" spans="1:8" x14ac:dyDescent="0.2">
      <c r="A8" s="1" t="s">
        <v>249</v>
      </c>
      <c r="B8" s="603">
        <v>9.8000000000000004E-2</v>
      </c>
      <c r="C8" s="73">
        <v>-10.909090909090908</v>
      </c>
      <c r="D8" s="95">
        <v>0.27400000000000002</v>
      </c>
      <c r="E8" s="187">
        <v>1.8587360594795539</v>
      </c>
      <c r="F8" s="95">
        <v>1.3460000000000001</v>
      </c>
      <c r="G8" s="187">
        <v>41.53522607781283</v>
      </c>
      <c r="H8" s="487">
        <v>8.8644308455850389</v>
      </c>
    </row>
    <row r="9" spans="1:8" x14ac:dyDescent="0.2">
      <c r="A9" t="s">
        <v>641</v>
      </c>
      <c r="B9" s="603">
        <v>0.11889999999999999</v>
      </c>
      <c r="C9" s="73">
        <v>-39.949494949494948</v>
      </c>
      <c r="D9" s="95">
        <v>0.32307999999999998</v>
      </c>
      <c r="E9" s="187">
        <v>-39.334535075859996</v>
      </c>
      <c r="F9" s="95">
        <v>1.2332799999999997</v>
      </c>
      <c r="G9" s="187">
        <v>-65.909078344325835</v>
      </c>
      <c r="H9" s="487">
        <v>8.122084155455509</v>
      </c>
    </row>
    <row r="10" spans="1:8" x14ac:dyDescent="0.2">
      <c r="A10" s="189" t="s">
        <v>250</v>
      </c>
      <c r="B10" s="188">
        <v>0.99590000000000001</v>
      </c>
      <c r="C10" s="189">
        <v>-83.944865387715623</v>
      </c>
      <c r="D10" s="188">
        <v>2.9720800000000001</v>
      </c>
      <c r="E10" s="189">
        <v>-80.605772694289428</v>
      </c>
      <c r="F10" s="188">
        <v>15.184280000000001</v>
      </c>
      <c r="G10" s="189">
        <v>-65.014485634407194</v>
      </c>
      <c r="H10" s="189">
        <v>100</v>
      </c>
    </row>
    <row r="11" spans="1:8" x14ac:dyDescent="0.2">
      <c r="A11" s="577" t="s">
        <v>251</v>
      </c>
      <c r="B11" s="645">
        <f>B10/'Consumo PP'!B11*100</f>
        <v>2.172815603555452E-2</v>
      </c>
      <c r="C11" s="645"/>
      <c r="D11" s="645">
        <f>D10/'Consumo PP'!D11*100</f>
        <v>2.4124123822731346E-2</v>
      </c>
      <c r="E11" s="645"/>
      <c r="F11" s="645">
        <f>F10/'Consumo PP'!F11*100</f>
        <v>3.2045726501360845E-2</v>
      </c>
      <c r="G11" s="577"/>
      <c r="H11" s="644"/>
    </row>
    <row r="12" spans="1:8" x14ac:dyDescent="0.2">
      <c r="A12" s="80" t="s">
        <v>588</v>
      </c>
      <c r="B12" s="59"/>
      <c r="C12" s="108"/>
      <c r="D12" s="108"/>
      <c r="E12" s="108"/>
      <c r="F12" s="108"/>
      <c r="G12" s="108"/>
      <c r="H12" s="161" t="s">
        <v>222</v>
      </c>
    </row>
    <row r="13" spans="1:8" s="1" customFormat="1" x14ac:dyDescent="0.2">
      <c r="A13" s="80" t="s">
        <v>538</v>
      </c>
      <c r="B13" s="108"/>
    </row>
    <row r="14" spans="1:8" s="1" customFormat="1" x14ac:dyDescent="0.2">
      <c r="A14" s="393" t="s">
        <v>546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B5:B9 D5:D9">
    <cfRule type="cellIs" dxfId="115" priority="50" operator="between">
      <formula>0.00001</formula>
      <formula>0.499</formula>
    </cfRule>
  </conditionalFormatting>
  <conditionalFormatting sqref="F5:F6">
    <cfRule type="cellIs" dxfId="114" priority="48" operator="between">
      <formula>0.00001</formula>
      <formula>0.499</formula>
    </cfRule>
  </conditionalFormatting>
  <conditionalFormatting sqref="G5">
    <cfRule type="cellIs" dxfId="113" priority="47" operator="between">
      <formula>0.00001</formula>
      <formula>0.499</formula>
    </cfRule>
  </conditionalFormatting>
  <conditionalFormatting sqref="B7 D7">
    <cfRule type="cellIs" dxfId="112" priority="36" operator="between">
      <formula>0.00001</formula>
      <formula>0.499</formula>
    </cfRule>
  </conditionalFormatting>
  <conditionalFormatting sqref="B7 D7">
    <cfRule type="cellIs" dxfId="111" priority="31" operator="between">
      <formula>0.00001</formula>
      <formula>0.499</formula>
    </cfRule>
  </conditionalFormatting>
  <conditionalFormatting sqref="D8 B8">
    <cfRule type="cellIs" dxfId="110" priority="29" operator="between">
      <formula>0.00001</formula>
      <formula>0.499</formula>
    </cfRule>
  </conditionalFormatting>
  <conditionalFormatting sqref="D8">
    <cfRule type="cellIs" dxfId="109" priority="23" operator="between">
      <formula>0.00001</formula>
      <formula>0.499</formula>
    </cfRule>
  </conditionalFormatting>
  <conditionalFormatting sqref="D9 B9">
    <cfRule type="cellIs" dxfId="108" priority="27" operator="between">
      <formula>0.00001</formula>
      <formula>0.499</formula>
    </cfRule>
  </conditionalFormatting>
  <conditionalFormatting sqref="B5">
    <cfRule type="cellIs" dxfId="107" priority="24" operator="between">
      <formula>0.00001</formula>
      <formula>0.499</formula>
    </cfRule>
  </conditionalFormatting>
  <conditionalFormatting sqref="B5">
    <cfRule type="cellIs" dxfId="106" priority="25" operator="between">
      <formula>0.00001</formula>
      <formula>0.499</formula>
    </cfRule>
  </conditionalFormatting>
  <conditionalFormatting sqref="F8">
    <cfRule type="cellIs" dxfId="105" priority="22" operator="between">
      <formula>0.00001</formula>
      <formula>0.499</formula>
    </cfRule>
  </conditionalFormatting>
  <conditionalFormatting sqref="F8">
    <cfRule type="cellIs" dxfId="104" priority="21" operator="between">
      <formula>0.00001</formula>
      <formula>0.499</formula>
    </cfRule>
  </conditionalFormatting>
  <conditionalFormatting sqref="F8">
    <cfRule type="cellIs" dxfId="103" priority="20" operator="between">
      <formula>0.00001</formula>
      <formula>0.499</formula>
    </cfRule>
  </conditionalFormatting>
  <conditionalFormatting sqref="F9">
    <cfRule type="cellIs" dxfId="102" priority="19" operator="between">
      <formula>0.00001</formula>
      <formula>0.499</formula>
    </cfRule>
  </conditionalFormatting>
  <conditionalFormatting sqref="F9">
    <cfRule type="cellIs" dxfId="101" priority="18" operator="between">
      <formula>0.00001</formula>
      <formula>0.499</formula>
    </cfRule>
  </conditionalFormatting>
  <conditionalFormatting sqref="B7">
    <cfRule type="cellIs" dxfId="100" priority="17" operator="between">
      <formula>0.00001</formula>
      <formula>0.499</formula>
    </cfRule>
  </conditionalFormatting>
  <conditionalFormatting sqref="B6">
    <cfRule type="cellIs" dxfId="99" priority="16" operator="between">
      <formula>0.00001</formula>
      <formula>0.499</formula>
    </cfRule>
  </conditionalFormatting>
  <conditionalFormatting sqref="B6">
    <cfRule type="cellIs" dxfId="98" priority="15" operator="between">
      <formula>0.00001</formula>
      <formula>0.499</formula>
    </cfRule>
  </conditionalFormatting>
  <conditionalFormatting sqref="B6">
    <cfRule type="cellIs" dxfId="97" priority="14" operator="between">
      <formula>0.00001</formula>
      <formula>0.499</formula>
    </cfRule>
  </conditionalFormatting>
  <conditionalFormatting sqref="D7">
    <cfRule type="cellIs" dxfId="96" priority="13" operator="between">
      <formula>0.00001</formula>
      <formula>0.499</formula>
    </cfRule>
  </conditionalFormatting>
  <conditionalFormatting sqref="F7">
    <cfRule type="cellIs" dxfId="95" priority="12" operator="between">
      <formula>0.00001</formula>
      <formula>0.499</formula>
    </cfRule>
  </conditionalFormatting>
  <conditionalFormatting sqref="F7">
    <cfRule type="cellIs" dxfId="94" priority="11" operator="between">
      <formula>0.00001</formula>
      <formula>0.499</formula>
    </cfRule>
  </conditionalFormatting>
  <conditionalFormatting sqref="F7">
    <cfRule type="cellIs" dxfId="93" priority="10" operator="between">
      <formula>0.00001</formula>
      <formula>0.499</formula>
    </cfRule>
  </conditionalFormatting>
  <conditionalFormatting sqref="F7">
    <cfRule type="cellIs" dxfId="92" priority="9" operator="between">
      <formula>0.00001</formula>
      <formula>0.499</formula>
    </cfRule>
  </conditionalFormatting>
  <conditionalFormatting sqref="C5">
    <cfRule type="cellIs" dxfId="91" priority="8" operator="between">
      <formula>0.00001</formula>
      <formula>0.499</formula>
    </cfRule>
  </conditionalFormatting>
  <conditionalFormatting sqref="C5">
    <cfRule type="cellIs" dxfId="90" priority="7" operator="between">
      <formula>0.00001</formula>
      <formula>0.499</formula>
    </cfRule>
  </conditionalFormatting>
  <conditionalFormatting sqref="C5">
    <cfRule type="cellIs" dxfId="89" priority="6" operator="between">
      <formula>0.00001</formula>
      <formula>0.499</formula>
    </cfRule>
  </conditionalFormatting>
  <conditionalFormatting sqref="C5">
    <cfRule type="cellIs" dxfId="88" priority="5" operator="between">
      <formula>0.00001</formula>
      <formula>0.499</formula>
    </cfRule>
  </conditionalFormatting>
  <conditionalFormatting sqref="H7">
    <cfRule type="cellIs" dxfId="87" priority="4" operator="between">
      <formula>0.00001</formula>
      <formula>0.499</formula>
    </cfRule>
  </conditionalFormatting>
  <conditionalFormatting sqref="H7">
    <cfRule type="cellIs" dxfId="86" priority="3" operator="between">
      <formula>0.00001</formula>
      <formula>0.499</formula>
    </cfRule>
  </conditionalFormatting>
  <conditionalFormatting sqref="H7">
    <cfRule type="cellIs" dxfId="85" priority="2" operator="between">
      <formula>0.00001</formula>
      <formula>0.499</formula>
    </cfRule>
  </conditionalFormatting>
  <conditionalFormatting sqref="H7">
    <cfRule type="cellIs" dxfId="84"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252</v>
      </c>
      <c r="B1" s="431"/>
      <c r="C1" s="1"/>
      <c r="D1" s="1"/>
      <c r="E1" s="1"/>
      <c r="F1" s="1"/>
      <c r="G1" s="1"/>
    </row>
    <row r="2" spans="1:7" x14ac:dyDescent="0.2">
      <c r="A2" s="1"/>
      <c r="B2" s="1"/>
      <c r="C2" s="1"/>
      <c r="D2" s="1"/>
      <c r="E2" s="1"/>
      <c r="F2" s="1"/>
      <c r="G2" s="55" t="s">
        <v>152</v>
      </c>
    </row>
    <row r="3" spans="1:7" x14ac:dyDescent="0.2">
      <c r="A3" s="56"/>
      <c r="B3" s="796">
        <f>INDICE!A3</f>
        <v>44256</v>
      </c>
      <c r="C3" s="796"/>
      <c r="D3" s="795" t="s">
        <v>116</v>
      </c>
      <c r="E3" s="795"/>
      <c r="F3" s="795" t="s">
        <v>117</v>
      </c>
      <c r="G3" s="795"/>
    </row>
    <row r="4" spans="1:7" x14ac:dyDescent="0.2">
      <c r="A4" s="66"/>
      <c r="B4" s="632" t="s">
        <v>47</v>
      </c>
      <c r="C4" s="197" t="s">
        <v>458</v>
      </c>
      <c r="D4" s="632" t="s">
        <v>47</v>
      </c>
      <c r="E4" s="197" t="s">
        <v>458</v>
      </c>
      <c r="F4" s="632" t="s">
        <v>47</v>
      </c>
      <c r="G4" s="197" t="s">
        <v>458</v>
      </c>
    </row>
    <row r="5" spans="1:7" ht="15" x14ac:dyDescent="0.25">
      <c r="A5" s="426" t="s">
        <v>115</v>
      </c>
      <c r="B5" s="429">
        <v>4652</v>
      </c>
      <c r="C5" s="427">
        <v>-12.687687687687689</v>
      </c>
      <c r="D5" s="428">
        <v>13400</v>
      </c>
      <c r="E5" s="427">
        <v>-14.578950723529035</v>
      </c>
      <c r="F5" s="430">
        <v>54330</v>
      </c>
      <c r="G5" s="427">
        <v>-17.12429068277503</v>
      </c>
    </row>
    <row r="6" spans="1:7" x14ac:dyDescent="0.2">
      <c r="A6" s="80"/>
      <c r="B6" s="1"/>
      <c r="C6" s="1"/>
      <c r="D6" s="1"/>
      <c r="E6" s="1"/>
      <c r="F6" s="1"/>
      <c r="G6" s="55" t="s">
        <v>222</v>
      </c>
    </row>
    <row r="7" spans="1:7" x14ac:dyDescent="0.2">
      <c r="A7" s="80" t="s">
        <v>588</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253</v>
      </c>
      <c r="B1" s="3"/>
      <c r="C1" s="3"/>
      <c r="D1" s="3"/>
      <c r="E1" s="3"/>
      <c r="F1" s="3"/>
      <c r="G1" s="3"/>
    </row>
    <row r="2" spans="1:8" ht="15.75" x14ac:dyDescent="0.25">
      <c r="A2" s="2"/>
      <c r="B2" s="89"/>
      <c r="C2" s="3"/>
      <c r="D2" s="3"/>
      <c r="E2" s="3"/>
      <c r="F2" s="3"/>
      <c r="G2" s="3"/>
      <c r="H2" s="55" t="s">
        <v>152</v>
      </c>
    </row>
    <row r="3" spans="1:8" x14ac:dyDescent="0.2">
      <c r="A3" s="70"/>
      <c r="B3" s="793">
        <f>INDICE!A3</f>
        <v>44256</v>
      </c>
      <c r="C3" s="794"/>
      <c r="D3" s="794" t="s">
        <v>116</v>
      </c>
      <c r="E3" s="794"/>
      <c r="F3" s="794" t="s">
        <v>117</v>
      </c>
      <c r="G3" s="794"/>
      <c r="H3" s="794"/>
    </row>
    <row r="4" spans="1:8" x14ac:dyDescent="0.2">
      <c r="A4" s="66"/>
      <c r="B4" s="63" t="s">
        <v>47</v>
      </c>
      <c r="C4" s="63" t="s">
        <v>430</v>
      </c>
      <c r="D4" s="63" t="s">
        <v>47</v>
      </c>
      <c r="E4" s="63" t="s">
        <v>430</v>
      </c>
      <c r="F4" s="63" t="s">
        <v>47</v>
      </c>
      <c r="G4" s="64" t="s">
        <v>430</v>
      </c>
      <c r="H4" s="64" t="s">
        <v>122</v>
      </c>
    </row>
    <row r="5" spans="1:8" x14ac:dyDescent="0.2">
      <c r="A5" s="3" t="s">
        <v>527</v>
      </c>
      <c r="B5" s="309">
        <v>82</v>
      </c>
      <c r="C5" s="72">
        <v>32.258064516129032</v>
      </c>
      <c r="D5" s="71">
        <v>265</v>
      </c>
      <c r="E5" s="72">
        <v>9.0534979423868318</v>
      </c>
      <c r="F5" s="71">
        <v>942</v>
      </c>
      <c r="G5" s="72">
        <v>-16.563330380868024</v>
      </c>
      <c r="H5" s="312">
        <v>1.7625055569442716</v>
      </c>
    </row>
    <row r="6" spans="1:8" x14ac:dyDescent="0.2">
      <c r="A6" s="3" t="s">
        <v>48</v>
      </c>
      <c r="B6" s="310">
        <v>764.36599999999999</v>
      </c>
      <c r="C6" s="59">
        <v>16.203014662845767</v>
      </c>
      <c r="D6" s="58">
        <v>2164.1759999999999</v>
      </c>
      <c r="E6" s="59">
        <v>6.1729339907277962</v>
      </c>
      <c r="F6" s="58">
        <v>7948.0050000000001</v>
      </c>
      <c r="G6" s="59">
        <v>-13.082069809008129</v>
      </c>
      <c r="H6" s="313">
        <v>14.87091611371641</v>
      </c>
    </row>
    <row r="7" spans="1:8" x14ac:dyDescent="0.2">
      <c r="A7" s="3" t="s">
        <v>49</v>
      </c>
      <c r="B7" s="310">
        <v>685.82899999999995</v>
      </c>
      <c r="C7" s="59">
        <v>-11.760634143768248</v>
      </c>
      <c r="D7" s="58">
        <v>1875.1659999999999</v>
      </c>
      <c r="E7" s="59">
        <v>-25.267746940333875</v>
      </c>
      <c r="F7" s="58">
        <v>7359.8130000000001</v>
      </c>
      <c r="G7" s="59">
        <v>-27.788971643696236</v>
      </c>
      <c r="H7" s="313">
        <v>13.770394172580353</v>
      </c>
    </row>
    <row r="8" spans="1:8" x14ac:dyDescent="0.2">
      <c r="A8" s="3" t="s">
        <v>123</v>
      </c>
      <c r="B8" s="310">
        <v>2037</v>
      </c>
      <c r="C8" s="59">
        <v>-11.741767764298093</v>
      </c>
      <c r="D8" s="58">
        <v>5927</v>
      </c>
      <c r="E8" s="59">
        <v>-11.232589486296241</v>
      </c>
      <c r="F8" s="58">
        <v>23624</v>
      </c>
      <c r="G8" s="59">
        <v>-13.493720019041341</v>
      </c>
      <c r="H8" s="313">
        <v>44.201094774152303</v>
      </c>
    </row>
    <row r="9" spans="1:8" x14ac:dyDescent="0.2">
      <c r="A9" s="3" t="s">
        <v>124</v>
      </c>
      <c r="B9" s="310">
        <v>76.548000000000002</v>
      </c>
      <c r="C9" s="59">
        <v>-79.635314962515238</v>
      </c>
      <c r="D9" s="58">
        <v>295.11599999999999</v>
      </c>
      <c r="E9" s="59">
        <v>-71.527915794348345</v>
      </c>
      <c r="F9" s="58">
        <v>1701.82</v>
      </c>
      <c r="G9" s="73">
        <v>-64.73460083924779</v>
      </c>
      <c r="H9" s="313">
        <v>3.1841477780455416</v>
      </c>
    </row>
    <row r="10" spans="1:8" x14ac:dyDescent="0.2">
      <c r="A10" s="66" t="s">
        <v>633</v>
      </c>
      <c r="B10" s="311">
        <v>947.3</v>
      </c>
      <c r="C10" s="59">
        <v>-13.33757817274302</v>
      </c>
      <c r="D10" s="74">
        <v>2633.418999999999</v>
      </c>
      <c r="E10" s="75">
        <v>-12.676186642278726</v>
      </c>
      <c r="F10" s="74">
        <v>11871.001999999997</v>
      </c>
      <c r="G10" s="75">
        <v>-2.7751940257410359</v>
      </c>
      <c r="H10" s="314">
        <v>22.210941604561103</v>
      </c>
    </row>
    <row r="11" spans="1:8" x14ac:dyDescent="0.2">
      <c r="A11" s="76" t="s">
        <v>115</v>
      </c>
      <c r="B11" s="77">
        <v>4593.0430000000006</v>
      </c>
      <c r="C11" s="78">
        <v>-12.911585134622666</v>
      </c>
      <c r="D11" s="77">
        <v>13159.876999999997</v>
      </c>
      <c r="E11" s="78">
        <v>-15.205519321756395</v>
      </c>
      <c r="F11" s="77">
        <v>53446.640000000007</v>
      </c>
      <c r="G11" s="78">
        <v>-17.533283815218919</v>
      </c>
      <c r="H11" s="78">
        <v>100</v>
      </c>
    </row>
    <row r="12" spans="1:8" x14ac:dyDescent="0.2">
      <c r="A12" s="3"/>
      <c r="B12" s="3"/>
      <c r="C12" s="3"/>
      <c r="D12" s="3"/>
      <c r="E12" s="3"/>
      <c r="F12" s="3"/>
      <c r="G12" s="3"/>
      <c r="H12" s="79" t="s">
        <v>222</v>
      </c>
    </row>
    <row r="13" spans="1:8" x14ac:dyDescent="0.2">
      <c r="A13" s="80" t="s">
        <v>589</v>
      </c>
      <c r="B13" s="3"/>
      <c r="C13" s="3"/>
      <c r="D13" s="3"/>
      <c r="E13" s="3"/>
      <c r="F13" s="3"/>
      <c r="G13" s="3"/>
      <c r="H13" s="3"/>
    </row>
    <row r="14" spans="1:8" x14ac:dyDescent="0.2">
      <c r="A14" s="80" t="s">
        <v>590</v>
      </c>
      <c r="B14" s="58"/>
      <c r="C14" s="3"/>
      <c r="D14" s="3"/>
      <c r="E14" s="3"/>
      <c r="F14" s="3"/>
      <c r="G14" s="3"/>
      <c r="H14" s="3"/>
    </row>
    <row r="15" spans="1:8" x14ac:dyDescent="0.2">
      <c r="A15" s="80" t="s">
        <v>546</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zoomScaleNormal="100"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254</v>
      </c>
      <c r="B1" s="158"/>
      <c r="C1" s="158"/>
      <c r="D1" s="158"/>
      <c r="E1" s="158"/>
      <c r="F1" s="15"/>
      <c r="G1" s="15"/>
    </row>
    <row r="2" spans="1:7" x14ac:dyDescent="0.2">
      <c r="A2" s="158"/>
      <c r="B2" s="158"/>
      <c r="C2" s="158"/>
      <c r="D2" s="158"/>
      <c r="E2" s="161" t="s">
        <v>152</v>
      </c>
      <c r="F2" s="15"/>
      <c r="G2" s="15"/>
    </row>
    <row r="3" spans="1:7" x14ac:dyDescent="0.2">
      <c r="A3" s="815">
        <f>INDICE!A3</f>
        <v>44256</v>
      </c>
      <c r="B3" s="815">
        <v>41671</v>
      </c>
      <c r="C3" s="816">
        <v>41671</v>
      </c>
      <c r="D3" s="815">
        <v>41671</v>
      </c>
      <c r="E3" s="815">
        <v>41671</v>
      </c>
      <c r="F3" s="15"/>
    </row>
    <row r="4" spans="1:7" ht="15" x14ac:dyDescent="0.25">
      <c r="A4" s="1" t="s">
        <v>30</v>
      </c>
      <c r="B4" s="166">
        <v>0.99590000000000001</v>
      </c>
      <c r="C4" s="432"/>
      <c r="D4" s="15" t="s">
        <v>255</v>
      </c>
      <c r="E4" s="496">
        <v>4593.0430000000006</v>
      </c>
    </row>
    <row r="5" spans="1:7" x14ac:dyDescent="0.2">
      <c r="A5" s="1" t="s">
        <v>256</v>
      </c>
      <c r="B5" s="166">
        <v>4470</v>
      </c>
      <c r="C5" s="241"/>
      <c r="D5" s="1" t="s">
        <v>257</v>
      </c>
      <c r="E5" s="166">
        <v>-325</v>
      </c>
    </row>
    <row r="6" spans="1:7" x14ac:dyDescent="0.2">
      <c r="A6" s="1" t="s">
        <v>482</v>
      </c>
      <c r="B6" s="166">
        <v>-28</v>
      </c>
      <c r="C6" s="241"/>
      <c r="D6" s="1" t="s">
        <v>258</v>
      </c>
      <c r="E6" s="166">
        <v>331.41083000000071</v>
      </c>
    </row>
    <row r="7" spans="1:7" x14ac:dyDescent="0.2">
      <c r="A7" s="1" t="s">
        <v>483</v>
      </c>
      <c r="B7" s="166">
        <v>25.004100000000108</v>
      </c>
      <c r="C7" s="241"/>
      <c r="D7" s="1" t="s">
        <v>484</v>
      </c>
      <c r="E7" s="166">
        <v>1331</v>
      </c>
    </row>
    <row r="8" spans="1:7" x14ac:dyDescent="0.2">
      <c r="A8" s="1" t="s">
        <v>485</v>
      </c>
      <c r="B8" s="166">
        <v>184</v>
      </c>
      <c r="C8" s="241"/>
      <c r="D8" s="1" t="s">
        <v>486</v>
      </c>
      <c r="E8" s="166">
        <v>-2126</v>
      </c>
    </row>
    <row r="9" spans="1:7" ht="15" x14ac:dyDescent="0.25">
      <c r="A9" s="173" t="s">
        <v>58</v>
      </c>
      <c r="B9" s="436">
        <v>4652</v>
      </c>
      <c r="C9" s="241"/>
      <c r="D9" s="1" t="s">
        <v>260</v>
      </c>
      <c r="E9" s="166">
        <v>779</v>
      </c>
    </row>
    <row r="10" spans="1:7" ht="15" x14ac:dyDescent="0.25">
      <c r="A10" s="1" t="s">
        <v>259</v>
      </c>
      <c r="B10" s="166">
        <v>-58.956999999999425</v>
      </c>
      <c r="C10" s="241"/>
      <c r="D10" s="173" t="s">
        <v>487</v>
      </c>
      <c r="E10" s="436">
        <v>4583.4538300000013</v>
      </c>
      <c r="G10" s="508"/>
    </row>
    <row r="11" spans="1:7" ht="15" x14ac:dyDescent="0.25">
      <c r="A11" s="173" t="s">
        <v>255</v>
      </c>
      <c r="B11" s="436">
        <v>4593.0430000000006</v>
      </c>
      <c r="C11" s="433"/>
      <c r="D11" s="212"/>
      <c r="E11" s="425"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19" t="s">
        <v>489</v>
      </c>
      <c r="B1" s="819"/>
      <c r="C1" s="819"/>
      <c r="D1" s="819"/>
      <c r="E1" s="192"/>
      <c r="F1" s="192"/>
      <c r="G1" s="6"/>
      <c r="H1" s="6"/>
      <c r="I1" s="6"/>
      <c r="J1" s="6"/>
    </row>
    <row r="2" spans="1:10" ht="14.25" customHeight="1" x14ac:dyDescent="0.2">
      <c r="A2" s="819"/>
      <c r="B2" s="819"/>
      <c r="C2" s="819"/>
      <c r="D2" s="819"/>
      <c r="E2" s="192"/>
      <c r="F2" s="192"/>
      <c r="G2" s="6"/>
      <c r="H2" s="6"/>
      <c r="I2" s="6"/>
      <c r="J2" s="6"/>
    </row>
    <row r="3" spans="1:10" ht="14.25" customHeight="1" x14ac:dyDescent="0.2">
      <c r="A3" s="53"/>
      <c r="B3" s="53"/>
      <c r="C3" s="53"/>
      <c r="D3" s="55" t="s">
        <v>261</v>
      </c>
    </row>
    <row r="4" spans="1:10" ht="14.25" customHeight="1" x14ac:dyDescent="0.2">
      <c r="A4" s="193"/>
      <c r="B4" s="193"/>
      <c r="C4" s="194" t="s">
        <v>602</v>
      </c>
      <c r="D4" s="194" t="s">
        <v>603</v>
      </c>
    </row>
    <row r="5" spans="1:10" ht="14.25" customHeight="1" x14ac:dyDescent="0.2">
      <c r="A5" s="823">
        <v>2017</v>
      </c>
      <c r="B5" s="662" t="s">
        <v>604</v>
      </c>
      <c r="C5" s="663">
        <v>13.52</v>
      </c>
      <c r="D5" s="197">
        <v>4.8875096974398682</v>
      </c>
    </row>
    <row r="6" spans="1:10" ht="14.25" customHeight="1" x14ac:dyDescent="0.2">
      <c r="A6" s="824"/>
      <c r="B6" s="195" t="s">
        <v>605</v>
      </c>
      <c r="C6" s="682">
        <v>14.18</v>
      </c>
      <c r="D6" s="763">
        <v>4.881656804733729</v>
      </c>
    </row>
    <row r="7" spans="1:10" ht="14.25" customHeight="1" x14ac:dyDescent="0.2">
      <c r="A7" s="824"/>
      <c r="B7" s="195" t="s">
        <v>606</v>
      </c>
      <c r="C7" s="682">
        <v>14.88</v>
      </c>
      <c r="D7" s="763">
        <v>4.9365303244005716</v>
      </c>
    </row>
    <row r="8" spans="1:10" ht="14.25" customHeight="1" x14ac:dyDescent="0.2">
      <c r="A8" s="824"/>
      <c r="B8" s="195" t="s">
        <v>607</v>
      </c>
      <c r="C8" s="682">
        <v>14.15</v>
      </c>
      <c r="D8" s="763">
        <v>-4.9059139784946266</v>
      </c>
    </row>
    <row r="9" spans="1:10" ht="14.25" customHeight="1" x14ac:dyDescent="0.2">
      <c r="A9" s="825"/>
      <c r="B9" s="195" t="s">
        <v>608</v>
      </c>
      <c r="C9" s="682">
        <v>14.45</v>
      </c>
      <c r="D9" s="199">
        <v>2.1201413427561762</v>
      </c>
    </row>
    <row r="10" spans="1:10" ht="14.25" customHeight="1" x14ac:dyDescent="0.2">
      <c r="A10" s="820">
        <v>2018</v>
      </c>
      <c r="B10" s="662" t="s">
        <v>609</v>
      </c>
      <c r="C10" s="663">
        <v>14.68</v>
      </c>
      <c r="D10" s="197">
        <v>1.5916955017301067</v>
      </c>
    </row>
    <row r="11" spans="1:10" ht="14.25" customHeight="1" x14ac:dyDescent="0.2">
      <c r="A11" s="821" t="s">
        <v>523</v>
      </c>
      <c r="B11" s="195" t="s">
        <v>610</v>
      </c>
      <c r="C11" s="682">
        <v>13.96</v>
      </c>
      <c r="D11" s="196">
        <v>-4.9046321525885483</v>
      </c>
    </row>
    <row r="12" spans="1:10" ht="14.25" customHeight="1" x14ac:dyDescent="0.2">
      <c r="A12" s="821" t="s">
        <v>523</v>
      </c>
      <c r="B12" s="195" t="s">
        <v>611</v>
      </c>
      <c r="C12" s="682">
        <v>13.27</v>
      </c>
      <c r="D12" s="196">
        <v>-4.9426934097421293</v>
      </c>
    </row>
    <row r="13" spans="1:10" ht="14.25" customHeight="1" x14ac:dyDescent="0.2">
      <c r="A13" s="821" t="s">
        <v>523</v>
      </c>
      <c r="B13" s="195" t="s">
        <v>612</v>
      </c>
      <c r="C13" s="682">
        <v>13.92</v>
      </c>
      <c r="D13" s="196">
        <v>4.8982667671439364</v>
      </c>
    </row>
    <row r="14" spans="1:10" ht="14.25" customHeight="1" x14ac:dyDescent="0.2">
      <c r="A14" s="821" t="s">
        <v>523</v>
      </c>
      <c r="B14" s="195" t="s">
        <v>613</v>
      </c>
      <c r="C14" s="682">
        <v>14.61</v>
      </c>
      <c r="D14" s="196">
        <v>4.9568965517241343</v>
      </c>
    </row>
    <row r="15" spans="1:10" ht="14.25" customHeight="1" x14ac:dyDescent="0.2">
      <c r="A15" s="822" t="s">
        <v>523</v>
      </c>
      <c r="B15" s="198" t="s">
        <v>614</v>
      </c>
      <c r="C15" s="641">
        <v>15.33</v>
      </c>
      <c r="D15" s="199">
        <v>4.928131416837787</v>
      </c>
    </row>
    <row r="16" spans="1:10" ht="14.25" customHeight="1" x14ac:dyDescent="0.2">
      <c r="A16" s="820">
        <v>2019</v>
      </c>
      <c r="B16" s="662" t="s">
        <v>615</v>
      </c>
      <c r="C16" s="663">
        <v>14.57</v>
      </c>
      <c r="D16" s="197">
        <v>-4.9575994781474213</v>
      </c>
    </row>
    <row r="17" spans="1:4" ht="14.25" customHeight="1" x14ac:dyDescent="0.2">
      <c r="A17" s="821" t="s">
        <v>523</v>
      </c>
      <c r="B17" s="195" t="s">
        <v>616</v>
      </c>
      <c r="C17" s="682">
        <v>13.86</v>
      </c>
      <c r="D17" s="196">
        <v>-4.8730267673301357</v>
      </c>
    </row>
    <row r="18" spans="1:4" ht="14.25" customHeight="1" x14ac:dyDescent="0.2">
      <c r="A18" s="821" t="s">
        <v>523</v>
      </c>
      <c r="B18" s="195" t="s">
        <v>618</v>
      </c>
      <c r="C18" s="682">
        <v>13.17</v>
      </c>
      <c r="D18" s="196">
        <v>-4.9783549783549752</v>
      </c>
    </row>
    <row r="19" spans="1:4" ht="14.25" customHeight="1" x14ac:dyDescent="0.2">
      <c r="A19" s="821" t="s">
        <v>523</v>
      </c>
      <c r="B19" s="195" t="s">
        <v>620</v>
      </c>
      <c r="C19" s="682">
        <v>12.77</v>
      </c>
      <c r="D19" s="196">
        <v>-3.0372057706909672</v>
      </c>
    </row>
    <row r="20" spans="1:4" ht="14.25" customHeight="1" x14ac:dyDescent="0.2">
      <c r="A20" s="821" t="s">
        <v>523</v>
      </c>
      <c r="B20" s="195" t="s">
        <v>626</v>
      </c>
      <c r="C20" s="682">
        <v>12.15</v>
      </c>
      <c r="D20" s="196">
        <v>-4.8551292090837839</v>
      </c>
    </row>
    <row r="21" spans="1:4" ht="14.25" customHeight="1" x14ac:dyDescent="0.2">
      <c r="A21" s="822" t="s">
        <v>523</v>
      </c>
      <c r="B21" s="198" t="s">
        <v>628</v>
      </c>
      <c r="C21" s="641">
        <v>12.74</v>
      </c>
      <c r="D21" s="199">
        <v>4.8559670781892992</v>
      </c>
    </row>
    <row r="22" spans="1:4" ht="14.25" customHeight="1" x14ac:dyDescent="0.2">
      <c r="A22" s="820">
        <v>2020</v>
      </c>
      <c r="B22" s="662" t="s">
        <v>645</v>
      </c>
      <c r="C22" s="663">
        <v>13.37</v>
      </c>
      <c r="D22" s="197">
        <v>4.9450549450549373</v>
      </c>
    </row>
    <row r="23" spans="1:4" ht="14.25" customHeight="1" x14ac:dyDescent="0.2">
      <c r="A23" s="821" t="s">
        <v>523</v>
      </c>
      <c r="B23" s="195" t="s">
        <v>656</v>
      </c>
      <c r="C23" s="682">
        <v>12.71</v>
      </c>
      <c r="D23" s="196">
        <v>-4.9364248317127783</v>
      </c>
    </row>
    <row r="24" spans="1:4" ht="14.25" customHeight="1" x14ac:dyDescent="0.2">
      <c r="A24" s="821" t="s">
        <v>523</v>
      </c>
      <c r="B24" s="195" t="s">
        <v>658</v>
      </c>
      <c r="C24" s="682">
        <v>12.09</v>
      </c>
      <c r="D24" s="196">
        <v>-4.8780487804878128</v>
      </c>
    </row>
    <row r="25" spans="1:4" ht="14.25" customHeight="1" x14ac:dyDescent="0.2">
      <c r="A25" s="822" t="s">
        <v>523</v>
      </c>
      <c r="B25" s="198" t="s">
        <v>661</v>
      </c>
      <c r="C25" s="641">
        <v>12.68</v>
      </c>
      <c r="D25" s="199">
        <v>4.8800661703887496</v>
      </c>
    </row>
    <row r="26" spans="1:4" ht="14.25" customHeight="1" x14ac:dyDescent="0.2">
      <c r="A26" s="817">
        <v>2021</v>
      </c>
      <c r="B26" s="195" t="s">
        <v>662</v>
      </c>
      <c r="C26" s="682">
        <v>13.3</v>
      </c>
      <c r="D26" s="197">
        <v>4.8895899053627838</v>
      </c>
    </row>
    <row r="27" spans="1:4" ht="14.25" customHeight="1" x14ac:dyDescent="0.2">
      <c r="A27" s="818"/>
      <c r="B27" s="198" t="s">
        <v>668</v>
      </c>
      <c r="C27" s="641">
        <v>13.96</v>
      </c>
      <c r="D27" s="199">
        <v>4.9624060150375948</v>
      </c>
    </row>
    <row r="28" spans="1:4" ht="14.25" customHeight="1" x14ac:dyDescent="0.2">
      <c r="A28" s="664" t="s">
        <v>262</v>
      </c>
      <c r="B28"/>
      <c r="C28"/>
      <c r="D28" s="764" t="s">
        <v>587</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6:A27"/>
    <mergeCell ref="A1:D2"/>
    <mergeCell ref="A10:A15"/>
    <mergeCell ref="A16:A21"/>
    <mergeCell ref="A22:A25"/>
    <mergeCell ref="A5:A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595</v>
      </c>
      <c r="B1" s="53"/>
      <c r="C1" s="53"/>
      <c r="D1" s="53"/>
      <c r="E1" s="53"/>
      <c r="F1" s="6"/>
    </row>
    <row r="2" spans="1:6" x14ac:dyDescent="0.2">
      <c r="A2" s="54"/>
      <c r="B2" s="54"/>
      <c r="C2" s="54"/>
      <c r="D2" s="54"/>
      <c r="E2" s="54"/>
      <c r="F2" s="55" t="s">
        <v>106</v>
      </c>
    </row>
    <row r="3" spans="1:6" ht="14.65" customHeight="1" x14ac:dyDescent="0.2">
      <c r="A3" s="56"/>
      <c r="B3" s="783" t="s">
        <v>651</v>
      </c>
      <c r="C3" s="785" t="s">
        <v>429</v>
      </c>
      <c r="D3" s="783" t="s">
        <v>619</v>
      </c>
      <c r="E3" s="785" t="s">
        <v>429</v>
      </c>
      <c r="F3" s="787" t="s">
        <v>652</v>
      </c>
    </row>
    <row r="4" spans="1:6" ht="14.65" customHeight="1" x14ac:dyDescent="0.2">
      <c r="A4" s="506"/>
      <c r="B4" s="784"/>
      <c r="C4" s="786"/>
      <c r="D4" s="784"/>
      <c r="E4" s="786"/>
      <c r="F4" s="788"/>
    </row>
    <row r="5" spans="1:6" x14ac:dyDescent="0.2">
      <c r="A5" s="3" t="s">
        <v>108</v>
      </c>
      <c r="B5" s="95">
        <v>4783.2901499952222</v>
      </c>
      <c r="C5" s="187">
        <v>3.7963161367758747</v>
      </c>
      <c r="D5" s="95">
        <v>11516.021352823158</v>
      </c>
      <c r="E5" s="187">
        <v>8.8712062263609397</v>
      </c>
      <c r="F5" s="187">
        <v>-58.464038894625737</v>
      </c>
    </row>
    <row r="6" spans="1:6" x14ac:dyDescent="0.2">
      <c r="A6" s="3" t="s">
        <v>109</v>
      </c>
      <c r="B6" s="95">
        <v>56227.565204929801</v>
      </c>
      <c r="C6" s="187">
        <v>44.625687847789436</v>
      </c>
      <c r="D6" s="95">
        <v>57512.374605904261</v>
      </c>
      <c r="E6" s="187">
        <v>44.303854609615144</v>
      </c>
      <c r="F6" s="187">
        <v>-2.2339703581680324</v>
      </c>
    </row>
    <row r="7" spans="1:6" x14ac:dyDescent="0.2">
      <c r="A7" s="3" t="s">
        <v>110</v>
      </c>
      <c r="B7" s="95">
        <v>30896.818572656899</v>
      </c>
      <c r="C7" s="187">
        <v>24.521634114654553</v>
      </c>
      <c r="D7" s="95">
        <v>27082.115219260537</v>
      </c>
      <c r="E7" s="187">
        <v>20.862329253777464</v>
      </c>
      <c r="F7" s="187">
        <v>14.085692061022554</v>
      </c>
    </row>
    <row r="8" spans="1:6" x14ac:dyDescent="0.2">
      <c r="A8" s="3" t="s">
        <v>111</v>
      </c>
      <c r="B8" s="95">
        <v>15210</v>
      </c>
      <c r="C8" s="187">
        <v>12.07160064091423</v>
      </c>
      <c r="D8" s="95">
        <v>14478.799999999997</v>
      </c>
      <c r="E8" s="187">
        <v>11.153541381611502</v>
      </c>
      <c r="F8" s="187">
        <v>5.0501422769842996</v>
      </c>
    </row>
    <row r="9" spans="1:6" x14ac:dyDescent="0.2">
      <c r="A9" s="3" t="s">
        <v>112</v>
      </c>
      <c r="B9" s="95">
        <v>17961.1118877314</v>
      </c>
      <c r="C9" s="187">
        <v>14.255053897138106</v>
      </c>
      <c r="D9" s="95">
        <v>17944.473610967802</v>
      </c>
      <c r="E9" s="187">
        <v>13.823274649222656</v>
      </c>
      <c r="F9" s="187">
        <v>9.2720896273208328E-2</v>
      </c>
    </row>
    <row r="10" spans="1:6" x14ac:dyDescent="0.2">
      <c r="A10" s="3" t="s">
        <v>113</v>
      </c>
      <c r="B10" s="95">
        <v>329.39237603897999</v>
      </c>
      <c r="C10" s="187">
        <v>0.26142624705485945</v>
      </c>
      <c r="D10" s="95">
        <v>325.0931498996847</v>
      </c>
      <c r="E10" s="187">
        <v>0.25043096805567899</v>
      </c>
      <c r="F10" s="187">
        <v>1.3224597751819487</v>
      </c>
    </row>
    <row r="11" spans="1:6" x14ac:dyDescent="0.2">
      <c r="A11" s="3" t="s">
        <v>114</v>
      </c>
      <c r="B11" s="95">
        <v>590.02579535683606</v>
      </c>
      <c r="C11" s="187">
        <v>0.46828111567294611</v>
      </c>
      <c r="D11" s="95">
        <v>954.60017196904573</v>
      </c>
      <c r="E11" s="187">
        <v>0.73536291135661869</v>
      </c>
      <c r="F11" s="187">
        <v>-38.191316879841452</v>
      </c>
    </row>
    <row r="12" spans="1:6" x14ac:dyDescent="0.2">
      <c r="A12" s="60" t="s">
        <v>115</v>
      </c>
      <c r="B12" s="476">
        <v>125998.20398670914</v>
      </c>
      <c r="C12" s="477">
        <v>100</v>
      </c>
      <c r="D12" s="476">
        <v>129813.47811082448</v>
      </c>
      <c r="E12" s="477">
        <v>100.00000000000001</v>
      </c>
      <c r="F12" s="477">
        <v>-2.9390431406961937</v>
      </c>
    </row>
    <row r="13" spans="1:6" x14ac:dyDescent="0.2">
      <c r="A13" s="3"/>
      <c r="B13" s="3"/>
      <c r="C13" s="3"/>
      <c r="D13" s="3"/>
      <c r="E13" s="3"/>
      <c r="F13" s="55" t="s">
        <v>587</v>
      </c>
    </row>
    <row r="14" spans="1:6" x14ac:dyDescent="0.2">
      <c r="A14" s="478"/>
      <c r="B14" s="1"/>
      <c r="C14" s="1"/>
      <c r="D14" s="1"/>
      <c r="E14" s="1"/>
      <c r="F14" s="1"/>
    </row>
    <row r="15" spans="1:6" x14ac:dyDescent="0.2">
      <c r="A15" s="505"/>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490</v>
      </c>
      <c r="B1" s="53"/>
      <c r="C1" s="53"/>
      <c r="D1" s="6"/>
      <c r="E1" s="6"/>
      <c r="F1" s="6"/>
    </row>
    <row r="2" spans="1:6" x14ac:dyDescent="0.2">
      <c r="A2" s="54"/>
      <c r="B2" s="54"/>
      <c r="C2" s="54"/>
      <c r="D2" s="65"/>
      <c r="E2" s="65"/>
      <c r="F2" s="55" t="s">
        <v>263</v>
      </c>
    </row>
    <row r="3" spans="1:6" x14ac:dyDescent="0.2">
      <c r="A3" s="56"/>
      <c r="B3" s="796" t="s">
        <v>264</v>
      </c>
      <c r="C3" s="796"/>
      <c r="D3" s="796"/>
      <c r="E3" s="795" t="s">
        <v>265</v>
      </c>
      <c r="F3" s="795"/>
    </row>
    <row r="4" spans="1:6" x14ac:dyDescent="0.2">
      <c r="A4" s="66"/>
      <c r="B4" s="201" t="s">
        <v>665</v>
      </c>
      <c r="C4" s="202" t="s">
        <v>663</v>
      </c>
      <c r="D4" s="201" t="s">
        <v>669</v>
      </c>
      <c r="E4" s="185" t="s">
        <v>266</v>
      </c>
      <c r="F4" s="184" t="s">
        <v>267</v>
      </c>
    </row>
    <row r="5" spans="1:6" x14ac:dyDescent="0.2">
      <c r="A5" s="434" t="s">
        <v>492</v>
      </c>
      <c r="B5" s="90">
        <v>131.04779015483874</v>
      </c>
      <c r="C5" s="90">
        <v>125.80848371785713</v>
      </c>
      <c r="D5" s="90">
        <v>121.02551765806456</v>
      </c>
      <c r="E5" s="90">
        <v>4.1645096436671745</v>
      </c>
      <c r="F5" s="90">
        <v>8.2811234281106518</v>
      </c>
    </row>
    <row r="6" spans="1:6" x14ac:dyDescent="0.2">
      <c r="A6" s="66" t="s">
        <v>491</v>
      </c>
      <c r="B6" s="97">
        <v>118.38325905483873</v>
      </c>
      <c r="C6" s="199">
        <v>114.00349283214285</v>
      </c>
      <c r="D6" s="97">
        <v>111.27646230967738</v>
      </c>
      <c r="E6" s="97">
        <v>3.8417824874406121</v>
      </c>
      <c r="F6" s="97">
        <v>6.3866127639675057</v>
      </c>
    </row>
    <row r="7" spans="1:6" x14ac:dyDescent="0.2">
      <c r="F7" s="55" t="s">
        <v>587</v>
      </c>
    </row>
    <row r="13" spans="1:6" x14ac:dyDescent="0.2">
      <c r="C13" s="1" t="s">
        <v>378</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81" t="s">
        <v>268</v>
      </c>
      <c r="B1" s="781"/>
      <c r="C1" s="781"/>
      <c r="D1" s="3"/>
      <c r="E1" s="3"/>
    </row>
    <row r="2" spans="1:38" x14ac:dyDescent="0.2">
      <c r="A2" s="782"/>
      <c r="B2" s="781"/>
      <c r="C2" s="781"/>
      <c r="D2" s="3"/>
      <c r="E2" s="55" t="s">
        <v>263</v>
      </c>
    </row>
    <row r="3" spans="1:38" x14ac:dyDescent="0.2">
      <c r="A3" s="57"/>
      <c r="B3" s="203" t="s">
        <v>269</v>
      </c>
      <c r="C3" s="203" t="s">
        <v>270</v>
      </c>
      <c r="D3" s="203" t="s">
        <v>271</v>
      </c>
      <c r="E3" s="203" t="s">
        <v>272</v>
      </c>
    </row>
    <row r="4" spans="1:38" x14ac:dyDescent="0.2">
      <c r="A4" s="204" t="s">
        <v>273</v>
      </c>
      <c r="B4" s="205">
        <v>131.04779015483874</v>
      </c>
      <c r="C4" s="206">
        <v>22.743831349186888</v>
      </c>
      <c r="D4" s="206">
        <v>47.411314060490554</v>
      </c>
      <c r="E4" s="206">
        <v>60.892644745161292</v>
      </c>
      <c r="F4" s="633"/>
      <c r="G4" s="633"/>
      <c r="H4" s="633"/>
      <c r="M4" s="321"/>
      <c r="N4" s="321"/>
      <c r="O4" s="321"/>
      <c r="P4" s="321"/>
      <c r="Q4" s="321"/>
      <c r="R4" s="321"/>
      <c r="S4" s="321"/>
      <c r="T4" s="321"/>
      <c r="U4" s="321"/>
      <c r="V4" s="321"/>
      <c r="W4" s="321"/>
      <c r="X4" s="321"/>
      <c r="Y4" s="321"/>
      <c r="Z4" s="321"/>
      <c r="AA4" s="321"/>
      <c r="AB4" s="321"/>
      <c r="AC4" s="321"/>
      <c r="AD4" s="321"/>
      <c r="AE4" s="286"/>
      <c r="AF4" s="286"/>
      <c r="AG4" s="286"/>
      <c r="AH4" s="286"/>
      <c r="AI4" s="286"/>
      <c r="AJ4" s="286"/>
      <c r="AK4" s="286"/>
      <c r="AL4" s="286"/>
    </row>
    <row r="5" spans="1:38" x14ac:dyDescent="0.2">
      <c r="A5" s="207" t="s">
        <v>274</v>
      </c>
      <c r="B5" s="208">
        <v>150.66774193548389</v>
      </c>
      <c r="C5" s="92">
        <v>20.781757508342608</v>
      </c>
      <c r="D5" s="92">
        <v>68.724307007786436</v>
      </c>
      <c r="E5" s="92">
        <v>61.161677419354838</v>
      </c>
      <c r="F5" s="633"/>
      <c r="G5" s="633"/>
      <c r="M5" s="634"/>
      <c r="N5" s="634"/>
      <c r="O5" s="634"/>
      <c r="P5" s="634"/>
      <c r="Q5" s="634"/>
      <c r="R5" s="634"/>
      <c r="S5" s="634"/>
      <c r="T5" s="634"/>
      <c r="U5" s="634"/>
      <c r="V5" s="634"/>
      <c r="W5" s="634"/>
      <c r="X5" s="634"/>
      <c r="Y5" s="634"/>
      <c r="Z5" s="634"/>
      <c r="AA5" s="634"/>
      <c r="AB5" s="634"/>
      <c r="AC5" s="634"/>
      <c r="AD5" s="634"/>
      <c r="AE5" s="285"/>
      <c r="AF5" s="285"/>
      <c r="AG5" s="285"/>
      <c r="AH5" s="285"/>
      <c r="AI5" s="285"/>
      <c r="AJ5" s="285"/>
      <c r="AK5" s="285"/>
      <c r="AL5" s="285"/>
    </row>
    <row r="6" spans="1:38" x14ac:dyDescent="0.2">
      <c r="A6" s="207" t="s">
        <v>275</v>
      </c>
      <c r="B6" s="208">
        <v>120.18064516129031</v>
      </c>
      <c r="C6" s="92">
        <v>20.030107526881721</v>
      </c>
      <c r="D6" s="92">
        <v>48.926892473118272</v>
      </c>
      <c r="E6" s="92">
        <v>51.223645161290314</v>
      </c>
      <c r="F6" s="633"/>
      <c r="G6" s="633"/>
      <c r="M6" s="634"/>
      <c r="N6" s="634"/>
      <c r="O6" s="634"/>
      <c r="P6" s="634"/>
      <c r="Q6" s="634"/>
      <c r="R6" s="634"/>
      <c r="S6" s="634"/>
      <c r="T6" s="634"/>
      <c r="U6" s="634"/>
      <c r="V6" s="634"/>
      <c r="W6" s="634"/>
      <c r="X6" s="634"/>
      <c r="Y6" s="634"/>
      <c r="Z6" s="634"/>
      <c r="AA6" s="634"/>
      <c r="AB6" s="634"/>
      <c r="AC6" s="634"/>
      <c r="AD6" s="634"/>
      <c r="AE6" s="285"/>
      <c r="AF6" s="285"/>
      <c r="AG6" s="285"/>
      <c r="AH6" s="285"/>
      <c r="AI6" s="285"/>
      <c r="AJ6" s="285"/>
      <c r="AK6" s="285"/>
      <c r="AL6" s="285"/>
    </row>
    <row r="7" spans="1:38" x14ac:dyDescent="0.2">
      <c r="A7" s="207" t="s">
        <v>235</v>
      </c>
      <c r="B7" s="208">
        <v>140.846</v>
      </c>
      <c r="C7" s="92">
        <v>24.444347107438016</v>
      </c>
      <c r="D7" s="92">
        <v>60.016072247400686</v>
      </c>
      <c r="E7" s="92">
        <v>56.385580645161291</v>
      </c>
      <c r="F7" s="633"/>
      <c r="G7" s="633"/>
      <c r="N7" s="634"/>
      <c r="O7" s="634"/>
      <c r="P7" s="634"/>
      <c r="Q7" s="634"/>
      <c r="R7" s="634"/>
      <c r="S7" s="634"/>
      <c r="T7" s="634"/>
      <c r="U7" s="634"/>
      <c r="V7" s="634"/>
      <c r="W7" s="634"/>
      <c r="X7" s="634"/>
      <c r="Y7" s="634"/>
      <c r="Z7" s="634"/>
      <c r="AA7" s="634"/>
      <c r="AB7" s="634"/>
      <c r="AC7" s="634"/>
      <c r="AD7" s="634"/>
      <c r="AE7" s="285"/>
      <c r="AF7" s="285"/>
      <c r="AG7" s="285"/>
      <c r="AH7" s="285"/>
      <c r="AI7" s="285"/>
      <c r="AJ7" s="285"/>
      <c r="AK7" s="285"/>
      <c r="AL7" s="285"/>
    </row>
    <row r="8" spans="1:38" x14ac:dyDescent="0.2">
      <c r="A8" s="207" t="s">
        <v>276</v>
      </c>
      <c r="B8" s="208">
        <v>97.56303225806451</v>
      </c>
      <c r="C8" s="92">
        <v>16.260505376344089</v>
      </c>
      <c r="D8" s="92">
        <v>36.302494623655917</v>
      </c>
      <c r="E8" s="92">
        <v>45.000032258064508</v>
      </c>
      <c r="F8" s="633"/>
      <c r="G8" s="633"/>
      <c r="N8" s="634"/>
      <c r="O8" s="634"/>
      <c r="P8" s="634"/>
      <c r="Q8" s="634"/>
      <c r="R8" s="634"/>
      <c r="S8" s="634"/>
      <c r="T8" s="634"/>
      <c r="U8" s="634"/>
      <c r="V8" s="634"/>
      <c r="W8" s="634"/>
      <c r="X8" s="634"/>
      <c r="Y8" s="634"/>
      <c r="Z8" s="634"/>
      <c r="AA8" s="634"/>
      <c r="AB8" s="634"/>
      <c r="AC8" s="634"/>
      <c r="AD8" s="634"/>
      <c r="AE8" s="285"/>
      <c r="AF8" s="285"/>
      <c r="AG8" s="285"/>
      <c r="AH8" s="285"/>
      <c r="AI8" s="285"/>
      <c r="AJ8" s="285"/>
      <c r="AK8" s="285"/>
      <c r="AL8" s="285"/>
    </row>
    <row r="9" spans="1:38" x14ac:dyDescent="0.2">
      <c r="A9" s="207" t="s">
        <v>277</v>
      </c>
      <c r="B9" s="208">
        <v>115.33016129032258</v>
      </c>
      <c r="C9" s="92">
        <v>18.414059365681755</v>
      </c>
      <c r="D9" s="92">
        <v>43.969972892382771</v>
      </c>
      <c r="E9" s="92">
        <v>52.946129032258057</v>
      </c>
      <c r="F9" s="633"/>
      <c r="G9" s="633"/>
    </row>
    <row r="10" spans="1:38" x14ac:dyDescent="0.2">
      <c r="A10" s="207" t="s">
        <v>278</v>
      </c>
      <c r="B10" s="208">
        <v>134.94800000000001</v>
      </c>
      <c r="C10" s="92">
        <v>26.989600000000003</v>
      </c>
      <c r="D10" s="92">
        <v>50.944561290322589</v>
      </c>
      <c r="E10" s="92">
        <v>57.013838709677415</v>
      </c>
      <c r="F10" s="633"/>
      <c r="G10" s="633"/>
    </row>
    <row r="11" spans="1:38" x14ac:dyDescent="0.2">
      <c r="A11" s="207" t="s">
        <v>279</v>
      </c>
      <c r="B11" s="208">
        <v>161.43577419354841</v>
      </c>
      <c r="C11" s="92">
        <v>32.287154838709682</v>
      </c>
      <c r="D11" s="92">
        <v>62.627038709677436</v>
      </c>
      <c r="E11" s="92">
        <v>66.521580645161293</v>
      </c>
      <c r="F11" s="633"/>
      <c r="G11" s="633"/>
    </row>
    <row r="12" spans="1:38" x14ac:dyDescent="0.2">
      <c r="A12" s="207" t="s">
        <v>280</v>
      </c>
      <c r="B12" s="208">
        <v>132.89032258064518</v>
      </c>
      <c r="C12" s="92">
        <v>22.148387096774197</v>
      </c>
      <c r="D12" s="92">
        <v>54.365000000000009</v>
      </c>
      <c r="E12" s="92">
        <v>56.376935483870966</v>
      </c>
      <c r="F12" s="633"/>
      <c r="G12" s="633"/>
    </row>
    <row r="13" spans="1:38" x14ac:dyDescent="0.2">
      <c r="A13" s="207" t="s">
        <v>281</v>
      </c>
      <c r="B13" s="208">
        <v>115.18535483870964</v>
      </c>
      <c r="C13" s="92">
        <v>20.771129561078791</v>
      </c>
      <c r="D13" s="92">
        <v>44.549128503437288</v>
      </c>
      <c r="E13" s="92">
        <v>49.86509677419356</v>
      </c>
      <c r="F13" s="633"/>
      <c r="G13" s="633"/>
    </row>
    <row r="14" spans="1:38" x14ac:dyDescent="0.2">
      <c r="A14" s="207" t="s">
        <v>206</v>
      </c>
      <c r="B14" s="208">
        <v>135.91935483870969</v>
      </c>
      <c r="C14" s="92">
        <v>22.653225806451616</v>
      </c>
      <c r="D14" s="92">
        <v>56.300032258064519</v>
      </c>
      <c r="E14" s="92">
        <v>56.966096774193559</v>
      </c>
      <c r="F14" s="633"/>
      <c r="G14" s="633"/>
    </row>
    <row r="15" spans="1:38" x14ac:dyDescent="0.2">
      <c r="A15" s="207" t="s">
        <v>282</v>
      </c>
      <c r="B15" s="208">
        <v>158.45161290322579</v>
      </c>
      <c r="C15" s="92">
        <v>30.668054110301764</v>
      </c>
      <c r="D15" s="92">
        <v>72.240913631633703</v>
      </c>
      <c r="E15" s="92">
        <v>55.542645161290331</v>
      </c>
      <c r="F15" s="633"/>
      <c r="G15" s="633"/>
    </row>
    <row r="16" spans="1:38" x14ac:dyDescent="0.2">
      <c r="A16" s="207" t="s">
        <v>236</v>
      </c>
      <c r="B16" s="209">
        <v>150.17251612903223</v>
      </c>
      <c r="C16" s="196">
        <v>25.028752688172041</v>
      </c>
      <c r="D16" s="196">
        <v>69.129860215053753</v>
      </c>
      <c r="E16" s="196">
        <v>56.013903225806438</v>
      </c>
      <c r="F16" s="633"/>
      <c r="G16" s="633"/>
    </row>
    <row r="17" spans="1:13" x14ac:dyDescent="0.2">
      <c r="A17" s="207" t="s">
        <v>237</v>
      </c>
      <c r="B17" s="208">
        <v>158.30645161290323</v>
      </c>
      <c r="C17" s="92">
        <v>30.639958376690945</v>
      </c>
      <c r="D17" s="92">
        <v>71.145460978147767</v>
      </c>
      <c r="E17" s="92">
        <v>56.521032258064523</v>
      </c>
      <c r="F17" s="633"/>
      <c r="G17" s="633"/>
    </row>
    <row r="18" spans="1:13" x14ac:dyDescent="0.2">
      <c r="A18" s="207" t="s">
        <v>283</v>
      </c>
      <c r="B18" s="208">
        <v>116.72538709677417</v>
      </c>
      <c r="C18" s="92">
        <v>24.81563347726695</v>
      </c>
      <c r="D18" s="92">
        <v>35.308560071120127</v>
      </c>
      <c r="E18" s="92">
        <v>56.601193548387094</v>
      </c>
      <c r="F18" s="633"/>
      <c r="G18" s="633"/>
    </row>
    <row r="19" spans="1:13" x14ac:dyDescent="0.2">
      <c r="A19" s="3" t="s">
        <v>284</v>
      </c>
      <c r="B19" s="208">
        <v>141.63612903225805</v>
      </c>
      <c r="C19" s="92">
        <v>26.484804615788093</v>
      </c>
      <c r="D19" s="92">
        <v>63.936034093889305</v>
      </c>
      <c r="E19" s="92">
        <v>51.215290322580657</v>
      </c>
      <c r="F19" s="633"/>
      <c r="G19" s="633"/>
    </row>
    <row r="20" spans="1:13" x14ac:dyDescent="0.2">
      <c r="A20" s="3" t="s">
        <v>207</v>
      </c>
      <c r="B20" s="208">
        <v>155.94870967741937</v>
      </c>
      <c r="C20" s="92">
        <v>28.121898466419889</v>
      </c>
      <c r="D20" s="92">
        <v>72.840230565838183</v>
      </c>
      <c r="E20" s="92">
        <v>54.98658064516129</v>
      </c>
      <c r="F20" s="633"/>
      <c r="G20" s="633"/>
    </row>
    <row r="21" spans="1:13" x14ac:dyDescent="0.2">
      <c r="A21" s="3" t="s">
        <v>285</v>
      </c>
      <c r="B21" s="208">
        <v>127.08935483870968</v>
      </c>
      <c r="C21" s="92">
        <v>22.056830178619037</v>
      </c>
      <c r="D21" s="92">
        <v>51.838750466542265</v>
      </c>
      <c r="E21" s="92">
        <v>53.193774193548379</v>
      </c>
      <c r="F21" s="633"/>
      <c r="G21" s="633"/>
    </row>
    <row r="22" spans="1:13" x14ac:dyDescent="0.2">
      <c r="A22" s="195" t="s">
        <v>286</v>
      </c>
      <c r="B22" s="208">
        <v>121.31054838709679</v>
      </c>
      <c r="C22" s="92">
        <v>21.053896827512666</v>
      </c>
      <c r="D22" s="92">
        <v>46.599941882164764</v>
      </c>
      <c r="E22" s="92">
        <v>53.656709677419357</v>
      </c>
      <c r="F22" s="633"/>
      <c r="G22" s="633"/>
    </row>
    <row r="23" spans="1:13" x14ac:dyDescent="0.2">
      <c r="A23" s="195" t="s">
        <v>287</v>
      </c>
      <c r="B23" s="210">
        <v>126.04838709677419</v>
      </c>
      <c r="C23" s="211">
        <v>18.314722911497107</v>
      </c>
      <c r="D23" s="211">
        <v>49.634212572373862</v>
      </c>
      <c r="E23" s="211">
        <v>58.099451612903216</v>
      </c>
      <c r="F23" s="633"/>
      <c r="G23" s="633"/>
    </row>
    <row r="24" spans="1:13" x14ac:dyDescent="0.2">
      <c r="A24" s="195" t="s">
        <v>288</v>
      </c>
      <c r="B24" s="210">
        <v>134</v>
      </c>
      <c r="C24" s="211">
        <v>20.440677966101696</v>
      </c>
      <c r="D24" s="211">
        <v>54.938322033898295</v>
      </c>
      <c r="E24" s="211">
        <v>58.621000000000002</v>
      </c>
      <c r="F24" s="633"/>
      <c r="G24" s="633"/>
    </row>
    <row r="25" spans="1:13" x14ac:dyDescent="0.2">
      <c r="A25" s="195" t="s">
        <v>559</v>
      </c>
      <c r="B25" s="210">
        <v>172.83548387096772</v>
      </c>
      <c r="C25" s="211">
        <v>29.996241002399358</v>
      </c>
      <c r="D25" s="211">
        <v>82.114017062116758</v>
      </c>
      <c r="E25" s="211">
        <v>60.725225806451604</v>
      </c>
      <c r="F25" s="633"/>
      <c r="G25" s="633"/>
    </row>
    <row r="26" spans="1:13" x14ac:dyDescent="0.2">
      <c r="A26" s="3" t="s">
        <v>289</v>
      </c>
      <c r="B26" s="210">
        <v>111.28512903225806</v>
      </c>
      <c r="C26" s="211">
        <v>20.809414371885655</v>
      </c>
      <c r="D26" s="211">
        <v>36.61442433779176</v>
      </c>
      <c r="E26" s="211">
        <v>53.861290322580643</v>
      </c>
      <c r="F26" s="633"/>
      <c r="G26" s="633"/>
    </row>
    <row r="27" spans="1:13" x14ac:dyDescent="0.2">
      <c r="A27" s="195" t="s">
        <v>238</v>
      </c>
      <c r="B27" s="210">
        <v>155.01290322580647</v>
      </c>
      <c r="C27" s="211">
        <v>28.986152635719911</v>
      </c>
      <c r="D27" s="211">
        <v>66.798137686860741</v>
      </c>
      <c r="E27" s="211">
        <v>59.228612903225816</v>
      </c>
      <c r="F27" s="633"/>
      <c r="G27" s="633"/>
    </row>
    <row r="28" spans="1:13" x14ac:dyDescent="0.2">
      <c r="A28" s="195" t="s">
        <v>561</v>
      </c>
      <c r="B28" s="208">
        <v>115.96016129032257</v>
      </c>
      <c r="C28" s="92">
        <v>20.125317248733669</v>
      </c>
      <c r="D28" s="92">
        <v>49.042650493201819</v>
      </c>
      <c r="E28" s="92">
        <v>46.792193548387097</v>
      </c>
      <c r="F28" s="633"/>
      <c r="G28" s="633"/>
    </row>
    <row r="29" spans="1:13" x14ac:dyDescent="0.2">
      <c r="A29" s="3" t="s">
        <v>290</v>
      </c>
      <c r="B29" s="210">
        <v>110.06638709677421</v>
      </c>
      <c r="C29" s="211">
        <v>17.573624830577394</v>
      </c>
      <c r="D29" s="211">
        <v>37.40576226619681</v>
      </c>
      <c r="E29" s="211">
        <v>55.087000000000003</v>
      </c>
      <c r="F29" s="633"/>
      <c r="G29" s="633"/>
    </row>
    <row r="30" spans="1:13" x14ac:dyDescent="0.2">
      <c r="A30" s="687" t="s">
        <v>239</v>
      </c>
      <c r="B30" s="208">
        <v>153.35509677419356</v>
      </c>
      <c r="C30" s="92">
        <v>30.671019354838712</v>
      </c>
      <c r="D30" s="92">
        <v>64.534722580645166</v>
      </c>
      <c r="E30" s="92">
        <v>58.149354838709677</v>
      </c>
      <c r="F30" s="633"/>
      <c r="G30" s="633"/>
    </row>
    <row r="31" spans="1:13" x14ac:dyDescent="0.2">
      <c r="A31" s="688" t="s">
        <v>291</v>
      </c>
      <c r="B31" s="689">
        <v>143.46838835259186</v>
      </c>
      <c r="C31" s="689">
        <v>25.352690796797337</v>
      </c>
      <c r="D31" s="689">
        <v>60.560963648017207</v>
      </c>
      <c r="E31" s="689">
        <v>57.554733907777326</v>
      </c>
      <c r="F31" s="633"/>
      <c r="G31" s="633"/>
    </row>
    <row r="32" spans="1:13" x14ac:dyDescent="0.2">
      <c r="A32" s="686" t="s">
        <v>292</v>
      </c>
      <c r="B32" s="685">
        <v>149.10785120883233</v>
      </c>
      <c r="C32" s="685">
        <v>25.717207786889201</v>
      </c>
      <c r="D32" s="685">
        <v>65.089087611584404</v>
      </c>
      <c r="E32" s="685">
        <v>58.301555810358721</v>
      </c>
      <c r="F32" s="633"/>
      <c r="G32" s="633"/>
      <c r="M32" s="634"/>
    </row>
    <row r="33" spans="1:13" x14ac:dyDescent="0.2">
      <c r="A33" s="684" t="s">
        <v>293</v>
      </c>
      <c r="B33" s="690">
        <v>18.060061053993593</v>
      </c>
      <c r="C33" s="690">
        <v>2.9733764377023135</v>
      </c>
      <c r="D33" s="690">
        <v>17.67777355109385</v>
      </c>
      <c r="E33" s="690">
        <v>-2.5910889348025705</v>
      </c>
      <c r="F33" s="633"/>
      <c r="G33" s="633"/>
      <c r="M33" s="634"/>
    </row>
    <row r="34" spans="1:13" x14ac:dyDescent="0.2">
      <c r="A34" s="80"/>
      <c r="B34" s="3"/>
      <c r="C34" s="3"/>
      <c r="D34" s="3"/>
      <c r="E34" s="55" t="s">
        <v>587</v>
      </c>
    </row>
    <row r="35" spans="1:13" s="1" customFormat="1" x14ac:dyDescent="0.2">
      <c r="B35" s="633"/>
      <c r="C35" s="633"/>
      <c r="D35" s="633"/>
      <c r="E35" s="633"/>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81" t="s">
        <v>294</v>
      </c>
      <c r="B1" s="781"/>
      <c r="C1" s="781"/>
      <c r="D1" s="3"/>
      <c r="E1" s="3"/>
    </row>
    <row r="2" spans="1:36" x14ac:dyDescent="0.2">
      <c r="A2" s="782"/>
      <c r="B2" s="781"/>
      <c r="C2" s="781"/>
      <c r="D2" s="3"/>
      <c r="E2" s="55" t="s">
        <v>263</v>
      </c>
    </row>
    <row r="3" spans="1:36" x14ac:dyDescent="0.2">
      <c r="A3" s="57"/>
      <c r="B3" s="203" t="s">
        <v>269</v>
      </c>
      <c r="C3" s="203" t="s">
        <v>270</v>
      </c>
      <c r="D3" s="203" t="s">
        <v>271</v>
      </c>
      <c r="E3" s="203" t="s">
        <v>272</v>
      </c>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286"/>
      <c r="AH3" s="286"/>
      <c r="AI3" s="286"/>
      <c r="AJ3" s="286"/>
    </row>
    <row r="4" spans="1:36" x14ac:dyDescent="0.2">
      <c r="A4" s="204" t="s">
        <v>273</v>
      </c>
      <c r="B4" s="205">
        <v>118.38325905483873</v>
      </c>
      <c r="C4" s="206">
        <v>20.545854877286061</v>
      </c>
      <c r="D4" s="206">
        <v>38.042314054972039</v>
      </c>
      <c r="E4" s="206">
        <v>59.795090122580632</v>
      </c>
      <c r="F4" s="633"/>
      <c r="G4" s="633"/>
      <c r="H4" s="634"/>
      <c r="I4" s="634"/>
      <c r="J4" s="634"/>
      <c r="K4" s="634"/>
      <c r="L4" s="634"/>
      <c r="M4" s="634"/>
      <c r="N4" s="634"/>
      <c r="O4" s="634"/>
      <c r="P4" s="634"/>
      <c r="Q4" s="634"/>
      <c r="R4" s="634"/>
      <c r="S4" s="634"/>
      <c r="T4" s="634"/>
      <c r="U4" s="634"/>
      <c r="V4" s="634"/>
      <c r="W4" s="634"/>
      <c r="X4" s="634"/>
      <c r="Y4" s="634"/>
      <c r="Z4" s="634"/>
      <c r="AA4" s="634"/>
      <c r="AB4" s="634"/>
      <c r="AC4" s="634"/>
      <c r="AD4" s="634"/>
      <c r="AE4" s="634"/>
      <c r="AF4" s="634"/>
      <c r="AG4" s="285"/>
      <c r="AH4" s="285"/>
      <c r="AI4" s="285"/>
      <c r="AJ4" s="285"/>
    </row>
    <row r="5" spans="1:36" x14ac:dyDescent="0.2">
      <c r="A5" s="207" t="s">
        <v>274</v>
      </c>
      <c r="B5" s="208">
        <v>131.36451612903227</v>
      </c>
      <c r="C5" s="92">
        <v>18.119243604004453</v>
      </c>
      <c r="D5" s="92">
        <v>49.894853170189123</v>
      </c>
      <c r="E5" s="92">
        <v>63.350419354838699</v>
      </c>
      <c r="G5" s="633"/>
      <c r="H5" s="635"/>
      <c r="I5" s="635"/>
      <c r="J5" s="635"/>
      <c r="K5" s="635"/>
      <c r="L5" s="634"/>
      <c r="M5" s="634"/>
      <c r="N5" s="634"/>
      <c r="O5" s="634"/>
      <c r="P5" s="634"/>
      <c r="Q5" s="634"/>
      <c r="R5" s="634"/>
      <c r="S5" s="634"/>
      <c r="T5" s="634"/>
      <c r="U5" s="634"/>
      <c r="V5" s="634"/>
      <c r="W5" s="634"/>
      <c r="X5" s="634"/>
      <c r="Y5" s="634"/>
      <c r="Z5" s="634"/>
      <c r="AA5" s="634"/>
      <c r="AB5" s="634"/>
      <c r="AC5" s="634"/>
      <c r="AD5" s="634"/>
      <c r="AE5" s="634"/>
      <c r="AF5" s="634"/>
      <c r="AG5" s="285"/>
      <c r="AH5" s="285"/>
      <c r="AI5" s="285"/>
      <c r="AJ5" s="285"/>
    </row>
    <row r="6" spans="1:36" x14ac:dyDescent="0.2">
      <c r="A6" s="207" t="s">
        <v>275</v>
      </c>
      <c r="B6" s="208">
        <v>115.93225806451612</v>
      </c>
      <c r="C6" s="92">
        <v>19.32204301075269</v>
      </c>
      <c r="D6" s="92">
        <v>40.513150537634388</v>
      </c>
      <c r="E6" s="92">
        <v>56.097064516129038</v>
      </c>
      <c r="G6" s="633"/>
      <c r="L6" s="634"/>
      <c r="M6" s="634"/>
      <c r="N6" s="634"/>
      <c r="O6" s="634"/>
      <c r="P6" s="634"/>
      <c r="Q6" s="634"/>
      <c r="R6" s="634"/>
      <c r="S6" s="634"/>
      <c r="T6" s="634"/>
      <c r="U6" s="634"/>
      <c r="V6" s="634"/>
      <c r="W6" s="634"/>
      <c r="X6" s="634"/>
      <c r="Y6" s="634"/>
      <c r="Z6" s="634"/>
      <c r="AA6" s="634"/>
      <c r="AB6" s="634"/>
      <c r="AC6" s="634"/>
      <c r="AD6" s="634"/>
      <c r="AE6" s="634"/>
      <c r="AF6" s="634"/>
      <c r="AG6" s="285"/>
      <c r="AH6" s="285"/>
      <c r="AI6" s="285"/>
      <c r="AJ6" s="285"/>
    </row>
    <row r="7" spans="1:36" x14ac:dyDescent="0.2">
      <c r="A7" s="207" t="s">
        <v>235</v>
      </c>
      <c r="B7" s="208">
        <v>142.01400000000001</v>
      </c>
      <c r="C7" s="92">
        <v>24.647057851239673</v>
      </c>
      <c r="D7" s="92">
        <v>60.015909890695816</v>
      </c>
      <c r="E7" s="92">
        <v>57.351032258064514</v>
      </c>
      <c r="G7" s="633"/>
      <c r="L7" s="635"/>
      <c r="M7" s="635"/>
      <c r="N7" s="635"/>
      <c r="O7" s="635"/>
      <c r="P7" s="635"/>
      <c r="Q7" s="635"/>
      <c r="R7" s="635"/>
      <c r="S7" s="635"/>
      <c r="T7" s="635"/>
      <c r="U7" s="635"/>
      <c r="V7" s="635"/>
      <c r="W7" s="635"/>
      <c r="X7" s="635"/>
      <c r="Y7" s="635"/>
      <c r="Z7" s="635"/>
      <c r="AA7" s="635"/>
      <c r="AB7" s="635"/>
      <c r="AC7" s="635"/>
      <c r="AD7" s="635"/>
      <c r="AE7" s="635"/>
      <c r="AF7" s="635"/>
      <c r="AG7" s="287"/>
      <c r="AH7" s="287"/>
      <c r="AI7" s="287"/>
      <c r="AJ7" s="287"/>
    </row>
    <row r="8" spans="1:36" x14ac:dyDescent="0.2">
      <c r="A8" s="207" t="s">
        <v>276</v>
      </c>
      <c r="B8" s="208">
        <v>96.707161290322588</v>
      </c>
      <c r="C8" s="92">
        <v>16.117860215053767</v>
      </c>
      <c r="D8" s="92">
        <v>33.030236559139787</v>
      </c>
      <c r="E8" s="92">
        <v>47.559064516129034</v>
      </c>
      <c r="G8" s="633"/>
    </row>
    <row r="9" spans="1:36" x14ac:dyDescent="0.2">
      <c r="A9" s="207" t="s">
        <v>277</v>
      </c>
      <c r="B9" s="208">
        <v>120.01587096774192</v>
      </c>
      <c r="C9" s="92">
        <v>19.162197885605853</v>
      </c>
      <c r="D9" s="92">
        <v>41.069866630523165</v>
      </c>
      <c r="E9" s="92">
        <v>59.783806451612897</v>
      </c>
      <c r="G9" s="633"/>
    </row>
    <row r="10" spans="1:36" x14ac:dyDescent="0.2">
      <c r="A10" s="207" t="s">
        <v>278</v>
      </c>
      <c r="B10" s="208">
        <v>129.47800000000001</v>
      </c>
      <c r="C10" s="92">
        <v>25.895600000000002</v>
      </c>
      <c r="D10" s="92">
        <v>40.386303225806472</v>
      </c>
      <c r="E10" s="92">
        <v>63.196096774193542</v>
      </c>
      <c r="G10" s="633"/>
    </row>
    <row r="11" spans="1:36" x14ac:dyDescent="0.2">
      <c r="A11" s="207" t="s">
        <v>279</v>
      </c>
      <c r="B11" s="208">
        <v>134.51390322580644</v>
      </c>
      <c r="C11" s="92">
        <v>26.90278064516129</v>
      </c>
      <c r="D11" s="92">
        <v>43.611703225806465</v>
      </c>
      <c r="E11" s="92">
        <v>63.9994193548387</v>
      </c>
      <c r="G11" s="633"/>
    </row>
    <row r="12" spans="1:36" x14ac:dyDescent="0.2">
      <c r="A12" s="207" t="s">
        <v>280</v>
      </c>
      <c r="B12" s="208">
        <v>116.93548387096773</v>
      </c>
      <c r="C12" s="92">
        <v>19.489247311827956</v>
      </c>
      <c r="D12" s="92">
        <v>39.765268817204301</v>
      </c>
      <c r="E12" s="92">
        <v>57.680967741935476</v>
      </c>
      <c r="G12" s="633"/>
    </row>
    <row r="13" spans="1:36" x14ac:dyDescent="0.2">
      <c r="A13" s="207" t="s">
        <v>281</v>
      </c>
      <c r="B13" s="208">
        <v>119.3241935483871</v>
      </c>
      <c r="C13" s="92">
        <v>21.517477525118984</v>
      </c>
      <c r="D13" s="92">
        <v>46.394167636171339</v>
      </c>
      <c r="E13" s="92">
        <v>51.412548387096777</v>
      </c>
      <c r="G13" s="633"/>
    </row>
    <row r="14" spans="1:36" x14ac:dyDescent="0.2">
      <c r="A14" s="207" t="s">
        <v>206</v>
      </c>
      <c r="B14" s="208">
        <v>122.30645161290322</v>
      </c>
      <c r="C14" s="92">
        <v>20.38440860215054</v>
      </c>
      <c r="D14" s="92">
        <v>37.199849462365577</v>
      </c>
      <c r="E14" s="92">
        <v>64.722193548387096</v>
      </c>
      <c r="G14" s="633"/>
    </row>
    <row r="15" spans="1:36" x14ac:dyDescent="0.2">
      <c r="A15" s="207" t="s">
        <v>282</v>
      </c>
      <c r="B15" s="208">
        <v>147.19677419354838</v>
      </c>
      <c r="C15" s="92">
        <v>28.48969823100936</v>
      </c>
      <c r="D15" s="92">
        <v>51.052043704474514</v>
      </c>
      <c r="E15" s="92">
        <v>67.655032258064509</v>
      </c>
      <c r="G15" s="633"/>
    </row>
    <row r="16" spans="1:36" x14ac:dyDescent="0.2">
      <c r="A16" s="207" t="s">
        <v>236</v>
      </c>
      <c r="B16" s="209">
        <v>138.25148387096775</v>
      </c>
      <c r="C16" s="196">
        <v>23.041913978494627</v>
      </c>
      <c r="D16" s="196">
        <v>60.909956989247313</v>
      </c>
      <c r="E16" s="196">
        <v>54.299612903225807</v>
      </c>
      <c r="G16" s="633"/>
    </row>
    <row r="17" spans="1:11" x14ac:dyDescent="0.2">
      <c r="A17" s="207" t="s">
        <v>237</v>
      </c>
      <c r="B17" s="208">
        <v>131.2967741935484</v>
      </c>
      <c r="C17" s="92">
        <v>25.41227887617066</v>
      </c>
      <c r="D17" s="92">
        <v>42.024785639958395</v>
      </c>
      <c r="E17" s="92">
        <v>63.859709677419346</v>
      </c>
      <c r="G17" s="633"/>
    </row>
    <row r="18" spans="1:11" x14ac:dyDescent="0.2">
      <c r="A18" s="207" t="s">
        <v>283</v>
      </c>
      <c r="B18" s="208">
        <v>119.5501935483871</v>
      </c>
      <c r="C18" s="92">
        <v>25.416182880365763</v>
      </c>
      <c r="D18" s="92">
        <v>33.965397764795512</v>
      </c>
      <c r="E18" s="92">
        <v>60.168612903225821</v>
      </c>
      <c r="G18" s="633"/>
    </row>
    <row r="19" spans="1:11" x14ac:dyDescent="0.2">
      <c r="A19" s="3" t="s">
        <v>284</v>
      </c>
      <c r="B19" s="208">
        <v>132.65225806451613</v>
      </c>
      <c r="C19" s="92">
        <v>24.804893784421715</v>
      </c>
      <c r="D19" s="92">
        <v>53.537977183320216</v>
      </c>
      <c r="E19" s="92">
        <v>54.309387096774195</v>
      </c>
      <c r="G19" s="633"/>
    </row>
    <row r="20" spans="1:11" x14ac:dyDescent="0.2">
      <c r="A20" s="3" t="s">
        <v>207</v>
      </c>
      <c r="B20" s="208">
        <v>142.88945161290323</v>
      </c>
      <c r="C20" s="92">
        <v>25.766950290851405</v>
      </c>
      <c r="D20" s="92">
        <v>61.73988841882602</v>
      </c>
      <c r="E20" s="92">
        <v>55.382612903225798</v>
      </c>
      <c r="G20" s="633"/>
    </row>
    <row r="21" spans="1:11" x14ac:dyDescent="0.2">
      <c r="A21" s="3" t="s">
        <v>285</v>
      </c>
      <c r="B21" s="208">
        <v>116.97380645161293</v>
      </c>
      <c r="C21" s="92">
        <v>20.301239136230343</v>
      </c>
      <c r="D21" s="92">
        <v>42.425051186350323</v>
      </c>
      <c r="E21" s="92">
        <v>54.247516129032263</v>
      </c>
      <c r="G21" s="633"/>
    </row>
    <row r="22" spans="1:11" x14ac:dyDescent="0.2">
      <c r="A22" s="195" t="s">
        <v>286</v>
      </c>
      <c r="B22" s="208">
        <v>112.78506451612904</v>
      </c>
      <c r="C22" s="92">
        <v>19.57426739536124</v>
      </c>
      <c r="D22" s="92">
        <v>37.200022927219415</v>
      </c>
      <c r="E22" s="92">
        <v>56.010774193548386</v>
      </c>
      <c r="G22" s="633"/>
    </row>
    <row r="23" spans="1:11" x14ac:dyDescent="0.2">
      <c r="A23" s="195" t="s">
        <v>287</v>
      </c>
      <c r="B23" s="210">
        <v>114.96129032258064</v>
      </c>
      <c r="C23" s="211">
        <v>16.703777226357875</v>
      </c>
      <c r="D23" s="211">
        <v>38.210190515577594</v>
      </c>
      <c r="E23" s="211">
        <v>60.047322580645165</v>
      </c>
      <c r="G23" s="633"/>
    </row>
    <row r="24" spans="1:11" x14ac:dyDescent="0.2">
      <c r="A24" s="195" t="s">
        <v>288</v>
      </c>
      <c r="B24" s="210">
        <v>121</v>
      </c>
      <c r="C24" s="211">
        <v>18.457627118644066</v>
      </c>
      <c r="D24" s="211">
        <v>47.240372881355938</v>
      </c>
      <c r="E24" s="211">
        <v>55.302</v>
      </c>
      <c r="G24" s="633"/>
    </row>
    <row r="25" spans="1:11" x14ac:dyDescent="0.2">
      <c r="A25" s="195" t="s">
        <v>559</v>
      </c>
      <c r="B25" s="210">
        <v>139.51935483870969</v>
      </c>
      <c r="C25" s="211">
        <v>24.214102905891764</v>
      </c>
      <c r="D25" s="211">
        <v>52.967929352172746</v>
      </c>
      <c r="E25" s="211">
        <v>62.337322580645171</v>
      </c>
      <c r="G25" s="633"/>
    </row>
    <row r="26" spans="1:11" x14ac:dyDescent="0.2">
      <c r="A26" s="3" t="s">
        <v>289</v>
      </c>
      <c r="B26" s="210">
        <v>111.12058064516127</v>
      </c>
      <c r="C26" s="211">
        <v>20.778645161290321</v>
      </c>
      <c r="D26" s="211">
        <v>32.349483870967738</v>
      </c>
      <c r="E26" s="211">
        <v>57.99245161290321</v>
      </c>
      <c r="G26" s="633"/>
    </row>
    <row r="27" spans="1:11" x14ac:dyDescent="0.2">
      <c r="A27" s="195" t="s">
        <v>238</v>
      </c>
      <c r="B27" s="210">
        <v>136.2516129032258</v>
      </c>
      <c r="C27" s="211">
        <v>25.477943876212954</v>
      </c>
      <c r="D27" s="211">
        <v>51.334733543141887</v>
      </c>
      <c r="E27" s="211">
        <v>59.438935483870964</v>
      </c>
      <c r="G27" s="633"/>
    </row>
    <row r="28" spans="1:11" x14ac:dyDescent="0.2">
      <c r="A28" s="195" t="s">
        <v>561</v>
      </c>
      <c r="B28" s="208">
        <v>111.01025806451612</v>
      </c>
      <c r="C28" s="92">
        <v>19.266243135163954</v>
      </c>
      <c r="D28" s="92">
        <v>38.004240735803769</v>
      </c>
      <c r="E28" s="92">
        <v>53.739774193548399</v>
      </c>
      <c r="G28" s="633"/>
    </row>
    <row r="29" spans="1:11" x14ac:dyDescent="0.2">
      <c r="A29" s="3" t="s">
        <v>290</v>
      </c>
      <c r="B29" s="210">
        <v>109.42658064516131</v>
      </c>
      <c r="C29" s="211">
        <v>17.47147085931147</v>
      </c>
      <c r="D29" s="211">
        <v>34.282142043914348</v>
      </c>
      <c r="E29" s="211">
        <v>57.672967741935494</v>
      </c>
      <c r="G29" s="633"/>
    </row>
    <row r="30" spans="1:11" x14ac:dyDescent="0.2">
      <c r="A30" s="687" t="s">
        <v>239</v>
      </c>
      <c r="B30" s="208">
        <v>156.50819354838708</v>
      </c>
      <c r="C30" s="92">
        <v>31.301638709677416</v>
      </c>
      <c r="D30" s="92">
        <v>46.169877419354819</v>
      </c>
      <c r="E30" s="92">
        <v>79.036677419354845</v>
      </c>
      <c r="G30" s="633"/>
    </row>
    <row r="31" spans="1:11" x14ac:dyDescent="0.2">
      <c r="A31" s="688" t="s">
        <v>291</v>
      </c>
      <c r="B31" s="689">
        <v>129.1351008258211</v>
      </c>
      <c r="C31" s="689">
        <v>22.819816405856663</v>
      </c>
      <c r="D31" s="689">
        <v>47.484658075423887</v>
      </c>
      <c r="E31" s="689">
        <v>58.830626344540555</v>
      </c>
      <c r="G31" s="633"/>
    </row>
    <row r="32" spans="1:11" x14ac:dyDescent="0.2">
      <c r="A32" s="686" t="s">
        <v>292</v>
      </c>
      <c r="B32" s="685">
        <v>131.77138307669617</v>
      </c>
      <c r="C32" s="685">
        <v>22.727120077688014</v>
      </c>
      <c r="D32" s="685">
        <v>50.461643603877476</v>
      </c>
      <c r="E32" s="685">
        <v>58.582619395130678</v>
      </c>
      <c r="G32" s="633"/>
      <c r="H32" s="634"/>
      <c r="I32" s="634"/>
      <c r="J32" s="634"/>
      <c r="K32" s="634"/>
    </row>
    <row r="33" spans="1:11" x14ac:dyDescent="0.2">
      <c r="A33" s="684" t="s">
        <v>293</v>
      </c>
      <c r="B33" s="690">
        <v>13.388124021857436</v>
      </c>
      <c r="C33" s="690">
        <v>2.1812652004019526</v>
      </c>
      <c r="D33" s="690">
        <v>12.419329548905438</v>
      </c>
      <c r="E33" s="690">
        <v>-1.2124707274499542</v>
      </c>
      <c r="G33" s="633"/>
      <c r="H33" s="634"/>
      <c r="I33" s="634"/>
      <c r="J33" s="634"/>
      <c r="K33" s="634"/>
    </row>
    <row r="34" spans="1:11" x14ac:dyDescent="0.2">
      <c r="A34" s="80"/>
      <c r="B34" s="3"/>
      <c r="C34" s="3"/>
      <c r="D34" s="3"/>
      <c r="E34" s="55" t="s">
        <v>587</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81" t="s">
        <v>35</v>
      </c>
      <c r="B1" s="781"/>
      <c r="C1" s="781"/>
    </row>
    <row r="2" spans="1:3" x14ac:dyDescent="0.2">
      <c r="A2" s="781"/>
      <c r="B2" s="781"/>
      <c r="C2" s="781"/>
    </row>
    <row r="3" spans="1:3" x14ac:dyDescent="0.2">
      <c r="A3" s="54"/>
      <c r="B3" s="3"/>
      <c r="C3" s="55" t="s">
        <v>263</v>
      </c>
    </row>
    <row r="4" spans="1:3" x14ac:dyDescent="0.2">
      <c r="A4" s="57"/>
      <c r="B4" s="203" t="s">
        <v>269</v>
      </c>
      <c r="C4" s="203" t="s">
        <v>272</v>
      </c>
    </row>
    <row r="5" spans="1:3" x14ac:dyDescent="0.2">
      <c r="A5" s="773" t="s">
        <v>273</v>
      </c>
      <c r="B5" s="774">
        <v>67.8636129032258</v>
      </c>
      <c r="C5" s="775">
        <v>46.414677419354845</v>
      </c>
    </row>
    <row r="6" spans="1:3" x14ac:dyDescent="0.2">
      <c r="A6" s="207" t="s">
        <v>274</v>
      </c>
      <c r="B6" s="474">
        <v>69.47348387096774</v>
      </c>
      <c r="C6" s="475">
        <v>52.246322580645163</v>
      </c>
    </row>
    <row r="7" spans="1:3" x14ac:dyDescent="0.2">
      <c r="A7" s="207" t="s">
        <v>275</v>
      </c>
      <c r="B7" s="474">
        <v>69.205193548387101</v>
      </c>
      <c r="C7" s="475">
        <v>46.752935483870964</v>
      </c>
    </row>
    <row r="8" spans="1:3" x14ac:dyDescent="0.2">
      <c r="A8" s="207" t="s">
        <v>235</v>
      </c>
      <c r="B8" s="474">
        <v>58.249999999999986</v>
      </c>
      <c r="C8" s="475">
        <v>46.275516129032255</v>
      </c>
    </row>
    <row r="9" spans="1:3" x14ac:dyDescent="0.2">
      <c r="A9" s="207" t="s">
        <v>276</v>
      </c>
      <c r="B9" s="474">
        <v>87.809193548387086</v>
      </c>
      <c r="C9" s="475">
        <v>40.144064516129035</v>
      </c>
    </row>
    <row r="10" spans="1:3" x14ac:dyDescent="0.2">
      <c r="A10" s="207" t="s">
        <v>277</v>
      </c>
      <c r="B10" s="474">
        <v>74.909225806451616</v>
      </c>
      <c r="C10" s="475">
        <v>54.405838709677411</v>
      </c>
    </row>
    <row r="11" spans="1:3" x14ac:dyDescent="0.2">
      <c r="A11" s="207" t="s">
        <v>278</v>
      </c>
      <c r="B11" s="474">
        <v>61.63429032258064</v>
      </c>
      <c r="C11" s="475">
        <v>44.780483870967728</v>
      </c>
    </row>
    <row r="12" spans="1:3" x14ac:dyDescent="0.2">
      <c r="A12" s="207" t="s">
        <v>279</v>
      </c>
      <c r="B12" s="474">
        <v>138.80896774193548</v>
      </c>
      <c r="C12" s="475">
        <v>74.267161290322591</v>
      </c>
    </row>
    <row r="13" spans="1:3" x14ac:dyDescent="0.2">
      <c r="A13" s="207" t="s">
        <v>280</v>
      </c>
      <c r="B13" s="474">
        <v>0</v>
      </c>
      <c r="C13" s="475">
        <v>0</v>
      </c>
    </row>
    <row r="14" spans="1:3" x14ac:dyDescent="0.2">
      <c r="A14" s="207" t="s">
        <v>281</v>
      </c>
      <c r="B14" s="474">
        <v>96.263548387096776</v>
      </c>
      <c r="C14" s="475">
        <v>55.527419354838706</v>
      </c>
    </row>
    <row r="15" spans="1:3" x14ac:dyDescent="0.2">
      <c r="A15" s="207" t="s">
        <v>206</v>
      </c>
      <c r="B15" s="474">
        <v>85.912903225806446</v>
      </c>
      <c r="C15" s="475">
        <v>65.793967741935489</v>
      </c>
    </row>
    <row r="16" spans="1:3" x14ac:dyDescent="0.2">
      <c r="A16" s="207" t="s">
        <v>282</v>
      </c>
      <c r="B16" s="474">
        <v>98.565451612903217</v>
      </c>
      <c r="C16" s="475">
        <v>51.907935483870958</v>
      </c>
    </row>
    <row r="17" spans="1:3" x14ac:dyDescent="0.2">
      <c r="A17" s="207" t="s">
        <v>236</v>
      </c>
      <c r="B17" s="474">
        <v>85.478096774193546</v>
      </c>
      <c r="C17" s="475">
        <v>55.611935483870958</v>
      </c>
    </row>
    <row r="18" spans="1:3" x14ac:dyDescent="0.2">
      <c r="A18" s="207" t="s">
        <v>237</v>
      </c>
      <c r="B18" s="474">
        <v>95.493548387096766</v>
      </c>
      <c r="C18" s="475">
        <v>48.17551612903226</v>
      </c>
    </row>
    <row r="19" spans="1:3" x14ac:dyDescent="0.2">
      <c r="A19" s="207" t="s">
        <v>283</v>
      </c>
      <c r="B19" s="474">
        <v>119.5501935483871</v>
      </c>
      <c r="C19" s="475">
        <v>60.168612903225821</v>
      </c>
    </row>
    <row r="20" spans="1:3" x14ac:dyDescent="0.2">
      <c r="A20" s="207" t="s">
        <v>284</v>
      </c>
      <c r="B20" s="474">
        <v>64.282096774193548</v>
      </c>
      <c r="C20" s="475">
        <v>42.858322580645151</v>
      </c>
    </row>
    <row r="21" spans="1:3" x14ac:dyDescent="0.2">
      <c r="A21" s="207" t="s">
        <v>207</v>
      </c>
      <c r="B21" s="474">
        <v>124.08322580645162</v>
      </c>
      <c r="C21" s="475">
        <v>61.386548387096767</v>
      </c>
    </row>
    <row r="22" spans="1:3" x14ac:dyDescent="0.2">
      <c r="A22" s="207" t="s">
        <v>285</v>
      </c>
      <c r="B22" s="474">
        <v>73.763774193548386</v>
      </c>
      <c r="C22" s="475">
        <v>54.245935483870959</v>
      </c>
    </row>
    <row r="23" spans="1:3" x14ac:dyDescent="0.2">
      <c r="A23" s="207" t="s">
        <v>286</v>
      </c>
      <c r="B23" s="474">
        <v>55.47532258064517</v>
      </c>
      <c r="C23" s="475">
        <v>43.733451612903224</v>
      </c>
    </row>
    <row r="24" spans="1:3" x14ac:dyDescent="0.2">
      <c r="A24" s="207" t="s">
        <v>287</v>
      </c>
      <c r="B24" s="474">
        <v>61.71290322580645</v>
      </c>
      <c r="C24" s="475">
        <v>50.197677419354832</v>
      </c>
    </row>
    <row r="25" spans="1:3" x14ac:dyDescent="0.2">
      <c r="A25" s="207" t="s">
        <v>288</v>
      </c>
      <c r="B25" s="474">
        <v>100</v>
      </c>
      <c r="C25" s="475">
        <v>61.536999999999999</v>
      </c>
    </row>
    <row r="26" spans="1:3" x14ac:dyDescent="0.2">
      <c r="A26" s="207" t="s">
        <v>559</v>
      </c>
      <c r="B26" s="474">
        <v>116.36451612903227</v>
      </c>
      <c r="C26" s="475">
        <v>43.20122580645161</v>
      </c>
    </row>
    <row r="27" spans="1:3" x14ac:dyDescent="0.2">
      <c r="A27" s="207" t="s">
        <v>289</v>
      </c>
      <c r="B27" s="474">
        <v>73.474096774193541</v>
      </c>
      <c r="C27" s="475">
        <v>54.676322580645163</v>
      </c>
    </row>
    <row r="28" spans="1:3" x14ac:dyDescent="0.2">
      <c r="A28" s="207" t="s">
        <v>238</v>
      </c>
      <c r="B28" s="474">
        <v>115.75483870967741</v>
      </c>
      <c r="C28" s="475">
        <v>55.189419354838698</v>
      </c>
    </row>
    <row r="29" spans="1:3" x14ac:dyDescent="0.2">
      <c r="A29" s="207" t="s">
        <v>561</v>
      </c>
      <c r="B29" s="474">
        <v>63.816806451612898</v>
      </c>
      <c r="C29" s="475">
        <v>44.062032258064519</v>
      </c>
    </row>
    <row r="30" spans="1:3" x14ac:dyDescent="0.2">
      <c r="A30" s="207" t="s">
        <v>290</v>
      </c>
      <c r="B30" s="474">
        <v>92.380193548387098</v>
      </c>
      <c r="C30" s="475">
        <v>43.348193548387101</v>
      </c>
    </row>
    <row r="31" spans="1:3" x14ac:dyDescent="0.2">
      <c r="A31" s="207" t="s">
        <v>239</v>
      </c>
      <c r="B31" s="474">
        <v>109.16409677419355</v>
      </c>
      <c r="C31" s="475">
        <v>49.721838709677421</v>
      </c>
    </row>
    <row r="32" spans="1:3" x14ac:dyDescent="0.2">
      <c r="A32" s="688" t="s">
        <v>291</v>
      </c>
      <c r="B32" s="692">
        <v>76.235251762839113</v>
      </c>
      <c r="C32" s="692">
        <v>51.71986625147116</v>
      </c>
    </row>
    <row r="33" spans="1:3" x14ac:dyDescent="0.2">
      <c r="A33" s="686" t="s">
        <v>292</v>
      </c>
      <c r="B33" s="691">
        <v>75.230887311832717</v>
      </c>
      <c r="C33" s="691">
        <v>51.507630894969211</v>
      </c>
    </row>
    <row r="34" spans="1:3" x14ac:dyDescent="0.2">
      <c r="A34" s="684" t="s">
        <v>293</v>
      </c>
      <c r="B34" s="714">
        <v>7.3672744086069173</v>
      </c>
      <c r="C34" s="714">
        <v>5.0929534756143653</v>
      </c>
    </row>
    <row r="35" spans="1:3" x14ac:dyDescent="0.2">
      <c r="A35" s="80"/>
      <c r="B35" s="3"/>
      <c r="C35" s="55" t="s">
        <v>528</v>
      </c>
    </row>
    <row r="36" spans="1:3" x14ac:dyDescent="0.2">
      <c r="A36" s="80" t="s">
        <v>493</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295</v>
      </c>
    </row>
    <row r="3" spans="1:13" x14ac:dyDescent="0.2">
      <c r="A3" s="555"/>
      <c r="B3" s="145">
        <v>2020</v>
      </c>
      <c r="C3" s="145" t="s">
        <v>523</v>
      </c>
      <c r="D3" s="145" t="s">
        <v>523</v>
      </c>
      <c r="E3" s="145" t="s">
        <v>523</v>
      </c>
      <c r="F3" s="145" t="s">
        <v>523</v>
      </c>
      <c r="G3" s="145" t="s">
        <v>523</v>
      </c>
      <c r="H3" s="145" t="s">
        <v>523</v>
      </c>
      <c r="I3" s="145" t="s">
        <v>523</v>
      </c>
      <c r="J3" s="145" t="s">
        <v>523</v>
      </c>
      <c r="K3" s="145">
        <v>2021</v>
      </c>
      <c r="L3" s="145" t="s">
        <v>523</v>
      </c>
      <c r="M3" s="145" t="s">
        <v>523</v>
      </c>
    </row>
    <row r="4" spans="1:13" x14ac:dyDescent="0.2">
      <c r="A4" s="452"/>
      <c r="B4" s="556">
        <v>43922</v>
      </c>
      <c r="C4" s="556">
        <v>43952</v>
      </c>
      <c r="D4" s="556">
        <v>43983</v>
      </c>
      <c r="E4" s="556">
        <v>44013</v>
      </c>
      <c r="F4" s="556">
        <v>44044</v>
      </c>
      <c r="G4" s="556">
        <v>44075</v>
      </c>
      <c r="H4" s="556">
        <v>44105</v>
      </c>
      <c r="I4" s="556">
        <v>44136</v>
      </c>
      <c r="J4" s="556">
        <v>44166</v>
      </c>
      <c r="K4" s="556">
        <v>44197</v>
      </c>
      <c r="L4" s="556">
        <v>44228</v>
      </c>
      <c r="M4" s="556">
        <v>44256</v>
      </c>
    </row>
    <row r="5" spans="1:13" x14ac:dyDescent="0.2">
      <c r="A5" s="557" t="s">
        <v>296</v>
      </c>
      <c r="B5" s="558">
        <v>18.727999999999998</v>
      </c>
      <c r="C5" s="558">
        <v>29.603157894736849</v>
      </c>
      <c r="D5" s="558">
        <v>40.186818181818182</v>
      </c>
      <c r="E5" s="558">
        <v>43.222173913043477</v>
      </c>
      <c r="F5" s="558">
        <v>44.736000000000004</v>
      </c>
      <c r="G5" s="558">
        <v>40.879090909090912</v>
      </c>
      <c r="H5" s="558">
        <v>40.076818181818183</v>
      </c>
      <c r="I5" s="558">
        <v>42.712380952380954</v>
      </c>
      <c r="J5" s="558">
        <v>49.979545454545466</v>
      </c>
      <c r="K5" s="558">
        <v>54.562380952380948</v>
      </c>
      <c r="L5" s="558">
        <v>62.363749999999996</v>
      </c>
      <c r="M5" s="558">
        <v>65.401739130434777</v>
      </c>
    </row>
    <row r="6" spans="1:13" x14ac:dyDescent="0.2">
      <c r="A6" s="559" t="s">
        <v>297</v>
      </c>
      <c r="B6" s="558">
        <v>16.547619047619051</v>
      </c>
      <c r="C6" s="558">
        <v>28.562500000000007</v>
      </c>
      <c r="D6" s="558">
        <v>38.307272727272725</v>
      </c>
      <c r="E6" s="558">
        <v>40.710454545454553</v>
      </c>
      <c r="F6" s="558">
        <v>42.339047619047619</v>
      </c>
      <c r="G6" s="558">
        <v>39.63428571428571</v>
      </c>
      <c r="H6" s="558">
        <v>39.3959090909091</v>
      </c>
      <c r="I6" s="558">
        <v>40.937368421052639</v>
      </c>
      <c r="J6" s="558">
        <v>47.024999999999984</v>
      </c>
      <c r="K6" s="558">
        <v>52.008421052631569</v>
      </c>
      <c r="L6" s="558">
        <v>59.046315789473681</v>
      </c>
      <c r="M6" s="558">
        <v>62.333043478260862</v>
      </c>
    </row>
    <row r="7" spans="1:13" x14ac:dyDescent="0.2">
      <c r="A7" s="560" t="s">
        <v>298</v>
      </c>
      <c r="B7" s="561">
        <v>1.0861899999999998</v>
      </c>
      <c r="C7" s="561">
        <v>1.0901850000000004</v>
      </c>
      <c r="D7" s="561">
        <v>1.1254590909090909</v>
      </c>
      <c r="E7" s="561">
        <v>1.1463391304347825</v>
      </c>
      <c r="F7" s="561">
        <v>1.1828095238095238</v>
      </c>
      <c r="G7" s="561">
        <v>1.1792409090909091</v>
      </c>
      <c r="H7" s="561">
        <v>1.1775181818181817</v>
      </c>
      <c r="I7" s="561">
        <v>1.1837904761904763</v>
      </c>
      <c r="J7" s="561">
        <v>1.2169727272727275</v>
      </c>
      <c r="K7" s="561">
        <v>1.2170850000000004</v>
      </c>
      <c r="L7" s="561">
        <v>1.2097900000000001</v>
      </c>
      <c r="M7" s="561">
        <v>1.1899086956521738</v>
      </c>
    </row>
    <row r="8" spans="1:13" x14ac:dyDescent="0.2">
      <c r="M8" s="161" t="s">
        <v>299</v>
      </c>
    </row>
    <row r="9" spans="1:13" x14ac:dyDescent="0.2">
      <c r="A9" s="56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295</v>
      </c>
    </row>
    <row r="3" spans="1:13" x14ac:dyDescent="0.2">
      <c r="A3" s="563"/>
      <c r="B3" s="145">
        <v>2020</v>
      </c>
      <c r="C3" s="145" t="s">
        <v>523</v>
      </c>
      <c r="D3" s="145" t="s">
        <v>523</v>
      </c>
      <c r="E3" s="145" t="s">
        <v>523</v>
      </c>
      <c r="F3" s="145" t="s">
        <v>523</v>
      </c>
      <c r="G3" s="145" t="s">
        <v>523</v>
      </c>
      <c r="H3" s="145" t="s">
        <v>523</v>
      </c>
      <c r="I3" s="145" t="s">
        <v>523</v>
      </c>
      <c r="J3" s="145" t="s">
        <v>523</v>
      </c>
      <c r="K3" s="145">
        <v>2021</v>
      </c>
      <c r="L3" s="145" t="s">
        <v>523</v>
      </c>
      <c r="M3" s="145" t="s">
        <v>523</v>
      </c>
    </row>
    <row r="4" spans="1:13" x14ac:dyDescent="0.2">
      <c r="A4" s="452"/>
      <c r="B4" s="556">
        <v>43922</v>
      </c>
      <c r="C4" s="556">
        <v>43952</v>
      </c>
      <c r="D4" s="556">
        <v>43983</v>
      </c>
      <c r="E4" s="556">
        <v>44013</v>
      </c>
      <c r="F4" s="556">
        <v>44044</v>
      </c>
      <c r="G4" s="556">
        <v>44075</v>
      </c>
      <c r="H4" s="556">
        <v>44105</v>
      </c>
      <c r="I4" s="556">
        <v>44136</v>
      </c>
      <c r="J4" s="556">
        <v>44166</v>
      </c>
      <c r="K4" s="556">
        <v>44197</v>
      </c>
      <c r="L4" s="556">
        <v>44228</v>
      </c>
      <c r="M4" s="556">
        <v>44256</v>
      </c>
    </row>
    <row r="5" spans="1:13" x14ac:dyDescent="0.2">
      <c r="A5" s="498" t="s">
        <v>300</v>
      </c>
      <c r="B5" s="405"/>
      <c r="C5" s="405"/>
      <c r="D5" s="405"/>
      <c r="E5" s="405"/>
      <c r="F5" s="405"/>
      <c r="G5" s="405"/>
      <c r="H5" s="405"/>
      <c r="I5" s="405"/>
      <c r="J5" s="405"/>
      <c r="K5" s="405"/>
      <c r="L5" s="405"/>
      <c r="M5" s="405"/>
    </row>
    <row r="6" spans="1:13" x14ac:dyDescent="0.2">
      <c r="A6" s="564" t="s">
        <v>301</v>
      </c>
      <c r="B6" s="404">
        <v>17.225454545454543</v>
      </c>
      <c r="C6" s="404">
        <v>21.762380952380955</v>
      </c>
      <c r="D6" s="404">
        <v>36.590909090909086</v>
      </c>
      <c r="E6" s="404">
        <v>43.226521739130433</v>
      </c>
      <c r="F6" s="404">
        <v>45.660952380952381</v>
      </c>
      <c r="G6" s="404">
        <v>40.361818181818187</v>
      </c>
      <c r="H6" s="404">
        <v>39.706363636363633</v>
      </c>
      <c r="I6" s="404">
        <v>41.448571428571427</v>
      </c>
      <c r="J6" s="404">
        <v>48.66478260869566</v>
      </c>
      <c r="K6" s="404">
        <v>53.524285714285725</v>
      </c>
      <c r="L6" s="404">
        <v>59.778999999999996</v>
      </c>
      <c r="M6" s="404">
        <v>65.186521739130427</v>
      </c>
    </row>
    <row r="7" spans="1:13" x14ac:dyDescent="0.2">
      <c r="A7" s="564" t="s">
        <v>302</v>
      </c>
      <c r="B7" s="404">
        <v>26.466363636363635</v>
      </c>
      <c r="C7" s="404">
        <v>32.660476190476189</v>
      </c>
      <c r="D7" s="404">
        <v>39.924090909090907</v>
      </c>
      <c r="E7" s="404">
        <v>42.528260869565223</v>
      </c>
      <c r="F7" s="404">
        <v>43.870000000000005</v>
      </c>
      <c r="G7" s="404">
        <v>41.280454545454546</v>
      </c>
      <c r="H7" s="404">
        <v>40.712727272727271</v>
      </c>
      <c r="I7" s="404">
        <v>43.43</v>
      </c>
      <c r="J7" s="404">
        <v>49.615000000000002</v>
      </c>
      <c r="K7" s="404">
        <v>54.881000000000007</v>
      </c>
      <c r="L7" s="404">
        <v>61.377999999999986</v>
      </c>
      <c r="M7" s="404">
        <v>64.306086956521753</v>
      </c>
    </row>
    <row r="8" spans="1:13" x14ac:dyDescent="0.2">
      <c r="A8" s="564" t="s">
        <v>565</v>
      </c>
      <c r="B8" s="404">
        <v>19.889545454545448</v>
      </c>
      <c r="C8" s="404">
        <v>21.861904761904764</v>
      </c>
      <c r="D8" s="404">
        <v>34.163181818181812</v>
      </c>
      <c r="E8" s="404">
        <v>43.12</v>
      </c>
      <c r="F8" s="404">
        <v>45.577619047619045</v>
      </c>
      <c r="G8" s="404">
        <v>40.26136363636364</v>
      </c>
      <c r="H8" s="404">
        <v>39.531818181818188</v>
      </c>
      <c r="I8" s="404">
        <v>41.220952380952383</v>
      </c>
      <c r="J8" s="404">
        <v>48.363043478260877</v>
      </c>
      <c r="K8" s="404">
        <v>53.236190476190465</v>
      </c>
      <c r="L8" s="404">
        <v>59.242999999999995</v>
      </c>
      <c r="M8" s="404">
        <v>64.200000000000017</v>
      </c>
    </row>
    <row r="9" spans="1:13" x14ac:dyDescent="0.2">
      <c r="A9" s="564" t="s">
        <v>566</v>
      </c>
      <c r="B9" s="404">
        <v>16.980454545454549</v>
      </c>
      <c r="C9" s="404">
        <v>19.861904761904764</v>
      </c>
      <c r="D9" s="404">
        <v>32.94045454545455</v>
      </c>
      <c r="E9" s="404">
        <v>41.924347826086951</v>
      </c>
      <c r="F9" s="404">
        <v>44.177619047619061</v>
      </c>
      <c r="G9" s="404">
        <v>39.195454545454545</v>
      </c>
      <c r="H9" s="404">
        <v>38.76818181818183</v>
      </c>
      <c r="I9" s="404">
        <v>40.375714285714288</v>
      </c>
      <c r="J9" s="404">
        <v>47.608695652173914</v>
      </c>
      <c r="K9" s="404">
        <v>52.124285714285719</v>
      </c>
      <c r="L9" s="404">
        <v>57.880500000000005</v>
      </c>
      <c r="M9" s="404">
        <v>62.754347826086963</v>
      </c>
    </row>
    <row r="10" spans="1:13" x14ac:dyDescent="0.2">
      <c r="A10" s="565" t="s">
        <v>304</v>
      </c>
      <c r="B10" s="459">
        <v>11.498500000000002</v>
      </c>
      <c r="C10" s="459">
        <v>23.30263157894737</v>
      </c>
      <c r="D10" s="459">
        <v>40.685909090909092</v>
      </c>
      <c r="E10" s="459">
        <v>45.678260869565214</v>
      </c>
      <c r="F10" s="459">
        <v>46.0595</v>
      </c>
      <c r="G10" s="459">
        <v>41.772727272727266</v>
      </c>
      <c r="H10" s="459">
        <v>40.428636363636372</v>
      </c>
      <c r="I10" s="459">
        <v>43.034285714285708</v>
      </c>
      <c r="J10" s="459">
        <v>50.496190476190478</v>
      </c>
      <c r="K10" s="459">
        <v>54.685238095238098</v>
      </c>
      <c r="L10" s="459">
        <v>61.946500000000015</v>
      </c>
      <c r="M10" s="459">
        <v>65.521304347826074</v>
      </c>
    </row>
    <row r="11" spans="1:13" x14ac:dyDescent="0.2">
      <c r="A11" s="498" t="s">
        <v>303</v>
      </c>
      <c r="B11" s="406"/>
      <c r="C11" s="406"/>
      <c r="D11" s="406"/>
      <c r="E11" s="406"/>
      <c r="F11" s="406"/>
      <c r="G11" s="406"/>
      <c r="H11" s="406"/>
      <c r="I11" s="406"/>
      <c r="J11" s="406"/>
      <c r="K11" s="406"/>
      <c r="L11" s="406"/>
      <c r="M11" s="406"/>
    </row>
    <row r="12" spans="1:13" x14ac:dyDescent="0.2">
      <c r="A12" s="564" t="s">
        <v>305</v>
      </c>
      <c r="B12" s="404">
        <v>16.561</v>
      </c>
      <c r="C12" s="404">
        <v>27.586842105263152</v>
      </c>
      <c r="D12" s="404">
        <v>40.481363636363639</v>
      </c>
      <c r="E12" s="404">
        <v>43.860869565217385</v>
      </c>
      <c r="F12" s="404">
        <v>45.604500000000009</v>
      </c>
      <c r="G12" s="404">
        <v>41.338636363636361</v>
      </c>
      <c r="H12" s="404">
        <v>39.928636363636372</v>
      </c>
      <c r="I12" s="404">
        <v>42.596190476190486</v>
      </c>
      <c r="J12" s="404">
        <v>50.160476190476196</v>
      </c>
      <c r="K12" s="404">
        <v>54.863809523809529</v>
      </c>
      <c r="L12" s="404">
        <v>62.463999999999999</v>
      </c>
      <c r="M12" s="404">
        <v>65.706086956521744</v>
      </c>
    </row>
    <row r="13" spans="1:13" x14ac:dyDescent="0.2">
      <c r="A13" s="564" t="s">
        <v>306</v>
      </c>
      <c r="B13" s="404">
        <v>17.458181818181821</v>
      </c>
      <c r="C13" s="404">
        <v>25.106190476190477</v>
      </c>
      <c r="D13" s="404">
        <v>35.959545454545456</v>
      </c>
      <c r="E13" s="404">
        <v>41.723478260869562</v>
      </c>
      <c r="F13" s="404">
        <v>43.666190476190472</v>
      </c>
      <c r="G13" s="404">
        <v>39.683636363636367</v>
      </c>
      <c r="H13" s="404">
        <v>37.925000000000004</v>
      </c>
      <c r="I13" s="404">
        <v>40.209523809523802</v>
      </c>
      <c r="J13" s="404">
        <v>48.278260869565223</v>
      </c>
      <c r="K13" s="404">
        <v>52.94857142857142</v>
      </c>
      <c r="L13" s="404">
        <v>60.636499999999991</v>
      </c>
      <c r="M13" s="404">
        <v>63.643043478260871</v>
      </c>
    </row>
    <row r="14" spans="1:13" x14ac:dyDescent="0.2">
      <c r="A14" s="564" t="s">
        <v>307</v>
      </c>
      <c r="B14" s="404">
        <v>14.278499999999999</v>
      </c>
      <c r="C14" s="404">
        <v>27.893684210526317</v>
      </c>
      <c r="D14" s="404">
        <v>40.300909090909094</v>
      </c>
      <c r="E14" s="404">
        <v>44.104347826086943</v>
      </c>
      <c r="F14" s="404">
        <v>45.0595</v>
      </c>
      <c r="G14" s="404">
        <v>40.845454545454544</v>
      </c>
      <c r="H14" s="404">
        <v>39.744545454545452</v>
      </c>
      <c r="I14" s="404">
        <v>42.696190476190473</v>
      </c>
      <c r="J14" s="404">
        <v>50.329523809523813</v>
      </c>
      <c r="K14" s="404">
        <v>54.866190476190482</v>
      </c>
      <c r="L14" s="404">
        <v>62.476500000000001</v>
      </c>
      <c r="M14" s="404">
        <v>65.621304347826097</v>
      </c>
    </row>
    <row r="15" spans="1:13" x14ac:dyDescent="0.2">
      <c r="A15" s="498" t="s">
        <v>210</v>
      </c>
      <c r="B15" s="406"/>
      <c r="C15" s="406"/>
      <c r="D15" s="406"/>
      <c r="E15" s="406"/>
      <c r="F15" s="406"/>
      <c r="G15" s="406"/>
      <c r="H15" s="406"/>
      <c r="I15" s="406"/>
      <c r="J15" s="406"/>
      <c r="K15" s="406"/>
      <c r="L15" s="406"/>
      <c r="M15" s="406"/>
    </row>
    <row r="16" spans="1:13" x14ac:dyDescent="0.2">
      <c r="A16" s="564" t="s">
        <v>308</v>
      </c>
      <c r="B16" s="404">
        <v>15.550999999999998</v>
      </c>
      <c r="C16" s="404">
        <v>29.910526315789472</v>
      </c>
      <c r="D16" s="404">
        <v>42.188181818181803</v>
      </c>
      <c r="E16" s="404">
        <v>44.426086956521743</v>
      </c>
      <c r="F16" s="404">
        <v>44.862000000000002</v>
      </c>
      <c r="G16" s="404">
        <v>40.945454545454545</v>
      </c>
      <c r="H16" s="404">
        <v>40.387727272727268</v>
      </c>
      <c r="I16" s="404">
        <v>43.341428571428565</v>
      </c>
      <c r="J16" s="404">
        <v>50.153333333333322</v>
      </c>
      <c r="K16" s="404">
        <v>54.751904761904761</v>
      </c>
      <c r="L16" s="404">
        <v>61.57650000000001</v>
      </c>
      <c r="M16" s="404">
        <v>64.162608695652182</v>
      </c>
    </row>
    <row r="17" spans="1:13" x14ac:dyDescent="0.2">
      <c r="A17" s="498" t="s">
        <v>309</v>
      </c>
      <c r="B17" s="499"/>
      <c r="C17" s="499"/>
      <c r="D17" s="499"/>
      <c r="E17" s="499"/>
      <c r="F17" s="499"/>
      <c r="G17" s="499"/>
      <c r="H17" s="499"/>
      <c r="I17" s="499"/>
      <c r="J17" s="499"/>
      <c r="K17" s="499"/>
      <c r="L17" s="499"/>
      <c r="M17" s="499"/>
    </row>
    <row r="18" spans="1:13" x14ac:dyDescent="0.2">
      <c r="A18" s="564" t="s">
        <v>310</v>
      </c>
      <c r="B18" s="404">
        <v>16.547619047619051</v>
      </c>
      <c r="C18" s="404">
        <v>28.562500000000007</v>
      </c>
      <c r="D18" s="404">
        <v>38.307272727272725</v>
      </c>
      <c r="E18" s="404">
        <v>40.710454545454553</v>
      </c>
      <c r="F18" s="404">
        <v>42.339047619047619</v>
      </c>
      <c r="G18" s="404">
        <v>39.63428571428571</v>
      </c>
      <c r="H18" s="404">
        <v>39.3959090909091</v>
      </c>
      <c r="I18" s="404">
        <v>40.937368421052639</v>
      </c>
      <c r="J18" s="404">
        <v>47.024999999999984</v>
      </c>
      <c r="K18" s="404">
        <v>52.008421052631569</v>
      </c>
      <c r="L18" s="404">
        <v>59.046315789473681</v>
      </c>
      <c r="M18" s="404">
        <v>62.333043478260862</v>
      </c>
    </row>
    <row r="19" spans="1:13" x14ac:dyDescent="0.2">
      <c r="A19" s="565" t="s">
        <v>311</v>
      </c>
      <c r="B19" s="459">
        <v>14.07818181818182</v>
      </c>
      <c r="C19" s="459">
        <v>19.607142857142854</v>
      </c>
      <c r="D19" s="459">
        <v>28.767272727272726</v>
      </c>
      <c r="E19" s="459">
        <v>34.99565217391303</v>
      </c>
      <c r="F19" s="459">
        <v>39.09095238095238</v>
      </c>
      <c r="G19" s="459">
        <v>36.901818181818179</v>
      </c>
      <c r="H19" s="459">
        <v>35.68</v>
      </c>
      <c r="I19" s="459">
        <v>38.64380952380953</v>
      </c>
      <c r="J19" s="459">
        <v>45.319565217391307</v>
      </c>
      <c r="K19" s="459">
        <v>50.602380952380955</v>
      </c>
      <c r="L19" s="459">
        <v>57.177999999999997</v>
      </c>
      <c r="M19" s="459">
        <v>60.918695652173909</v>
      </c>
    </row>
    <row r="20" spans="1:13" x14ac:dyDescent="0.2">
      <c r="A20" s="498" t="s">
        <v>312</v>
      </c>
      <c r="B20" s="499"/>
      <c r="C20" s="499"/>
      <c r="D20" s="499"/>
      <c r="E20" s="499"/>
      <c r="F20" s="499"/>
      <c r="G20" s="499"/>
      <c r="H20" s="499"/>
      <c r="I20" s="499"/>
      <c r="J20" s="499"/>
      <c r="K20" s="499"/>
      <c r="L20" s="499"/>
      <c r="M20" s="499"/>
    </row>
    <row r="21" spans="1:13" x14ac:dyDescent="0.2">
      <c r="A21" s="564" t="s">
        <v>313</v>
      </c>
      <c r="B21" s="404">
        <v>15.261999999999997</v>
      </c>
      <c r="C21" s="404">
        <v>28.337894736842109</v>
      </c>
      <c r="D21" s="404">
        <v>40.987272727272732</v>
      </c>
      <c r="E21" s="404">
        <v>44.243043478260866</v>
      </c>
      <c r="F21" s="404">
        <v>45.626999999999995</v>
      </c>
      <c r="G21" s="404">
        <v>41.279545454545463</v>
      </c>
      <c r="H21" s="404">
        <v>40.256818181818183</v>
      </c>
      <c r="I21" s="404">
        <v>42.612857142857138</v>
      </c>
      <c r="J21" s="404">
        <v>50.483809523809526</v>
      </c>
      <c r="K21" s="404">
        <v>54.978095238095229</v>
      </c>
      <c r="L21" s="404">
        <v>63.002500000000012</v>
      </c>
      <c r="M21" s="404">
        <v>66.245217391304351</v>
      </c>
    </row>
    <row r="22" spans="1:13" x14ac:dyDescent="0.2">
      <c r="A22" s="564" t="s">
        <v>314</v>
      </c>
      <c r="B22" s="407">
        <v>14.898499999999999</v>
      </c>
      <c r="C22" s="407">
        <v>27.913157894736845</v>
      </c>
      <c r="D22" s="407">
        <v>40.481818181818184</v>
      </c>
      <c r="E22" s="407">
        <v>43.867391304347827</v>
      </c>
      <c r="F22" s="407">
        <v>45.372</v>
      </c>
      <c r="G22" s="407">
        <v>40.8540909090909</v>
      </c>
      <c r="H22" s="407">
        <v>39.830000000000005</v>
      </c>
      <c r="I22" s="407">
        <v>42.14142857142857</v>
      </c>
      <c r="J22" s="407">
        <v>50.125714285714288</v>
      </c>
      <c r="K22" s="407">
        <v>54.751904761904761</v>
      </c>
      <c r="L22" s="407">
        <v>62.79</v>
      </c>
      <c r="M22" s="407">
        <v>65.961304347826086</v>
      </c>
    </row>
    <row r="23" spans="1:13" x14ac:dyDescent="0.2">
      <c r="A23" s="565" t="s">
        <v>315</v>
      </c>
      <c r="B23" s="459">
        <v>14.874000000000001</v>
      </c>
      <c r="C23" s="459">
        <v>27.875789473684211</v>
      </c>
      <c r="D23" s="459">
        <v>40.453181818181811</v>
      </c>
      <c r="E23" s="459">
        <v>43.921304347826087</v>
      </c>
      <c r="F23" s="459">
        <v>45.326499999999996</v>
      </c>
      <c r="G23" s="459">
        <v>40.744090909090914</v>
      </c>
      <c r="H23" s="459">
        <v>39.804090909090903</v>
      </c>
      <c r="I23" s="459">
        <v>42.021904761904771</v>
      </c>
      <c r="J23" s="459">
        <v>50.192857142857143</v>
      </c>
      <c r="K23" s="459">
        <v>54.606666666666655</v>
      </c>
      <c r="L23" s="459">
        <v>62.774500000000003</v>
      </c>
      <c r="M23" s="459">
        <v>65.924347826086958</v>
      </c>
    </row>
    <row r="24" spans="1:13" s="636" customFormat="1" x14ac:dyDescent="0.2">
      <c r="A24" s="566" t="s">
        <v>316</v>
      </c>
      <c r="B24" s="567">
        <v>17.820909090909097</v>
      </c>
      <c r="C24" s="567">
        <v>25.308095238095241</v>
      </c>
      <c r="D24" s="567">
        <v>37.05318181818182</v>
      </c>
      <c r="E24" s="567">
        <v>43.424347826086951</v>
      </c>
      <c r="F24" s="567">
        <v>45.192380952380944</v>
      </c>
      <c r="G24" s="567">
        <v>41.535454545454549</v>
      </c>
      <c r="H24" s="567">
        <v>40.077727272727266</v>
      </c>
      <c r="I24" s="567">
        <v>42.611904761904754</v>
      </c>
      <c r="J24" s="567">
        <v>49.20782608695653</v>
      </c>
      <c r="K24" s="567">
        <v>54.183809523809522</v>
      </c>
      <c r="L24" s="567">
        <v>61.052500000000009</v>
      </c>
      <c r="M24" s="567">
        <v>64.560434782608667</v>
      </c>
    </row>
    <row r="25" spans="1:13" x14ac:dyDescent="0.2">
      <c r="A25" s="562"/>
      <c r="M25" s="161" t="s">
        <v>299</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158"/>
    </row>
    <row r="2" spans="1:14" ht="13.9" customHeight="1" x14ac:dyDescent="0.2">
      <c r="A2" s="158"/>
      <c r="B2" s="158"/>
      <c r="N2" s="161" t="s">
        <v>317</v>
      </c>
    </row>
    <row r="3" spans="1:14" ht="13.9" customHeight="1" x14ac:dyDescent="0.2">
      <c r="A3" s="571"/>
      <c r="B3" s="571"/>
      <c r="C3" s="145">
        <v>2020</v>
      </c>
      <c r="D3" s="145" t="s">
        <v>523</v>
      </c>
      <c r="E3" s="145" t="s">
        <v>523</v>
      </c>
      <c r="F3" s="145" t="s">
        <v>523</v>
      </c>
      <c r="G3" s="145" t="s">
        <v>523</v>
      </c>
      <c r="H3" s="145" t="s">
        <v>523</v>
      </c>
      <c r="I3" s="145" t="s">
        <v>523</v>
      </c>
      <c r="J3" s="145" t="s">
        <v>523</v>
      </c>
      <c r="K3" s="145" t="s">
        <v>523</v>
      </c>
      <c r="L3" s="145">
        <v>2021</v>
      </c>
      <c r="M3" s="145" t="s">
        <v>523</v>
      </c>
      <c r="N3" s="145" t="s">
        <v>523</v>
      </c>
    </row>
    <row r="4" spans="1:14" ht="13.9" customHeight="1" x14ac:dyDescent="0.2">
      <c r="C4" s="556">
        <v>43922</v>
      </c>
      <c r="D4" s="556">
        <v>43952</v>
      </c>
      <c r="E4" s="556">
        <v>43983</v>
      </c>
      <c r="F4" s="556">
        <v>44013</v>
      </c>
      <c r="G4" s="556">
        <v>44044</v>
      </c>
      <c r="H4" s="556">
        <v>44075</v>
      </c>
      <c r="I4" s="556">
        <v>44105</v>
      </c>
      <c r="J4" s="556">
        <v>44136</v>
      </c>
      <c r="K4" s="556">
        <v>44166</v>
      </c>
      <c r="L4" s="556">
        <v>44197</v>
      </c>
      <c r="M4" s="556">
        <v>44228</v>
      </c>
      <c r="N4" s="556">
        <v>44256</v>
      </c>
    </row>
    <row r="5" spans="1:14" ht="13.9" customHeight="1" x14ac:dyDescent="0.2">
      <c r="A5" s="828" t="s">
        <v>494</v>
      </c>
      <c r="B5" s="572" t="s">
        <v>318</v>
      </c>
      <c r="C5" s="568">
        <v>165.84090909090909</v>
      </c>
      <c r="D5" s="568">
        <v>240.25</v>
      </c>
      <c r="E5" s="568">
        <v>356.13095238095241</v>
      </c>
      <c r="F5" s="568">
        <v>392.04347826086956</v>
      </c>
      <c r="G5" s="568">
        <v>405.6904761904762</v>
      </c>
      <c r="H5" s="568">
        <v>380.21590909090907</v>
      </c>
      <c r="I5" s="568">
        <v>382.92045454545456</v>
      </c>
      <c r="J5" s="568">
        <v>374.07142857142856</v>
      </c>
      <c r="K5" s="568">
        <v>427.33695652173913</v>
      </c>
      <c r="L5" s="568">
        <v>490.01190476190476</v>
      </c>
      <c r="M5" s="568">
        <v>556.0625</v>
      </c>
      <c r="N5" s="568">
        <v>583.95652173913038</v>
      </c>
    </row>
    <row r="6" spans="1:14" ht="13.9" customHeight="1" x14ac:dyDescent="0.2">
      <c r="A6" s="829"/>
      <c r="B6" s="573" t="s">
        <v>319</v>
      </c>
      <c r="C6" s="569">
        <v>165.75</v>
      </c>
      <c r="D6" s="569">
        <v>256.1875</v>
      </c>
      <c r="E6" s="569">
        <v>364.45454545454544</v>
      </c>
      <c r="F6" s="569">
        <v>398.97826086956519</v>
      </c>
      <c r="G6" s="569">
        <v>403.04761904761904</v>
      </c>
      <c r="H6" s="569">
        <v>391.45454545454544</v>
      </c>
      <c r="I6" s="569">
        <v>386.01136363636363</v>
      </c>
      <c r="J6" s="569">
        <v>379.85714285714283</v>
      </c>
      <c r="K6" s="569">
        <v>431.22619047619048</v>
      </c>
      <c r="L6" s="569">
        <v>492.45</v>
      </c>
      <c r="M6" s="569">
        <v>556.5625</v>
      </c>
      <c r="N6" s="569">
        <v>609.43478260869563</v>
      </c>
    </row>
    <row r="7" spans="1:14" ht="13.9" customHeight="1" x14ac:dyDescent="0.2">
      <c r="A7" s="828" t="s">
        <v>531</v>
      </c>
      <c r="B7" s="572" t="s">
        <v>318</v>
      </c>
      <c r="C7" s="570">
        <v>141.625</v>
      </c>
      <c r="D7" s="570">
        <v>190.05263157894737</v>
      </c>
      <c r="E7" s="570">
        <v>302.375</v>
      </c>
      <c r="F7" s="570">
        <v>334.96739130434781</v>
      </c>
      <c r="G7" s="570">
        <v>332.88095238095241</v>
      </c>
      <c r="H7" s="570">
        <v>293.89772727272725</v>
      </c>
      <c r="I7" s="570">
        <v>319.89772727272725</v>
      </c>
      <c r="J7" s="570">
        <v>352.1904761904762</v>
      </c>
      <c r="K7" s="570">
        <v>412.64285714285717</v>
      </c>
      <c r="L7" s="570">
        <v>453.91250000000002</v>
      </c>
      <c r="M7" s="570">
        <v>504.86250000000001</v>
      </c>
      <c r="N7" s="570">
        <v>521.86956521739125</v>
      </c>
    </row>
    <row r="8" spans="1:14" ht="13.9" customHeight="1" x14ac:dyDescent="0.2">
      <c r="A8" s="829"/>
      <c r="B8" s="573" t="s">
        <v>319</v>
      </c>
      <c r="C8" s="569">
        <v>167.75</v>
      </c>
      <c r="D8" s="569">
        <v>213.38157894736841</v>
      </c>
      <c r="E8" s="569">
        <v>319.90909090909093</v>
      </c>
      <c r="F8" s="569">
        <v>344.30434782608694</v>
      </c>
      <c r="G8" s="569">
        <v>342.92857142857144</v>
      </c>
      <c r="H8" s="569">
        <v>305.90909090909093</v>
      </c>
      <c r="I8" s="569">
        <v>325.84090909090907</v>
      </c>
      <c r="J8" s="569">
        <v>361.67857142857144</v>
      </c>
      <c r="K8" s="569">
        <v>424.88095238095241</v>
      </c>
      <c r="L8" s="569">
        <v>461.83749999999998</v>
      </c>
      <c r="M8" s="569">
        <v>517.5625</v>
      </c>
      <c r="N8" s="569">
        <v>528.83695652173913</v>
      </c>
    </row>
    <row r="9" spans="1:14" ht="13.9" customHeight="1" x14ac:dyDescent="0.2">
      <c r="A9" s="828" t="s">
        <v>495</v>
      </c>
      <c r="B9" s="572" t="s">
        <v>318</v>
      </c>
      <c r="C9" s="568">
        <v>215.14772727272728</v>
      </c>
      <c r="D9" s="568">
        <v>253.32142857142858</v>
      </c>
      <c r="E9" s="568">
        <v>333.06272727272727</v>
      </c>
      <c r="F9" s="568">
        <v>370.39130434782606</v>
      </c>
      <c r="G9" s="568">
        <v>371.97619047619048</v>
      </c>
      <c r="H9" s="568">
        <v>320.90909090909093</v>
      </c>
      <c r="I9" s="568">
        <v>331.82954545454544</v>
      </c>
      <c r="J9" s="568">
        <v>355.5595238095238</v>
      </c>
      <c r="K9" s="568">
        <v>411.21217391304344</v>
      </c>
      <c r="L9" s="568">
        <v>445.1742857142857</v>
      </c>
      <c r="M9" s="568">
        <v>503.03800000000001</v>
      </c>
      <c r="N9" s="568">
        <v>514.33695652173913</v>
      </c>
    </row>
    <row r="10" spans="1:14" ht="13.9" customHeight="1" x14ac:dyDescent="0.2">
      <c r="A10" s="829"/>
      <c r="B10" s="573" t="s">
        <v>319</v>
      </c>
      <c r="C10" s="569">
        <v>265.63150000000002</v>
      </c>
      <c r="D10" s="569">
        <v>268.31578947368422</v>
      </c>
      <c r="E10" s="569">
        <v>336.25636363636363</v>
      </c>
      <c r="F10" s="569">
        <v>370.32652173913044</v>
      </c>
      <c r="G10" s="569">
        <v>371.6252380952381</v>
      </c>
      <c r="H10" s="569">
        <v>326.81818181818181</v>
      </c>
      <c r="I10" s="569">
        <v>331.30136363636365</v>
      </c>
      <c r="J10" s="569">
        <v>357.41095238095238</v>
      </c>
      <c r="K10" s="569">
        <v>414.60142857142864</v>
      </c>
      <c r="L10" s="569">
        <v>452.363</v>
      </c>
      <c r="M10" s="569">
        <v>511.60699999999997</v>
      </c>
      <c r="N10" s="569">
        <v>524.18478260869563</v>
      </c>
    </row>
    <row r="11" spans="1:14" ht="13.9" customHeight="1" x14ac:dyDescent="0.2">
      <c r="A11" s="826" t="s">
        <v>320</v>
      </c>
      <c r="B11" s="572" t="s">
        <v>318</v>
      </c>
      <c r="C11" s="568">
        <v>152.83545454545455</v>
      </c>
      <c r="D11" s="568">
        <v>179.57142857142858</v>
      </c>
      <c r="E11" s="568">
        <v>242.4404761904762</v>
      </c>
      <c r="F11" s="568">
        <v>263.86956521739131</v>
      </c>
      <c r="G11" s="568">
        <v>278.42285714285714</v>
      </c>
      <c r="H11" s="568">
        <v>261.85227272727275</v>
      </c>
      <c r="I11" s="568">
        <v>280.05681818181819</v>
      </c>
      <c r="J11" s="568">
        <v>296.98809523809524</v>
      </c>
      <c r="K11" s="568">
        <v>325.81521739130437</v>
      </c>
      <c r="L11" s="568">
        <v>363.04761904761904</v>
      </c>
      <c r="M11" s="568">
        <v>419.61250000000001</v>
      </c>
      <c r="N11" s="568">
        <v>430.02173913043481</v>
      </c>
    </row>
    <row r="12" spans="1:14" ht="13.9" customHeight="1" x14ac:dyDescent="0.2">
      <c r="A12" s="827"/>
      <c r="B12" s="573" t="s">
        <v>319</v>
      </c>
      <c r="C12" s="569">
        <v>142.52500000000001</v>
      </c>
      <c r="D12" s="569">
        <v>174.36842105263159</v>
      </c>
      <c r="E12" s="569">
        <v>235.89772727272728</v>
      </c>
      <c r="F12" s="569">
        <v>255.7608695652174</v>
      </c>
      <c r="G12" s="569">
        <v>271.07142857142856</v>
      </c>
      <c r="H12" s="569">
        <v>256.15909090909093</v>
      </c>
      <c r="I12" s="569">
        <v>271.51136363636363</v>
      </c>
      <c r="J12" s="569">
        <v>290.96428571428572</v>
      </c>
      <c r="K12" s="569">
        <v>321.75</v>
      </c>
      <c r="L12" s="569">
        <v>357.96249999999998</v>
      </c>
      <c r="M12" s="569">
        <v>413.01249999999999</v>
      </c>
      <c r="N12" s="569">
        <v>427.02173913043481</v>
      </c>
    </row>
    <row r="13" spans="1:14" ht="13.9" customHeight="1" x14ac:dyDescent="0.2">
      <c r="B13" s="562"/>
      <c r="N13" s="161" t="s">
        <v>299</v>
      </c>
    </row>
    <row r="14" spans="1:14" ht="13.9" customHeight="1" x14ac:dyDescent="0.2">
      <c r="A14" s="562"/>
    </row>
    <row r="15" spans="1:14" ht="13.9" customHeight="1" x14ac:dyDescent="0.2">
      <c r="A15" s="56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321</v>
      </c>
      <c r="B1" s="53"/>
      <c r="C1" s="53"/>
      <c r="D1" s="6"/>
      <c r="E1" s="6"/>
      <c r="F1" s="6"/>
      <c r="G1" s="6"/>
      <c r="H1" s="3"/>
    </row>
    <row r="2" spans="1:8" x14ac:dyDescent="0.2">
      <c r="A2" s="54"/>
      <c r="B2" s="54"/>
      <c r="C2" s="54"/>
      <c r="D2" s="65"/>
      <c r="E2" s="65"/>
      <c r="F2" s="65"/>
      <c r="G2" s="108"/>
      <c r="H2" s="55" t="s">
        <v>476</v>
      </c>
    </row>
    <row r="3" spans="1:8" x14ac:dyDescent="0.2">
      <c r="A3" s="56"/>
      <c r="B3" s="796">
        <f>INDICE!A3</f>
        <v>44256</v>
      </c>
      <c r="C3" s="795">
        <v>41671</v>
      </c>
      <c r="D3" s="795" t="s">
        <v>116</v>
      </c>
      <c r="E3" s="795"/>
      <c r="F3" s="795" t="s">
        <v>117</v>
      </c>
      <c r="G3" s="795"/>
      <c r="H3" s="795"/>
    </row>
    <row r="4" spans="1:8" ht="25.5" x14ac:dyDescent="0.2">
      <c r="A4" s="66"/>
      <c r="B4" s="184" t="s">
        <v>54</v>
      </c>
      <c r="C4" s="185" t="s">
        <v>458</v>
      </c>
      <c r="D4" s="184" t="s">
        <v>54</v>
      </c>
      <c r="E4" s="185" t="s">
        <v>458</v>
      </c>
      <c r="F4" s="184" t="s">
        <v>54</v>
      </c>
      <c r="G4" s="186" t="s">
        <v>458</v>
      </c>
      <c r="H4" s="185" t="s">
        <v>107</v>
      </c>
    </row>
    <row r="5" spans="1:8" x14ac:dyDescent="0.2">
      <c r="A5" s="3" t="s">
        <v>322</v>
      </c>
      <c r="B5" s="71">
        <v>26563.575000000001</v>
      </c>
      <c r="C5" s="72">
        <v>7.5608458975513919</v>
      </c>
      <c r="D5" s="71">
        <v>26563.575000000001</v>
      </c>
      <c r="E5" s="338">
        <v>-67.095032673914119</v>
      </c>
      <c r="F5" s="71">
        <v>260474.671</v>
      </c>
      <c r="G5" s="338">
        <v>-4.4468291650399498</v>
      </c>
      <c r="H5" s="72">
        <v>73.11095973783975</v>
      </c>
    </row>
    <row r="6" spans="1:8" x14ac:dyDescent="0.2">
      <c r="A6" s="3" t="s">
        <v>323</v>
      </c>
      <c r="B6" s="58">
        <v>4322.6819999999998</v>
      </c>
      <c r="C6" s="187">
        <v>14.630141432656002</v>
      </c>
      <c r="D6" s="58">
        <v>4322.6819999999998</v>
      </c>
      <c r="E6" s="59">
        <v>-74.700043527554485</v>
      </c>
      <c r="F6" s="58">
        <v>83645.794999999998</v>
      </c>
      <c r="G6" s="59">
        <v>-24.743260399933607</v>
      </c>
      <c r="H6" s="59">
        <v>23.478000095005775</v>
      </c>
    </row>
    <row r="7" spans="1:8" x14ac:dyDescent="0.2">
      <c r="A7" s="3" t="s">
        <v>324</v>
      </c>
      <c r="B7" s="95">
        <v>1138.6400000000001</v>
      </c>
      <c r="C7" s="73">
        <v>12.537520248827075</v>
      </c>
      <c r="D7" s="95">
        <v>1138.6400000000001</v>
      </c>
      <c r="E7" s="73">
        <v>-63.382400564970474</v>
      </c>
      <c r="F7" s="95">
        <v>12152.618</v>
      </c>
      <c r="G7" s="187">
        <v>8.276040324180796</v>
      </c>
      <c r="H7" s="187">
        <v>3.4110401671544741</v>
      </c>
    </row>
    <row r="8" spans="1:8" x14ac:dyDescent="0.2">
      <c r="A8" s="216" t="s">
        <v>187</v>
      </c>
      <c r="B8" s="217">
        <v>32024.897000000001</v>
      </c>
      <c r="C8" s="218">
        <v>8.6359644782829648</v>
      </c>
      <c r="D8" s="217">
        <v>32024.897000000001</v>
      </c>
      <c r="E8" s="218">
        <v>-68.268125599730638</v>
      </c>
      <c r="F8" s="217">
        <v>356273.08399999997</v>
      </c>
      <c r="G8" s="218">
        <v>-9.7968744572339066</v>
      </c>
      <c r="H8" s="219">
        <v>100</v>
      </c>
    </row>
    <row r="9" spans="1:8" x14ac:dyDescent="0.2">
      <c r="A9" s="220" t="s">
        <v>636</v>
      </c>
      <c r="B9" s="74">
        <v>6252.4570000000003</v>
      </c>
      <c r="C9" s="75">
        <v>-6.0705507030222581</v>
      </c>
      <c r="D9" s="74">
        <v>6252.4570000000003</v>
      </c>
      <c r="E9" s="190">
        <v>-68.163852523665327</v>
      </c>
      <c r="F9" s="74">
        <v>74003.706999999995</v>
      </c>
      <c r="G9" s="190">
        <v>-8.2132499270052826</v>
      </c>
      <c r="H9" s="190">
        <v>20.771624443007319</v>
      </c>
    </row>
    <row r="10" spans="1:8" x14ac:dyDescent="0.2">
      <c r="A10" s="3"/>
      <c r="B10" s="3"/>
      <c r="C10" s="3"/>
      <c r="D10" s="3"/>
      <c r="E10" s="3"/>
      <c r="F10" s="3"/>
      <c r="G10" s="108"/>
      <c r="H10" s="55" t="s">
        <v>222</v>
      </c>
    </row>
    <row r="11" spans="1:8" x14ac:dyDescent="0.2">
      <c r="A11" s="80" t="s">
        <v>588</v>
      </c>
      <c r="B11" s="80"/>
      <c r="C11" s="200"/>
      <c r="D11" s="200"/>
      <c r="E11" s="200"/>
      <c r="F11" s="80"/>
      <c r="G11" s="80"/>
      <c r="H11" s="80"/>
    </row>
    <row r="12" spans="1:8" x14ac:dyDescent="0.2">
      <c r="A12" s="80" t="s">
        <v>519</v>
      </c>
      <c r="B12" s="108"/>
      <c r="C12" s="108"/>
      <c r="D12" s="108"/>
      <c r="E12" s="108"/>
      <c r="F12" s="108"/>
      <c r="G12" s="108"/>
      <c r="H12" s="108"/>
    </row>
    <row r="13" spans="1:8" x14ac:dyDescent="0.2">
      <c r="A13" s="441" t="s">
        <v>546</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83" priority="13" operator="between">
      <formula>0</formula>
      <formula>0.5</formula>
    </cfRule>
    <cfRule type="cellIs" dxfId="82" priority="14" operator="between">
      <formula>0</formula>
      <formula>0.49</formula>
    </cfRule>
  </conditionalFormatting>
  <conditionalFormatting sqref="E5">
    <cfRule type="cellIs" dxfId="81" priority="8" operator="between">
      <formula>-0.5</formula>
      <formula>0.5</formula>
    </cfRule>
  </conditionalFormatting>
  <conditionalFormatting sqref="E5">
    <cfRule type="cellIs" dxfId="80" priority="7" operator="equal">
      <formula>0</formula>
    </cfRule>
  </conditionalFormatting>
  <conditionalFormatting sqref="G5">
    <cfRule type="cellIs" dxfId="79" priority="6" operator="between">
      <formula>-0.5</formula>
      <formula>0.5</formula>
    </cfRule>
  </conditionalFormatting>
  <conditionalFormatting sqref="G5">
    <cfRule type="cellIs" dxfId="78" priority="5" operator="equal">
      <formula>0</formula>
    </cfRule>
  </conditionalFormatting>
  <conditionalFormatting sqref="C7">
    <cfRule type="cellIs" dxfId="77" priority="3" operator="between">
      <formula>-0.5</formula>
      <formula>0.5</formula>
    </cfRule>
    <cfRule type="cellIs" dxfId="76" priority="4" operator="between">
      <formula>0</formula>
      <formula>0.49</formula>
    </cfRule>
  </conditionalFormatting>
  <conditionalFormatting sqref="E7">
    <cfRule type="cellIs" dxfId="75" priority="1" operator="between">
      <formula>-0.5</formula>
      <formula>0.5</formula>
    </cfRule>
    <cfRule type="cellIs" dxfId="74"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325</v>
      </c>
      <c r="B1" s="53"/>
      <c r="C1" s="53"/>
      <c r="D1" s="6"/>
      <c r="E1" s="6"/>
      <c r="F1" s="6"/>
      <c r="G1" s="6"/>
      <c r="H1" s="3"/>
    </row>
    <row r="2" spans="1:8" x14ac:dyDescent="0.2">
      <c r="A2" s="54"/>
      <c r="B2" s="54"/>
      <c r="C2" s="54"/>
      <c r="D2" s="65"/>
      <c r="E2" s="65"/>
      <c r="F2" s="65"/>
      <c r="G2" s="108"/>
      <c r="H2" s="55" t="s">
        <v>476</v>
      </c>
    </row>
    <row r="3" spans="1:8" ht="14.1" customHeight="1" x14ac:dyDescent="0.2">
      <c r="A3" s="56"/>
      <c r="B3" s="796">
        <f>INDICE!A3</f>
        <v>44256</v>
      </c>
      <c r="C3" s="796">
        <v>41671</v>
      </c>
      <c r="D3" s="795" t="s">
        <v>116</v>
      </c>
      <c r="E3" s="795"/>
      <c r="F3" s="795" t="s">
        <v>117</v>
      </c>
      <c r="G3" s="795"/>
      <c r="H3" s="183"/>
    </row>
    <row r="4" spans="1:8" ht="25.5" x14ac:dyDescent="0.2">
      <c r="A4" s="66"/>
      <c r="B4" s="184" t="s">
        <v>54</v>
      </c>
      <c r="C4" s="185" t="s">
        <v>458</v>
      </c>
      <c r="D4" s="184" t="s">
        <v>54</v>
      </c>
      <c r="E4" s="185" t="s">
        <v>458</v>
      </c>
      <c r="F4" s="184" t="s">
        <v>54</v>
      </c>
      <c r="G4" s="186" t="s">
        <v>458</v>
      </c>
      <c r="H4" s="185" t="s">
        <v>107</v>
      </c>
    </row>
    <row r="5" spans="1:8" x14ac:dyDescent="0.2">
      <c r="A5" s="3" t="s">
        <v>499</v>
      </c>
      <c r="B5" s="71">
        <v>10198.290999999999</v>
      </c>
      <c r="C5" s="72">
        <v>6.1961465373369604</v>
      </c>
      <c r="D5" s="71">
        <v>10198.290999999999</v>
      </c>
      <c r="E5" s="72">
        <v>-70.748326968498532</v>
      </c>
      <c r="F5" s="71">
        <v>150977.05499999999</v>
      </c>
      <c r="G5" s="59">
        <v>-16.622495645293228</v>
      </c>
      <c r="H5" s="72">
        <v>42.376778314243914</v>
      </c>
    </row>
    <row r="6" spans="1:8" x14ac:dyDescent="0.2">
      <c r="A6" s="3" t="s">
        <v>498</v>
      </c>
      <c r="B6" s="58">
        <v>11997.447</v>
      </c>
      <c r="C6" s="187">
        <v>6.4658583182748224</v>
      </c>
      <c r="D6" s="58">
        <v>11997.447</v>
      </c>
      <c r="E6" s="59">
        <v>-65.035182674090734</v>
      </c>
      <c r="F6" s="58">
        <v>122421.41499999999</v>
      </c>
      <c r="G6" s="59">
        <v>-8.0491065574004441</v>
      </c>
      <c r="H6" s="59">
        <v>34.36167942453941</v>
      </c>
    </row>
    <row r="7" spans="1:8" x14ac:dyDescent="0.2">
      <c r="A7" s="3" t="s">
        <v>497</v>
      </c>
      <c r="B7" s="95">
        <v>8690.5190000000002</v>
      </c>
      <c r="C7" s="187">
        <v>14.420808544735863</v>
      </c>
      <c r="D7" s="95">
        <v>8690.5190000000002</v>
      </c>
      <c r="E7" s="187">
        <v>-69.652851448928701</v>
      </c>
      <c r="F7" s="95">
        <v>70721.995999999999</v>
      </c>
      <c r="G7" s="187">
        <v>1.7150687239780482</v>
      </c>
      <c r="H7" s="187">
        <v>19.850502094062207</v>
      </c>
    </row>
    <row r="8" spans="1:8" x14ac:dyDescent="0.2">
      <c r="A8" s="435" t="s">
        <v>326</v>
      </c>
      <c r="B8" s="95">
        <v>1138.6400000000001</v>
      </c>
      <c r="C8" s="73">
        <v>12.537520248827075</v>
      </c>
      <c r="D8" s="95">
        <v>1138.6400000000001</v>
      </c>
      <c r="E8" s="73">
        <v>-63.382400564970474</v>
      </c>
      <c r="F8" s="95">
        <v>12152.618</v>
      </c>
      <c r="G8" s="187">
        <v>8.276040324180796</v>
      </c>
      <c r="H8" s="187">
        <v>3.4110401671544741</v>
      </c>
    </row>
    <row r="9" spans="1:8" x14ac:dyDescent="0.2">
      <c r="A9" s="216" t="s">
        <v>187</v>
      </c>
      <c r="B9" s="217">
        <v>32024.897000000001</v>
      </c>
      <c r="C9" s="218">
        <v>8.6359644782829648</v>
      </c>
      <c r="D9" s="217">
        <v>32024.897000000001</v>
      </c>
      <c r="E9" s="218">
        <v>-68.268125599730638</v>
      </c>
      <c r="F9" s="217">
        <v>356273.08399999997</v>
      </c>
      <c r="G9" s="218">
        <v>-9.7968744572339066</v>
      </c>
      <c r="H9" s="219">
        <v>100</v>
      </c>
    </row>
    <row r="10" spans="1:8" x14ac:dyDescent="0.2">
      <c r="A10" s="80"/>
      <c r="B10" s="3"/>
      <c r="C10" s="3"/>
      <c r="D10" s="3"/>
      <c r="E10" s="3"/>
      <c r="F10" s="3"/>
      <c r="G10" s="108"/>
      <c r="H10" s="55" t="s">
        <v>222</v>
      </c>
    </row>
    <row r="11" spans="1:8" x14ac:dyDescent="0.2">
      <c r="A11" s="80" t="s">
        <v>588</v>
      </c>
      <c r="B11" s="80"/>
      <c r="C11" s="200"/>
      <c r="D11" s="200"/>
      <c r="E11" s="200"/>
      <c r="F11" s="80"/>
      <c r="G11" s="80"/>
      <c r="H11" s="80"/>
    </row>
    <row r="12" spans="1:8" x14ac:dyDescent="0.2">
      <c r="A12" s="80" t="s">
        <v>496</v>
      </c>
      <c r="B12" s="108"/>
      <c r="C12" s="108"/>
      <c r="D12" s="108"/>
      <c r="E12" s="108"/>
      <c r="F12" s="108"/>
      <c r="G12" s="108"/>
      <c r="H12" s="108"/>
    </row>
    <row r="13" spans="1:8" x14ac:dyDescent="0.2">
      <c r="A13" s="441" t="s">
        <v>546</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325</v>
      </c>
    </row>
  </sheetData>
  <mergeCells count="3">
    <mergeCell ref="B3:C3"/>
    <mergeCell ref="D3:E3"/>
    <mergeCell ref="F3:G3"/>
  </mergeCells>
  <conditionalFormatting sqref="C8">
    <cfRule type="cellIs" dxfId="73" priority="3" operator="between">
      <formula>-0.5</formula>
      <formula>0.5</formula>
    </cfRule>
    <cfRule type="cellIs" dxfId="72" priority="4" operator="between">
      <formula>0</formula>
      <formula>0.49</formula>
    </cfRule>
  </conditionalFormatting>
  <conditionalFormatting sqref="E8">
    <cfRule type="cellIs" dxfId="71" priority="1" operator="between">
      <formula>-0.5</formula>
      <formula>0.5</formula>
    </cfRule>
    <cfRule type="cellIs" dxfId="70"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500</v>
      </c>
      <c r="B1" s="158"/>
      <c r="C1" s="158"/>
      <c r="D1" s="158"/>
    </row>
    <row r="2" spans="1:4" x14ac:dyDescent="0.2">
      <c r="A2" s="159"/>
      <c r="B2" s="159"/>
      <c r="C2" s="159"/>
      <c r="D2" s="159"/>
    </row>
    <row r="3" spans="1:4" x14ac:dyDescent="0.2">
      <c r="A3" s="162"/>
      <c r="B3" s="830">
        <v>2019</v>
      </c>
      <c r="C3" s="830">
        <v>2020</v>
      </c>
      <c r="D3" s="830">
        <v>2021</v>
      </c>
    </row>
    <row r="4" spans="1:4" x14ac:dyDescent="0.2">
      <c r="A4" s="661"/>
      <c r="B4" s="831"/>
      <c r="C4" s="831"/>
      <c r="D4" s="831"/>
    </row>
    <row r="5" spans="1:4" x14ac:dyDescent="0.2">
      <c r="A5" s="191" t="s">
        <v>327</v>
      </c>
      <c r="B5" s="214">
        <v>1.8364266255420716</v>
      </c>
      <c r="C5" s="214">
        <v>12.700043698397694</v>
      </c>
      <c r="D5" s="214">
        <v>-10.068125681481465</v>
      </c>
    </row>
    <row r="6" spans="1:4" x14ac:dyDescent="0.2">
      <c r="A6" s="1" t="s">
        <v>128</v>
      </c>
      <c r="B6" s="167">
        <v>0.50233033118322212</v>
      </c>
      <c r="C6" s="167">
        <v>12.676093010719111</v>
      </c>
      <c r="D6" s="167">
        <v>-10.831662236562135</v>
      </c>
    </row>
    <row r="7" spans="1:4" x14ac:dyDescent="0.2">
      <c r="A7" s="1" t="s">
        <v>129</v>
      </c>
      <c r="B7" s="167">
        <v>-0.32335336974617807</v>
      </c>
      <c r="C7" s="167">
        <v>12.24947585775725</v>
      </c>
      <c r="D7" s="167">
        <v>-9.7968744572339066</v>
      </c>
    </row>
    <row r="8" spans="1:4" x14ac:dyDescent="0.2">
      <c r="A8" s="1" t="s">
        <v>130</v>
      </c>
      <c r="B8" s="167">
        <v>-0.23375080378838647</v>
      </c>
      <c r="C8" s="167">
        <v>9.1483553249409262</v>
      </c>
      <c r="D8" s="167" t="s">
        <v>523</v>
      </c>
    </row>
    <row r="9" spans="1:4" x14ac:dyDescent="0.2">
      <c r="A9" s="1" t="s">
        <v>131</v>
      </c>
      <c r="B9" s="167">
        <v>0.12449950676376191</v>
      </c>
      <c r="C9" s="167">
        <v>5.8973753108220883</v>
      </c>
      <c r="D9" s="167" t="s">
        <v>523</v>
      </c>
    </row>
    <row r="10" spans="1:4" x14ac:dyDescent="0.2">
      <c r="A10" s="1" t="s">
        <v>132</v>
      </c>
      <c r="B10" s="167">
        <v>2.0929045456994486</v>
      </c>
      <c r="C10" s="167">
        <v>2.6880802412750242</v>
      </c>
      <c r="D10" s="167" t="s">
        <v>523</v>
      </c>
    </row>
    <row r="11" spans="1:4" x14ac:dyDescent="0.2">
      <c r="A11" s="1" t="s">
        <v>133</v>
      </c>
      <c r="B11" s="167">
        <v>5.9776108455785817</v>
      </c>
      <c r="C11" s="167">
        <v>-1.1140099950163862</v>
      </c>
      <c r="D11" s="167" t="s">
        <v>523</v>
      </c>
    </row>
    <row r="12" spans="1:4" x14ac:dyDescent="0.2">
      <c r="A12" s="1" t="s">
        <v>134</v>
      </c>
      <c r="B12" s="167">
        <v>8.5960622545586389</v>
      </c>
      <c r="C12" s="167">
        <v>-4.3719252554059391</v>
      </c>
      <c r="D12" s="167" t="s">
        <v>523</v>
      </c>
    </row>
    <row r="13" spans="1:4" x14ac:dyDescent="0.2">
      <c r="A13" s="1" t="s">
        <v>135</v>
      </c>
      <c r="B13" s="167">
        <v>10.593775012287091</v>
      </c>
      <c r="C13" s="167">
        <v>-6.4088309121375806</v>
      </c>
      <c r="D13" s="167" t="s">
        <v>523</v>
      </c>
    </row>
    <row r="14" spans="1:4" x14ac:dyDescent="0.2">
      <c r="A14" s="1" t="s">
        <v>136</v>
      </c>
      <c r="B14" s="167">
        <v>12.547495356442376</v>
      </c>
      <c r="C14" s="167">
        <v>-8.8654383031368891</v>
      </c>
      <c r="D14" s="167" t="s">
        <v>523</v>
      </c>
    </row>
    <row r="15" spans="1:4" x14ac:dyDescent="0.2">
      <c r="A15" s="1" t="s">
        <v>137</v>
      </c>
      <c r="B15" s="167">
        <v>13.887897842114283</v>
      </c>
      <c r="C15" s="167">
        <v>-10.160170069840698</v>
      </c>
      <c r="D15" s="167" t="s">
        <v>523</v>
      </c>
    </row>
    <row r="16" spans="1:4" x14ac:dyDescent="0.2">
      <c r="A16" s="212" t="s">
        <v>138</v>
      </c>
      <c r="B16" s="213">
        <v>14.593131468916583</v>
      </c>
      <c r="C16" s="213">
        <v>-9.9029189131033526</v>
      </c>
      <c r="D16" s="213" t="s">
        <v>523</v>
      </c>
    </row>
    <row r="17" spans="4:4" x14ac:dyDescent="0.2">
      <c r="D17" s="55" t="s">
        <v>222</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106</v>
      </c>
    </row>
    <row r="3" spans="1:6" ht="14.65" customHeight="1" x14ac:dyDescent="0.2">
      <c r="A3" s="56"/>
      <c r="B3" s="789" t="s">
        <v>651</v>
      </c>
      <c r="C3" s="785" t="s">
        <v>429</v>
      </c>
      <c r="D3" s="789" t="s">
        <v>619</v>
      </c>
      <c r="E3" s="785" t="s">
        <v>429</v>
      </c>
      <c r="F3" s="791" t="s">
        <v>652</v>
      </c>
    </row>
    <row r="4" spans="1:6" x14ac:dyDescent="0.2">
      <c r="A4" s="66"/>
      <c r="B4" s="790"/>
      <c r="C4" s="786"/>
      <c r="D4" s="790"/>
      <c r="E4" s="786"/>
      <c r="F4" s="792"/>
    </row>
    <row r="5" spans="1:6" x14ac:dyDescent="0.2">
      <c r="A5" s="3" t="s">
        <v>108</v>
      </c>
      <c r="B5" s="58">
        <v>1357.5229769752555</v>
      </c>
      <c r="C5" s="59">
        <v>1.4909260337473202</v>
      </c>
      <c r="D5" s="58">
        <v>1587.751218114073</v>
      </c>
      <c r="E5" s="59">
        <v>1.723775474178264</v>
      </c>
      <c r="F5" s="59">
        <v>-14.500271737299128</v>
      </c>
    </row>
    <row r="6" spans="1:6" x14ac:dyDescent="0.2">
      <c r="A6" s="3" t="s">
        <v>118</v>
      </c>
      <c r="B6" s="58">
        <v>49203.336677175874</v>
      </c>
      <c r="C6" s="59">
        <v>54.038522252263157</v>
      </c>
      <c r="D6" s="58">
        <v>49027.89242380816</v>
      </c>
      <c r="E6" s="59">
        <v>53.228161658219513</v>
      </c>
      <c r="F6" s="59">
        <v>0.35784579898139235</v>
      </c>
    </row>
    <row r="7" spans="1:6" x14ac:dyDescent="0.2">
      <c r="A7" s="3" t="s">
        <v>119</v>
      </c>
      <c r="B7" s="58">
        <v>13979.787044005036</v>
      </c>
      <c r="C7" s="59">
        <v>15.353573238657983</v>
      </c>
      <c r="D7" s="58">
        <v>14735.081685296647</v>
      </c>
      <c r="E7" s="59">
        <v>15.997451067490099</v>
      </c>
      <c r="F7" s="59">
        <v>-5.1258259534813435</v>
      </c>
    </row>
    <row r="8" spans="1:6" x14ac:dyDescent="0.2">
      <c r="A8" s="3" t="s">
        <v>120</v>
      </c>
      <c r="B8" s="58">
        <v>20212.881198654522</v>
      </c>
      <c r="C8" s="59">
        <v>22.199190221636353</v>
      </c>
      <c r="D8" s="58">
        <v>20504.299226139294</v>
      </c>
      <c r="E8" s="59">
        <v>22.260923322240465</v>
      </c>
      <c r="F8" s="59">
        <v>-1.4212532906916697</v>
      </c>
    </row>
    <row r="9" spans="1:6" x14ac:dyDescent="0.2">
      <c r="A9" s="3" t="s">
        <v>121</v>
      </c>
      <c r="B9" s="58">
        <v>6294.5324407768403</v>
      </c>
      <c r="C9" s="59">
        <v>6.9130927766184787</v>
      </c>
      <c r="D9" s="58">
        <v>6249.6821234355575</v>
      </c>
      <c r="E9" s="59">
        <v>6.7850987250916743</v>
      </c>
      <c r="F9" s="59">
        <v>0.71764157689075869</v>
      </c>
    </row>
    <row r="10" spans="1:6" x14ac:dyDescent="0.2">
      <c r="A10" s="696" t="s">
        <v>113</v>
      </c>
      <c r="B10" s="58">
        <v>4.2753415496321772</v>
      </c>
      <c r="C10" s="73" t="s">
        <v>653</v>
      </c>
      <c r="D10" s="58">
        <v>4.2275723703066781</v>
      </c>
      <c r="E10" s="73" t="s">
        <v>653</v>
      </c>
      <c r="F10" s="59">
        <v>1.1299435028248559</v>
      </c>
    </row>
    <row r="11" spans="1:6" x14ac:dyDescent="0.2">
      <c r="A11" s="60" t="s">
        <v>115</v>
      </c>
      <c r="B11" s="61">
        <v>91052.335679137148</v>
      </c>
      <c r="C11" s="62">
        <v>100</v>
      </c>
      <c r="D11" s="61">
        <v>92108.934249164042</v>
      </c>
      <c r="E11" s="62">
        <v>99.999999999999986</v>
      </c>
      <c r="F11" s="62">
        <v>-1.1471184403987209</v>
      </c>
    </row>
    <row r="12" spans="1:6" x14ac:dyDescent="0.2">
      <c r="A12" s="3"/>
      <c r="B12" s="3"/>
      <c r="C12" s="3"/>
      <c r="D12" s="3"/>
      <c r="E12" s="3"/>
      <c r="F12" s="55" t="s">
        <v>587</v>
      </c>
    </row>
    <row r="13" spans="1:6" x14ac:dyDescent="0.2">
      <c r="A13" s="441" t="s">
        <v>654</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54" customWidth="1"/>
    <col min="2" max="12" width="11" style="554"/>
    <col min="13" max="45" width="11" style="18"/>
    <col min="46" max="16384" width="11" style="554"/>
  </cols>
  <sheetData>
    <row r="1" spans="1:12" x14ac:dyDescent="0.2">
      <c r="A1" s="832" t="s">
        <v>502</v>
      </c>
      <c r="B1" s="832"/>
      <c r="C1" s="832"/>
      <c r="D1" s="832"/>
      <c r="E1" s="832"/>
      <c r="F1" s="832"/>
      <c r="G1" s="18"/>
      <c r="H1" s="18"/>
      <c r="I1" s="18"/>
      <c r="J1" s="18"/>
      <c r="K1" s="18"/>
      <c r="L1" s="18"/>
    </row>
    <row r="2" spans="1:12" x14ac:dyDescent="0.2">
      <c r="A2" s="833"/>
      <c r="B2" s="833"/>
      <c r="C2" s="833"/>
      <c r="D2" s="833"/>
      <c r="E2" s="833"/>
      <c r="F2" s="833"/>
      <c r="G2" s="18"/>
      <c r="H2" s="18"/>
      <c r="I2" s="18"/>
      <c r="J2" s="18"/>
      <c r="K2" s="583"/>
      <c r="L2" s="55" t="s">
        <v>476</v>
      </c>
    </row>
    <row r="3" spans="1:12" x14ac:dyDescent="0.2">
      <c r="A3" s="584"/>
      <c r="B3" s="834">
        <f>INDICE!A3</f>
        <v>44256</v>
      </c>
      <c r="C3" s="835">
        <v>41671</v>
      </c>
      <c r="D3" s="835">
        <v>41671</v>
      </c>
      <c r="E3" s="835">
        <v>41671</v>
      </c>
      <c r="F3" s="836">
        <v>41671</v>
      </c>
      <c r="G3" s="837" t="s">
        <v>117</v>
      </c>
      <c r="H3" s="835"/>
      <c r="I3" s="835"/>
      <c r="J3" s="835"/>
      <c r="K3" s="835"/>
      <c r="L3" s="838" t="s">
        <v>107</v>
      </c>
    </row>
    <row r="4" spans="1:12" x14ac:dyDescent="0.2">
      <c r="A4" s="560"/>
      <c r="B4" s="222" t="s">
        <v>328</v>
      </c>
      <c r="C4" s="222" t="s">
        <v>329</v>
      </c>
      <c r="D4" s="223" t="s">
        <v>330</v>
      </c>
      <c r="E4" s="223" t="s">
        <v>331</v>
      </c>
      <c r="F4" s="224" t="s">
        <v>187</v>
      </c>
      <c r="G4" s="225" t="s">
        <v>328</v>
      </c>
      <c r="H4" s="163" t="s">
        <v>329</v>
      </c>
      <c r="I4" s="226" t="s">
        <v>330</v>
      </c>
      <c r="J4" s="226" t="s">
        <v>331</v>
      </c>
      <c r="K4" s="226" t="s">
        <v>187</v>
      </c>
      <c r="L4" s="839"/>
    </row>
    <row r="5" spans="1:12" x14ac:dyDescent="0.2">
      <c r="A5" s="557" t="s">
        <v>154</v>
      </c>
      <c r="B5" s="444">
        <v>2762.32</v>
      </c>
      <c r="C5" s="444">
        <v>676.62199999999996</v>
      </c>
      <c r="D5" s="444">
        <v>285.69</v>
      </c>
      <c r="E5" s="444">
        <v>252.976</v>
      </c>
      <c r="F5" s="585">
        <v>3977.6080000000002</v>
      </c>
      <c r="G5" s="444">
        <v>37011.536999999997</v>
      </c>
      <c r="H5" s="444">
        <v>7551.7659999999996</v>
      </c>
      <c r="I5" s="444">
        <v>2565.6930000000002</v>
      </c>
      <c r="J5" s="444">
        <v>2853.0720000000001</v>
      </c>
      <c r="K5" s="586">
        <v>49982.067999999999</v>
      </c>
      <c r="L5" s="72">
        <v>14.028711750782925</v>
      </c>
    </row>
    <row r="6" spans="1:12" x14ac:dyDescent="0.2">
      <c r="A6" s="559" t="s">
        <v>155</v>
      </c>
      <c r="B6" s="444">
        <v>528.69200000000001</v>
      </c>
      <c r="C6" s="444">
        <v>752.68200000000002</v>
      </c>
      <c r="D6" s="444">
        <v>376.101</v>
      </c>
      <c r="E6" s="444">
        <v>68.438999999999993</v>
      </c>
      <c r="F6" s="587">
        <v>1725.914</v>
      </c>
      <c r="G6" s="444">
        <v>9082.3269999999993</v>
      </c>
      <c r="H6" s="444">
        <v>8075.05</v>
      </c>
      <c r="I6" s="444">
        <v>3223.3820000000001</v>
      </c>
      <c r="J6" s="444">
        <v>784.32799999999997</v>
      </c>
      <c r="K6" s="588">
        <v>21165.087000000003</v>
      </c>
      <c r="L6" s="59">
        <v>5.9405085980684706</v>
      </c>
    </row>
    <row r="7" spans="1:12" x14ac:dyDescent="0.2">
      <c r="A7" s="559" t="s">
        <v>156</v>
      </c>
      <c r="B7" s="444">
        <v>313.99200000000002</v>
      </c>
      <c r="C7" s="444">
        <v>484.31</v>
      </c>
      <c r="D7" s="444">
        <v>252.22800000000001</v>
      </c>
      <c r="E7" s="444">
        <v>17.852</v>
      </c>
      <c r="F7" s="587">
        <v>1068.3820000000001</v>
      </c>
      <c r="G7" s="444">
        <v>4747.6769999999997</v>
      </c>
      <c r="H7" s="444">
        <v>5003.5150000000003</v>
      </c>
      <c r="I7" s="444">
        <v>2135.0949999999998</v>
      </c>
      <c r="J7" s="444">
        <v>175.13</v>
      </c>
      <c r="K7" s="588">
        <v>12061.416999999998</v>
      </c>
      <c r="L7" s="59">
        <v>3.3853369652290679</v>
      </c>
    </row>
    <row r="8" spans="1:12" x14ac:dyDescent="0.2">
      <c r="A8" s="559" t="s">
        <v>157</v>
      </c>
      <c r="B8" s="444">
        <v>575.28200000000004</v>
      </c>
      <c r="C8" s="96">
        <v>32.033999999999999</v>
      </c>
      <c r="D8" s="444">
        <v>87.584000000000003</v>
      </c>
      <c r="E8" s="96">
        <v>1.216</v>
      </c>
      <c r="F8" s="587">
        <v>696.1160000000001</v>
      </c>
      <c r="G8" s="444">
        <v>6573.4859999999999</v>
      </c>
      <c r="H8" s="444">
        <v>92.36</v>
      </c>
      <c r="I8" s="444">
        <v>826.88599999999997</v>
      </c>
      <c r="J8" s="444">
        <v>14.08</v>
      </c>
      <c r="K8" s="588">
        <v>7506.8119999999999</v>
      </c>
      <c r="L8" s="59">
        <v>2.1069736793467264</v>
      </c>
    </row>
    <row r="9" spans="1:12" x14ac:dyDescent="0.2">
      <c r="A9" s="559" t="s">
        <v>584</v>
      </c>
      <c r="B9" s="444" t="s">
        <v>143</v>
      </c>
      <c r="C9" s="444" t="s">
        <v>143</v>
      </c>
      <c r="D9" s="444" t="s">
        <v>143</v>
      </c>
      <c r="E9" s="96">
        <v>1.272</v>
      </c>
      <c r="F9" s="638">
        <v>1.272</v>
      </c>
      <c r="G9" s="444" t="s">
        <v>143</v>
      </c>
      <c r="H9" s="444" t="s">
        <v>143</v>
      </c>
      <c r="I9" s="444" t="s">
        <v>143</v>
      </c>
      <c r="J9" s="444">
        <v>13.489000000000001</v>
      </c>
      <c r="K9" s="588">
        <v>13.489000000000001</v>
      </c>
      <c r="L9" s="96" t="s">
        <v>653</v>
      </c>
    </row>
    <row r="10" spans="1:12" x14ac:dyDescent="0.2">
      <c r="A10" s="559" t="s">
        <v>159</v>
      </c>
      <c r="B10" s="444">
        <v>202.64500000000001</v>
      </c>
      <c r="C10" s="444">
        <v>172.65899999999999</v>
      </c>
      <c r="D10" s="444">
        <v>131.16200000000001</v>
      </c>
      <c r="E10" s="444">
        <v>2.5609999999999999</v>
      </c>
      <c r="F10" s="587">
        <v>509.02699999999999</v>
      </c>
      <c r="G10" s="444">
        <v>2217.7829999999999</v>
      </c>
      <c r="H10" s="444">
        <v>1686.1969999999999</v>
      </c>
      <c r="I10" s="444">
        <v>1145.819</v>
      </c>
      <c r="J10" s="444">
        <v>25.817</v>
      </c>
      <c r="K10" s="588">
        <v>5075.6159999999991</v>
      </c>
      <c r="L10" s="59">
        <v>1.424597994257897</v>
      </c>
    </row>
    <row r="11" spans="1:12" x14ac:dyDescent="0.2">
      <c r="A11" s="559" t="s">
        <v>160</v>
      </c>
      <c r="B11" s="444">
        <v>213.70699999999999</v>
      </c>
      <c r="C11" s="444">
        <v>1020.981</v>
      </c>
      <c r="D11" s="444">
        <v>848.84100000000001</v>
      </c>
      <c r="E11" s="444">
        <v>67.766999999999996</v>
      </c>
      <c r="F11" s="587">
        <v>2151.2959999999998</v>
      </c>
      <c r="G11" s="444">
        <v>3568.9</v>
      </c>
      <c r="H11" s="444">
        <v>10637.406000000001</v>
      </c>
      <c r="I11" s="444">
        <v>6943.8909999999996</v>
      </c>
      <c r="J11" s="444">
        <v>632.05600000000004</v>
      </c>
      <c r="K11" s="588">
        <v>21782.253000000001</v>
      </c>
      <c r="L11" s="59">
        <v>6.1137316010939493</v>
      </c>
    </row>
    <row r="12" spans="1:12" x14ac:dyDescent="0.2">
      <c r="A12" s="559" t="s">
        <v>526</v>
      </c>
      <c r="B12" s="444">
        <v>816.25099999999998</v>
      </c>
      <c r="C12" s="444">
        <v>470.59699999999998</v>
      </c>
      <c r="D12" s="444">
        <v>393.012</v>
      </c>
      <c r="E12" s="444">
        <v>67.457999999999998</v>
      </c>
      <c r="F12" s="587">
        <v>1747.318</v>
      </c>
      <c r="G12" s="444">
        <v>10965.656999999999</v>
      </c>
      <c r="H12" s="444">
        <v>4831.83</v>
      </c>
      <c r="I12" s="444">
        <v>3020.2040000000002</v>
      </c>
      <c r="J12" s="444">
        <v>638.14300000000003</v>
      </c>
      <c r="K12" s="588">
        <v>19455.833999999999</v>
      </c>
      <c r="L12" s="59">
        <v>5.4607641896106012</v>
      </c>
    </row>
    <row r="13" spans="1:12" x14ac:dyDescent="0.2">
      <c r="A13" s="559" t="s">
        <v>161</v>
      </c>
      <c r="B13" s="444">
        <v>494.41699999999997</v>
      </c>
      <c r="C13" s="444">
        <v>3181.248</v>
      </c>
      <c r="D13" s="444">
        <v>2028.6479999999999</v>
      </c>
      <c r="E13" s="444">
        <v>247.01</v>
      </c>
      <c r="F13" s="587">
        <v>5951.3230000000003</v>
      </c>
      <c r="G13" s="444">
        <v>11359.64</v>
      </c>
      <c r="H13" s="444">
        <v>33213.798000000003</v>
      </c>
      <c r="I13" s="444">
        <v>16034.316000000001</v>
      </c>
      <c r="J13" s="444">
        <v>2564.442</v>
      </c>
      <c r="K13" s="588">
        <v>63172.196000000004</v>
      </c>
      <c r="L13" s="59">
        <v>17.730849558845026</v>
      </c>
    </row>
    <row r="14" spans="1:12" x14ac:dyDescent="0.2">
      <c r="A14" s="559" t="s">
        <v>332</v>
      </c>
      <c r="B14" s="444">
        <v>629.096</v>
      </c>
      <c r="C14" s="444">
        <v>2172.623</v>
      </c>
      <c r="D14" s="444">
        <v>429.84800000000001</v>
      </c>
      <c r="E14" s="444">
        <v>173.55500000000001</v>
      </c>
      <c r="F14" s="587">
        <v>3405.1219999999998</v>
      </c>
      <c r="G14" s="444">
        <v>12143.052</v>
      </c>
      <c r="H14" s="444">
        <v>20400.494999999999</v>
      </c>
      <c r="I14" s="444">
        <v>3435.1849999999999</v>
      </c>
      <c r="J14" s="444">
        <v>1793.9380000000001</v>
      </c>
      <c r="K14" s="588">
        <v>37772.67</v>
      </c>
      <c r="L14" s="59">
        <v>10.601840233730339</v>
      </c>
    </row>
    <row r="15" spans="1:12" x14ac:dyDescent="0.2">
      <c r="A15" s="559" t="s">
        <v>164</v>
      </c>
      <c r="B15" s="96" t="s">
        <v>653</v>
      </c>
      <c r="C15" s="444">
        <v>117.81699999999999</v>
      </c>
      <c r="D15" s="444">
        <v>69.846999999999994</v>
      </c>
      <c r="E15" s="444">
        <v>49.878</v>
      </c>
      <c r="F15" s="587">
        <v>237.54999999999995</v>
      </c>
      <c r="G15" s="96" t="s">
        <v>653</v>
      </c>
      <c r="H15" s="444">
        <v>1802.777</v>
      </c>
      <c r="I15" s="444">
        <v>567.75400000000002</v>
      </c>
      <c r="J15" s="444">
        <v>563.12900000000002</v>
      </c>
      <c r="K15" s="588">
        <v>2933.7</v>
      </c>
      <c r="L15" s="59">
        <v>0.82341594315929201</v>
      </c>
    </row>
    <row r="16" spans="1:12" x14ac:dyDescent="0.2">
      <c r="A16" s="559" t="s">
        <v>165</v>
      </c>
      <c r="B16" s="444">
        <v>844.91700000000003</v>
      </c>
      <c r="C16" s="444">
        <v>673.98500000000001</v>
      </c>
      <c r="D16" s="444">
        <v>282.85899999999998</v>
      </c>
      <c r="E16" s="444">
        <v>53.924999999999997</v>
      </c>
      <c r="F16" s="587">
        <v>1855.6859999999999</v>
      </c>
      <c r="G16" s="444">
        <v>8960.9930000000004</v>
      </c>
      <c r="H16" s="444">
        <v>6977.5050000000001</v>
      </c>
      <c r="I16" s="444">
        <v>2372.38</v>
      </c>
      <c r="J16" s="444">
        <v>663.20699999999999</v>
      </c>
      <c r="K16" s="588">
        <v>18974.084999999999</v>
      </c>
      <c r="L16" s="59">
        <v>5.3255493390120243</v>
      </c>
    </row>
    <row r="17" spans="1:12" x14ac:dyDescent="0.2">
      <c r="A17" s="559" t="s">
        <v>166</v>
      </c>
      <c r="B17" s="96">
        <v>61.350999999999999</v>
      </c>
      <c r="C17" s="444">
        <v>53.805</v>
      </c>
      <c r="D17" s="444">
        <v>139.726</v>
      </c>
      <c r="E17" s="444">
        <v>11.356999999999999</v>
      </c>
      <c r="F17" s="587">
        <v>266.23900000000003</v>
      </c>
      <c r="G17" s="444">
        <v>1690.5029999999999</v>
      </c>
      <c r="H17" s="444">
        <v>632.19600000000003</v>
      </c>
      <c r="I17" s="444">
        <v>1094.8910000000001</v>
      </c>
      <c r="J17" s="444">
        <v>91.337999999999994</v>
      </c>
      <c r="K17" s="588">
        <v>3508.9280000000003</v>
      </c>
      <c r="L17" s="59">
        <v>0.98486800238540018</v>
      </c>
    </row>
    <row r="18" spans="1:12" x14ac:dyDescent="0.2">
      <c r="A18" s="559" t="s">
        <v>167</v>
      </c>
      <c r="B18" s="444">
        <v>200.95599999999999</v>
      </c>
      <c r="C18" s="444">
        <v>351.721</v>
      </c>
      <c r="D18" s="444">
        <v>2343.873</v>
      </c>
      <c r="E18" s="444">
        <v>24.748000000000001</v>
      </c>
      <c r="F18" s="587">
        <v>2921.2980000000002</v>
      </c>
      <c r="G18" s="444">
        <v>2072.3629999999998</v>
      </c>
      <c r="H18" s="444">
        <v>3139.491</v>
      </c>
      <c r="I18" s="444">
        <v>19006.960999999999</v>
      </c>
      <c r="J18" s="444">
        <v>255.679</v>
      </c>
      <c r="K18" s="588">
        <v>24474.493999999999</v>
      </c>
      <c r="L18" s="59">
        <v>6.8693760644770876</v>
      </c>
    </row>
    <row r="19" spans="1:12" x14ac:dyDescent="0.2">
      <c r="A19" s="559" t="s">
        <v>169</v>
      </c>
      <c r="B19" s="444">
        <v>1750.722</v>
      </c>
      <c r="C19" s="444">
        <v>212.602</v>
      </c>
      <c r="D19" s="444">
        <v>75.316999999999993</v>
      </c>
      <c r="E19" s="444">
        <v>61.218000000000004</v>
      </c>
      <c r="F19" s="587">
        <v>2099.8589999999999</v>
      </c>
      <c r="G19" s="444">
        <v>26079.758999999998</v>
      </c>
      <c r="H19" s="444">
        <v>1975.318</v>
      </c>
      <c r="I19" s="444">
        <v>608.89599999999996</v>
      </c>
      <c r="J19" s="444">
        <v>730.29300000000001</v>
      </c>
      <c r="K19" s="588">
        <v>29394.266</v>
      </c>
      <c r="L19" s="59">
        <v>8.2502325602021713</v>
      </c>
    </row>
    <row r="20" spans="1:12" x14ac:dyDescent="0.2">
      <c r="A20" s="559" t="s">
        <v>170</v>
      </c>
      <c r="B20" s="444">
        <v>159.649</v>
      </c>
      <c r="C20" s="444">
        <v>493.64400000000001</v>
      </c>
      <c r="D20" s="444">
        <v>286.16500000000002</v>
      </c>
      <c r="E20" s="444">
        <v>22.686</v>
      </c>
      <c r="F20" s="587">
        <v>962.14400000000012</v>
      </c>
      <c r="G20" s="444">
        <v>4270.0039999999999</v>
      </c>
      <c r="H20" s="444">
        <v>5262.9889999999996</v>
      </c>
      <c r="I20" s="444">
        <v>2409.002</v>
      </c>
      <c r="J20" s="444">
        <v>191.851</v>
      </c>
      <c r="K20" s="588">
        <v>12133.846</v>
      </c>
      <c r="L20" s="59">
        <v>3.4056659672903167</v>
      </c>
    </row>
    <row r="21" spans="1:12" x14ac:dyDescent="0.2">
      <c r="A21" s="559" t="s">
        <v>171</v>
      </c>
      <c r="B21" s="444">
        <v>644.29</v>
      </c>
      <c r="C21" s="444">
        <v>1130.1030000000001</v>
      </c>
      <c r="D21" s="444">
        <v>659.572</v>
      </c>
      <c r="E21" s="444">
        <v>14.715</v>
      </c>
      <c r="F21" s="587">
        <v>2448.6800000000003</v>
      </c>
      <c r="G21" s="444">
        <v>10233.341</v>
      </c>
      <c r="H21" s="444">
        <v>11139.239</v>
      </c>
      <c r="I21" s="444">
        <v>5342.1469999999999</v>
      </c>
      <c r="J21" s="444">
        <v>162.602</v>
      </c>
      <c r="K21" s="588">
        <v>26877.329000000002</v>
      </c>
      <c r="L21" s="59">
        <v>7.5437915288330757</v>
      </c>
    </row>
    <row r="22" spans="1:12" x14ac:dyDescent="0.2">
      <c r="A22" s="227" t="s">
        <v>115</v>
      </c>
      <c r="B22" s="174">
        <v>10198.295000000002</v>
      </c>
      <c r="C22" s="174">
        <v>11997.433000000001</v>
      </c>
      <c r="D22" s="174">
        <v>8690.473</v>
      </c>
      <c r="E22" s="174">
        <v>1138.6329999999998</v>
      </c>
      <c r="F22" s="589">
        <v>32024.834000000003</v>
      </c>
      <c r="G22" s="590">
        <v>150977.06199999998</v>
      </c>
      <c r="H22" s="174">
        <v>122421.932</v>
      </c>
      <c r="I22" s="174">
        <v>70732.501999999993</v>
      </c>
      <c r="J22" s="174">
        <v>12152.594000000001</v>
      </c>
      <c r="K22" s="174">
        <v>356284.08999999991</v>
      </c>
      <c r="L22" s="175">
        <v>100</v>
      </c>
    </row>
    <row r="23" spans="1:12" x14ac:dyDescent="0.2">
      <c r="A23" s="18"/>
      <c r="B23" s="18"/>
      <c r="C23" s="18"/>
      <c r="D23" s="18"/>
      <c r="E23" s="18"/>
      <c r="F23" s="18"/>
      <c r="G23" s="18"/>
      <c r="H23" s="18"/>
      <c r="I23" s="18"/>
      <c r="J23" s="18"/>
      <c r="L23" s="161" t="s">
        <v>222</v>
      </c>
    </row>
    <row r="24" spans="1:12" x14ac:dyDescent="0.2">
      <c r="A24" s="80" t="s">
        <v>501</v>
      </c>
      <c r="B24" s="562"/>
      <c r="C24" s="591"/>
      <c r="D24" s="591"/>
      <c r="E24" s="591"/>
      <c r="F24" s="591"/>
      <c r="G24" s="18"/>
      <c r="H24" s="18"/>
      <c r="I24" s="18"/>
      <c r="J24" s="18"/>
      <c r="K24" s="18"/>
      <c r="L24" s="18"/>
    </row>
    <row r="25" spans="1:12" x14ac:dyDescent="0.2">
      <c r="A25" s="80" t="s">
        <v>223</v>
      </c>
      <c r="B25" s="562"/>
      <c r="C25" s="562"/>
      <c r="D25" s="562"/>
      <c r="E25" s="562"/>
      <c r="F25" s="592"/>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69" priority="29" operator="between">
      <formula>0</formula>
      <formula>0.5</formula>
    </cfRule>
    <cfRule type="cellIs" dxfId="68" priority="30" operator="between">
      <formula>0</formula>
      <formula>0.49</formula>
    </cfRule>
  </conditionalFormatting>
  <conditionalFormatting sqref="B17">
    <cfRule type="cellIs" dxfId="67" priority="27" operator="between">
      <formula>0</formula>
      <formula>0.5</formula>
    </cfRule>
    <cfRule type="cellIs" dxfId="66" priority="28" operator="between">
      <formula>0</formula>
      <formula>0.49</formula>
    </cfRule>
  </conditionalFormatting>
  <conditionalFormatting sqref="L9">
    <cfRule type="cellIs" dxfId="65" priority="25" operator="between">
      <formula>0</formula>
      <formula>0.5</formula>
    </cfRule>
    <cfRule type="cellIs" dxfId="64" priority="26" operator="between">
      <formula>0</formula>
      <formula>0.49</formula>
    </cfRule>
  </conditionalFormatting>
  <conditionalFormatting sqref="E8">
    <cfRule type="cellIs" dxfId="63" priority="23" operator="between">
      <formula>0</formula>
      <formula>0.5</formula>
    </cfRule>
    <cfRule type="cellIs" dxfId="62" priority="24" operator="between">
      <formula>0</formula>
      <formula>0.49</formula>
    </cfRule>
  </conditionalFormatting>
  <conditionalFormatting sqref="G15">
    <cfRule type="cellIs" dxfId="61" priority="19" operator="between">
      <formula>0</formula>
      <formula>0.5</formula>
    </cfRule>
    <cfRule type="cellIs" dxfId="60" priority="20" operator="between">
      <formula>0</formula>
      <formula>0.49</formula>
    </cfRule>
  </conditionalFormatting>
  <conditionalFormatting sqref="E9">
    <cfRule type="cellIs" dxfId="59" priority="13" operator="between">
      <formula>0</formula>
      <formula>0.5</formula>
    </cfRule>
    <cfRule type="cellIs" dxfId="58" priority="14" operator="between">
      <formula>0</formula>
      <formula>0.49</formula>
    </cfRule>
  </conditionalFormatting>
  <conditionalFormatting sqref="F9">
    <cfRule type="cellIs" dxfId="57" priority="11" operator="between">
      <formula>0</formula>
      <formula>0.5</formula>
    </cfRule>
    <cfRule type="cellIs" dxfId="56" priority="12" operator="between">
      <formula>0</formula>
      <formula>0.49</formula>
    </cfRule>
  </conditionalFormatting>
  <conditionalFormatting sqref="B15">
    <cfRule type="cellIs" dxfId="55" priority="1" operator="between">
      <formula>0</formula>
      <formula>0.5</formula>
    </cfRule>
    <cfRule type="cellIs" dxfId="54"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503</v>
      </c>
      <c r="B1" s="158"/>
      <c r="C1" s="158"/>
      <c r="D1" s="158"/>
      <c r="E1" s="158"/>
      <c r="F1" s="158"/>
      <c r="G1" s="158"/>
      <c r="H1" s="1"/>
      <c r="I1" s="1"/>
    </row>
    <row r="2" spans="1:45" x14ac:dyDescent="0.2">
      <c r="A2" s="159"/>
      <c r="B2" s="159"/>
      <c r="C2" s="159"/>
      <c r="D2" s="159"/>
      <c r="E2" s="159"/>
      <c r="F2" s="159"/>
      <c r="G2" s="159"/>
      <c r="H2" s="1"/>
      <c r="I2" s="55" t="s">
        <v>476</v>
      </c>
      <c r="J2" s="55"/>
    </row>
    <row r="3" spans="1:45" x14ac:dyDescent="0.2">
      <c r="A3" s="811" t="s">
        <v>460</v>
      </c>
      <c r="B3" s="811" t="s">
        <v>461</v>
      </c>
      <c r="C3" s="796">
        <f>INDICE!A3</f>
        <v>44256</v>
      </c>
      <c r="D3" s="796">
        <v>41671</v>
      </c>
      <c r="E3" s="795" t="s">
        <v>116</v>
      </c>
      <c r="F3" s="795"/>
      <c r="G3" s="795" t="s">
        <v>117</v>
      </c>
      <c r="H3" s="795"/>
      <c r="I3" s="795"/>
      <c r="J3" s="161"/>
    </row>
    <row r="4" spans="1:45" x14ac:dyDescent="0.2">
      <c r="A4" s="812"/>
      <c r="B4" s="812"/>
      <c r="C4" s="184" t="s">
        <v>54</v>
      </c>
      <c r="D4" s="185" t="s">
        <v>430</v>
      </c>
      <c r="E4" s="184" t="s">
        <v>54</v>
      </c>
      <c r="F4" s="185" t="s">
        <v>430</v>
      </c>
      <c r="G4" s="184" t="s">
        <v>54</v>
      </c>
      <c r="H4" s="186" t="s">
        <v>430</v>
      </c>
      <c r="I4" s="185" t="s">
        <v>480</v>
      </c>
      <c r="J4" s="10"/>
    </row>
    <row r="5" spans="1:45" x14ac:dyDescent="0.2">
      <c r="A5" s="1"/>
      <c r="B5" s="11" t="s">
        <v>333</v>
      </c>
      <c r="C5" s="464">
        <v>0</v>
      </c>
      <c r="D5" s="142">
        <v>-100</v>
      </c>
      <c r="E5" s="467">
        <v>0</v>
      </c>
      <c r="F5" s="142">
        <v>-100</v>
      </c>
      <c r="G5" s="467">
        <v>1009.5774</v>
      </c>
      <c r="H5" s="142">
        <v>-85.269603349322452</v>
      </c>
      <c r="I5" s="415">
        <v>0.27305830404585657</v>
      </c>
      <c r="J5" s="1"/>
    </row>
    <row r="6" spans="1:45" x14ac:dyDescent="0.2">
      <c r="A6" s="1"/>
      <c r="B6" s="11" t="s">
        <v>479</v>
      </c>
      <c r="C6" s="464">
        <v>859.71456999999998</v>
      </c>
      <c r="D6" s="142">
        <v>-35.165224443525396</v>
      </c>
      <c r="E6" s="467">
        <v>5533.6078100000004</v>
      </c>
      <c r="F6" s="142">
        <v>-41.752427349113354</v>
      </c>
      <c r="G6" s="467">
        <v>20114.34864</v>
      </c>
      <c r="H6" s="142">
        <v>-36.696421886498335</v>
      </c>
      <c r="I6" s="413">
        <v>5.4402861302417049</v>
      </c>
      <c r="J6" s="1"/>
    </row>
    <row r="7" spans="1:45" x14ac:dyDescent="0.2">
      <c r="A7" s="160"/>
      <c r="B7" s="11" t="s">
        <v>582</v>
      </c>
      <c r="C7" s="464">
        <v>0</v>
      </c>
      <c r="D7" s="142">
        <v>-100</v>
      </c>
      <c r="E7" s="467">
        <v>0</v>
      </c>
      <c r="F7" s="142">
        <v>-100</v>
      </c>
      <c r="G7" s="467">
        <v>0</v>
      </c>
      <c r="H7" s="142">
        <v>-100</v>
      </c>
      <c r="I7" s="681">
        <v>0</v>
      </c>
      <c r="J7" s="1"/>
    </row>
    <row r="8" spans="1:45" x14ac:dyDescent="0.2">
      <c r="A8" s="160" t="s">
        <v>467</v>
      </c>
      <c r="B8" s="145"/>
      <c r="C8" s="465">
        <v>859.71456999999998</v>
      </c>
      <c r="D8" s="148">
        <v>-66.513751058477837</v>
      </c>
      <c r="E8" s="465">
        <v>5533.6078100000004</v>
      </c>
      <c r="F8" s="148">
        <v>-54.104186483119257</v>
      </c>
      <c r="G8" s="465">
        <v>21123.926039999998</v>
      </c>
      <c r="H8" s="233">
        <v>-47.607944312006282</v>
      </c>
      <c r="I8" s="148">
        <v>5.7133444342875608</v>
      </c>
      <c r="J8" s="1"/>
    </row>
    <row r="9" spans="1:45" x14ac:dyDescent="0.2">
      <c r="A9" s="160"/>
      <c r="B9" s="11" t="s">
        <v>233</v>
      </c>
      <c r="C9" s="464">
        <v>3307.7588600000004</v>
      </c>
      <c r="D9" s="142">
        <v>-58.673024151801059</v>
      </c>
      <c r="E9" s="467">
        <v>7472.25461</v>
      </c>
      <c r="F9" s="142">
        <v>-63.102445526083585</v>
      </c>
      <c r="G9" s="467">
        <v>44337.731070000002</v>
      </c>
      <c r="H9" s="142">
        <v>-25.208397261616351</v>
      </c>
      <c r="I9" s="415">
        <v>11.991934101551283</v>
      </c>
      <c r="J9" s="1"/>
    </row>
    <row r="10" spans="1:45" s="440" customFormat="1" x14ac:dyDescent="0.2">
      <c r="A10" s="160" t="s">
        <v>309</v>
      </c>
      <c r="B10" s="145"/>
      <c r="C10" s="465">
        <v>3307.7588600000004</v>
      </c>
      <c r="D10" s="148">
        <v>-58.673024151801059</v>
      </c>
      <c r="E10" s="465">
        <v>7472.25461</v>
      </c>
      <c r="F10" s="148">
        <v>-63.102445526083585</v>
      </c>
      <c r="G10" s="465">
        <v>44337.731070000002</v>
      </c>
      <c r="H10" s="233">
        <v>-25.208397261616351</v>
      </c>
      <c r="I10" s="148">
        <v>11.991934101551283</v>
      </c>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row>
    <row r="11" spans="1:45" s="440" customFormat="1" x14ac:dyDescent="0.2">
      <c r="A11" s="438"/>
      <c r="B11" s="11" t="s">
        <v>235</v>
      </c>
      <c r="C11" s="464">
        <v>0</v>
      </c>
      <c r="D11" s="142" t="s">
        <v>143</v>
      </c>
      <c r="E11" s="467">
        <v>0</v>
      </c>
      <c r="F11" s="142" t="s">
        <v>143</v>
      </c>
      <c r="G11" s="467">
        <v>564.63469000000009</v>
      </c>
      <c r="H11" s="142">
        <v>-46.172933869523206</v>
      </c>
      <c r="I11" s="507">
        <v>0.15271557273058806</v>
      </c>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row>
    <row r="12" spans="1:45" s="440" customFormat="1" x14ac:dyDescent="0.2">
      <c r="A12" s="438"/>
      <c r="B12" s="439" t="s">
        <v>334</v>
      </c>
      <c r="C12" s="466">
        <v>0</v>
      </c>
      <c r="D12" s="423" t="s">
        <v>143</v>
      </c>
      <c r="E12" s="468">
        <v>0</v>
      </c>
      <c r="F12" s="593" t="s">
        <v>143</v>
      </c>
      <c r="G12" s="468">
        <v>564.63469000000009</v>
      </c>
      <c r="H12" s="593">
        <v>5193.1409008286082</v>
      </c>
      <c r="I12" s="695">
        <v>0.15271557273058806</v>
      </c>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row>
    <row r="13" spans="1:45" s="440" customFormat="1" x14ac:dyDescent="0.2">
      <c r="A13" s="438"/>
      <c r="B13" s="439" t="s">
        <v>331</v>
      </c>
      <c r="C13" s="466">
        <v>0</v>
      </c>
      <c r="D13" s="423" t="s">
        <v>143</v>
      </c>
      <c r="E13" s="468">
        <v>0</v>
      </c>
      <c r="F13" s="593" t="s">
        <v>143</v>
      </c>
      <c r="G13" s="468">
        <v>0</v>
      </c>
      <c r="H13" s="593">
        <v>-100</v>
      </c>
      <c r="I13" s="681">
        <v>0</v>
      </c>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c r="AP13" s="438"/>
      <c r="AQ13" s="438"/>
      <c r="AR13" s="438"/>
      <c r="AS13" s="438"/>
    </row>
    <row r="14" spans="1:45" s="440" customFormat="1" x14ac:dyDescent="0.2">
      <c r="A14" s="438"/>
      <c r="B14" s="11" t="s">
        <v>236</v>
      </c>
      <c r="C14" s="464">
        <v>470.01682000000005</v>
      </c>
      <c r="D14" s="142">
        <v>-53.603879698217646</v>
      </c>
      <c r="E14" s="467">
        <v>4346.387590000003</v>
      </c>
      <c r="F14" s="142">
        <v>-5.3506134344778014</v>
      </c>
      <c r="G14" s="467">
        <v>21981.743850000006</v>
      </c>
      <c r="H14" s="142">
        <v>-3.6603340207894206</v>
      </c>
      <c r="I14" s="507">
        <v>5.9453566369962711</v>
      </c>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8"/>
      <c r="AR14" s="438"/>
      <c r="AS14" s="438"/>
    </row>
    <row r="15" spans="1:45" x14ac:dyDescent="0.2">
      <c r="A15" s="1"/>
      <c r="B15" s="439" t="s">
        <v>334</v>
      </c>
      <c r="C15" s="466">
        <v>470.01682000000005</v>
      </c>
      <c r="D15" s="423">
        <v>-53.603879698217646</v>
      </c>
      <c r="E15" s="468">
        <v>4346.387590000003</v>
      </c>
      <c r="F15" s="593">
        <v>-5.3506134344778014</v>
      </c>
      <c r="G15" s="468">
        <v>20178.031320000006</v>
      </c>
      <c r="H15" s="593">
        <v>-11.56548767231452</v>
      </c>
      <c r="I15" s="695">
        <v>5.4575102525307893</v>
      </c>
      <c r="J15" s="1"/>
    </row>
    <row r="16" spans="1:45" x14ac:dyDescent="0.2">
      <c r="A16" s="1"/>
      <c r="B16" s="439" t="s">
        <v>331</v>
      </c>
      <c r="C16" s="466">
        <v>0</v>
      </c>
      <c r="D16" s="423" t="s">
        <v>143</v>
      </c>
      <c r="E16" s="468">
        <v>0</v>
      </c>
      <c r="F16" s="593" t="s">
        <v>143</v>
      </c>
      <c r="G16" s="468">
        <v>1803.71253</v>
      </c>
      <c r="H16" s="593" t="s">
        <v>143</v>
      </c>
      <c r="I16" s="681">
        <v>0.48784638446548145</v>
      </c>
      <c r="J16" s="1"/>
    </row>
    <row r="17" spans="1:45" s="440" customFormat="1" x14ac:dyDescent="0.2">
      <c r="A17" s="438"/>
      <c r="B17" s="11" t="s">
        <v>621</v>
      </c>
      <c r="C17" s="464">
        <v>0</v>
      </c>
      <c r="D17" s="721">
        <v>-100</v>
      </c>
      <c r="E17" s="467">
        <v>13.327</v>
      </c>
      <c r="F17" s="149">
        <v>-89.708324002069602</v>
      </c>
      <c r="G17" s="467">
        <v>107.58799999999999</v>
      </c>
      <c r="H17" s="149">
        <v>-75.425589017941775</v>
      </c>
      <c r="I17" s="761">
        <v>2.9099103065981485E-2</v>
      </c>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8"/>
      <c r="AS17" s="438"/>
    </row>
    <row r="18" spans="1:45" s="440" customFormat="1" x14ac:dyDescent="0.2">
      <c r="A18" s="438"/>
      <c r="B18" s="11" t="s">
        <v>208</v>
      </c>
      <c r="C18" s="464">
        <v>265.62061999999997</v>
      </c>
      <c r="D18" s="142">
        <v>-75.537548274595352</v>
      </c>
      <c r="E18" s="467">
        <v>3153.2668900000003</v>
      </c>
      <c r="F18" s="142">
        <v>-33.26246737418294</v>
      </c>
      <c r="G18" s="467">
        <v>16738.842720000001</v>
      </c>
      <c r="H18" s="142">
        <v>-30.682494430924447</v>
      </c>
      <c r="I18" s="507">
        <v>4.5273200497688766</v>
      </c>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row>
    <row r="19" spans="1:45" x14ac:dyDescent="0.2">
      <c r="A19" s="1"/>
      <c r="B19" s="439" t="s">
        <v>334</v>
      </c>
      <c r="C19" s="466">
        <v>265.62061999999997</v>
      </c>
      <c r="D19" s="423">
        <v>-75.537548274595352</v>
      </c>
      <c r="E19" s="468">
        <v>3153.2668900000003</v>
      </c>
      <c r="F19" s="593">
        <v>-16.645366774084053</v>
      </c>
      <c r="G19" s="468">
        <v>12160.580629999999</v>
      </c>
      <c r="H19" s="593">
        <v>-27.423111575118952</v>
      </c>
      <c r="I19" s="695">
        <v>3.2890470042620739</v>
      </c>
      <c r="J19" s="1"/>
    </row>
    <row r="20" spans="1:45" x14ac:dyDescent="0.2">
      <c r="A20" s="1"/>
      <c r="B20" s="439" t="s">
        <v>331</v>
      </c>
      <c r="C20" s="466">
        <v>0</v>
      </c>
      <c r="D20" s="423" t="s">
        <v>143</v>
      </c>
      <c r="E20" s="468">
        <v>0</v>
      </c>
      <c r="F20" s="718">
        <v>-100</v>
      </c>
      <c r="G20" s="468">
        <v>4578.2620900000002</v>
      </c>
      <c r="H20" s="593">
        <v>-38.069908077697804</v>
      </c>
      <c r="I20" s="681">
        <v>1.2382730455068018</v>
      </c>
      <c r="J20" s="1"/>
    </row>
    <row r="21" spans="1:45" s="440" customFormat="1" x14ac:dyDescent="0.2">
      <c r="A21" s="1"/>
      <c r="B21" s="11" t="s">
        <v>238</v>
      </c>
      <c r="C21" s="464">
        <v>968.63285000000008</v>
      </c>
      <c r="D21" s="142">
        <v>1516.6513952867349</v>
      </c>
      <c r="E21" s="467">
        <v>1536.2506400000002</v>
      </c>
      <c r="F21" s="142">
        <v>130.40016979641831</v>
      </c>
      <c r="G21" s="467">
        <v>2726.2760700000003</v>
      </c>
      <c r="H21" s="142">
        <v>103.33184409952815</v>
      </c>
      <c r="I21" s="507">
        <v>0.73737023039046146</v>
      </c>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row>
    <row r="22" spans="1:45" s="440" customFormat="1" x14ac:dyDescent="0.2">
      <c r="A22" s="706"/>
      <c r="B22" s="439" t="s">
        <v>334</v>
      </c>
      <c r="C22" s="466">
        <v>968.63285000000008</v>
      </c>
      <c r="D22" s="423">
        <v>1516.6513952867349</v>
      </c>
      <c r="E22" s="468">
        <v>1535.6543200000001</v>
      </c>
      <c r="F22" s="593">
        <v>130.31073632399156</v>
      </c>
      <c r="G22" s="468">
        <v>2725.6797500000002</v>
      </c>
      <c r="H22" s="593">
        <v>103.2873692033107</v>
      </c>
      <c r="I22" s="695">
        <v>0.73720894495769651</v>
      </c>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row>
    <row r="23" spans="1:45" x14ac:dyDescent="0.2">
      <c r="A23" s="706"/>
      <c r="B23" s="439" t="s">
        <v>331</v>
      </c>
      <c r="C23" s="466">
        <v>0</v>
      </c>
      <c r="D23" s="423" t="s">
        <v>143</v>
      </c>
      <c r="E23" s="468">
        <v>0.59632000000000007</v>
      </c>
      <c r="F23" s="593" t="s">
        <v>143</v>
      </c>
      <c r="G23" s="468">
        <v>0.59632000000000007</v>
      </c>
      <c r="H23" s="593" t="s">
        <v>143</v>
      </c>
      <c r="I23" s="761">
        <v>1.6128543276486301E-4</v>
      </c>
      <c r="J23" s="1"/>
    </row>
    <row r="24" spans="1:45" x14ac:dyDescent="0.2">
      <c r="A24" s="160"/>
      <c r="B24" s="11" t="s">
        <v>210</v>
      </c>
      <c r="C24" s="464">
        <v>3229.8063600000005</v>
      </c>
      <c r="D24" s="142">
        <v>-39.606930975284001</v>
      </c>
      <c r="E24" s="467">
        <v>11304.161809999998</v>
      </c>
      <c r="F24" s="149">
        <v>16.256551548860489</v>
      </c>
      <c r="G24" s="467">
        <v>39661.245149999995</v>
      </c>
      <c r="H24" s="149">
        <v>-8.2322947569691483</v>
      </c>
      <c r="I24" s="507">
        <v>10.727094660603489</v>
      </c>
      <c r="J24" s="1"/>
    </row>
    <row r="25" spans="1:45" x14ac:dyDescent="0.2">
      <c r="A25" s="160" t="s">
        <v>451</v>
      </c>
      <c r="B25" s="145"/>
      <c r="C25" s="465">
        <v>4934.07665</v>
      </c>
      <c r="D25" s="148">
        <v>-34.55614566526247</v>
      </c>
      <c r="E25" s="465">
        <v>20353.393929999998</v>
      </c>
      <c r="F25" s="148">
        <v>2.6047337612976915</v>
      </c>
      <c r="G25" s="465">
        <v>81780.330480000004</v>
      </c>
      <c r="H25" s="233">
        <v>-12.07527338185111</v>
      </c>
      <c r="I25" s="148">
        <v>22.11895625355567</v>
      </c>
      <c r="J25" s="1"/>
    </row>
    <row r="26" spans="1:45" x14ac:dyDescent="0.2">
      <c r="A26" s="160"/>
      <c r="B26" s="11" t="s">
        <v>335</v>
      </c>
      <c r="C26" s="464">
        <v>1790.2098900000001</v>
      </c>
      <c r="D26" s="142">
        <v>9.6662295928183237</v>
      </c>
      <c r="E26" s="467">
        <v>5378.0646899999992</v>
      </c>
      <c r="F26" s="149">
        <v>-19.855159211250506</v>
      </c>
      <c r="G26" s="467">
        <v>30915.778610000001</v>
      </c>
      <c r="H26" s="149">
        <v>-36.048039053866447</v>
      </c>
      <c r="I26" s="507">
        <v>8.3617264763491814</v>
      </c>
      <c r="J26" s="1"/>
    </row>
    <row r="27" spans="1:45" x14ac:dyDescent="0.2">
      <c r="A27" s="160" t="s">
        <v>349</v>
      </c>
      <c r="B27" s="145"/>
      <c r="C27" s="465">
        <v>1790.2098900000001</v>
      </c>
      <c r="D27" s="148">
        <v>9.6662295928183237</v>
      </c>
      <c r="E27" s="465">
        <v>5378.0646899999992</v>
      </c>
      <c r="F27" s="148">
        <v>-19.855159211250506</v>
      </c>
      <c r="G27" s="465">
        <v>30915.778610000001</v>
      </c>
      <c r="H27" s="233">
        <v>-36.048039053866447</v>
      </c>
      <c r="I27" s="148">
        <v>8.3617264763491814</v>
      </c>
      <c r="J27" s="1"/>
    </row>
    <row r="28" spans="1:45" x14ac:dyDescent="0.2">
      <c r="A28" s="706"/>
      <c r="B28" s="11" t="s">
        <v>213</v>
      </c>
      <c r="C28" s="464">
        <v>0</v>
      </c>
      <c r="D28" s="721" t="s">
        <v>143</v>
      </c>
      <c r="E28" s="467">
        <v>0</v>
      </c>
      <c r="F28" s="149">
        <v>-100</v>
      </c>
      <c r="G28" s="467">
        <v>3035.0989500000001</v>
      </c>
      <c r="H28" s="149">
        <v>-0.37686743956466418</v>
      </c>
      <c r="I28" s="716">
        <v>0.82089691379616858</v>
      </c>
      <c r="J28" s="1"/>
    </row>
    <row r="29" spans="1:45" x14ac:dyDescent="0.2">
      <c r="A29" s="706"/>
      <c r="B29" s="11" t="s">
        <v>214</v>
      </c>
      <c r="C29" s="464">
        <v>15965.866459999999</v>
      </c>
      <c r="D29" s="142">
        <v>218.46598363991495</v>
      </c>
      <c r="E29" s="467">
        <v>45730.400609999997</v>
      </c>
      <c r="F29" s="142">
        <v>131.56737645945773</v>
      </c>
      <c r="G29" s="467">
        <v>132187.68715999997</v>
      </c>
      <c r="H29" s="142">
        <v>7.7478783674181084</v>
      </c>
      <c r="I29" s="507">
        <v>35.752529396610747</v>
      </c>
      <c r="J29" s="1"/>
    </row>
    <row r="30" spans="1:45" x14ac:dyDescent="0.2">
      <c r="A30" s="438"/>
      <c r="B30" s="439" t="s">
        <v>334</v>
      </c>
      <c r="C30" s="466">
        <v>15471.696860000002</v>
      </c>
      <c r="D30" s="423">
        <v>208.60894217315683</v>
      </c>
      <c r="E30" s="468">
        <v>41856.169759999997</v>
      </c>
      <c r="F30" s="593">
        <v>117.34014770444246</v>
      </c>
      <c r="G30" s="468">
        <v>123229.29272999999</v>
      </c>
      <c r="H30" s="593">
        <v>10.415014303654578</v>
      </c>
      <c r="I30" s="695">
        <v>33.329571047870324</v>
      </c>
      <c r="J30" s="1"/>
    </row>
    <row r="31" spans="1:45" x14ac:dyDescent="0.2">
      <c r="A31" s="438"/>
      <c r="B31" s="439" t="s">
        <v>331</v>
      </c>
      <c r="C31" s="466">
        <v>494.1696</v>
      </c>
      <c r="D31" s="423" t="s">
        <v>143</v>
      </c>
      <c r="E31" s="468">
        <v>3874.2308499999999</v>
      </c>
      <c r="F31" s="593">
        <v>690.92538247405218</v>
      </c>
      <c r="G31" s="468">
        <v>8958.3944300000003</v>
      </c>
      <c r="H31" s="593">
        <v>-19.125041844154659</v>
      </c>
      <c r="I31" s="681">
        <v>2.4229583487404214</v>
      </c>
      <c r="J31" s="1"/>
    </row>
    <row r="32" spans="1:45" x14ac:dyDescent="0.2">
      <c r="A32" s="1"/>
      <c r="B32" s="11" t="s">
        <v>215</v>
      </c>
      <c r="C32" s="464">
        <v>0</v>
      </c>
      <c r="D32" s="142" t="s">
        <v>143</v>
      </c>
      <c r="E32" s="467">
        <v>0</v>
      </c>
      <c r="F32" s="149" t="s">
        <v>143</v>
      </c>
      <c r="G32" s="467">
        <v>956.36807999999996</v>
      </c>
      <c r="H32" s="149" t="s">
        <v>143</v>
      </c>
      <c r="I32" s="507">
        <v>0.25866688969898899</v>
      </c>
      <c r="J32" s="1"/>
    </row>
    <row r="33" spans="1:45" x14ac:dyDescent="0.2">
      <c r="A33" s="706"/>
      <c r="B33" s="11" t="s">
        <v>217</v>
      </c>
      <c r="C33" s="464">
        <v>0</v>
      </c>
      <c r="D33" s="142">
        <v>-100</v>
      </c>
      <c r="E33" s="467">
        <v>913.14695999999992</v>
      </c>
      <c r="F33" s="149">
        <v>-5.6299617100162189</v>
      </c>
      <c r="G33" s="467">
        <v>913.14695999999992</v>
      </c>
      <c r="H33" s="149">
        <v>-5.6299617100162189</v>
      </c>
      <c r="I33" s="507">
        <v>0.24697696307606493</v>
      </c>
      <c r="J33" s="1"/>
    </row>
    <row r="34" spans="1:45" x14ac:dyDescent="0.2">
      <c r="A34" s="706"/>
      <c r="B34" s="11" t="s">
        <v>632</v>
      </c>
      <c r="C34" s="464">
        <v>979.64846</v>
      </c>
      <c r="D34" s="142">
        <v>-47.7452193388065</v>
      </c>
      <c r="E34" s="467">
        <v>1976.8739599999999</v>
      </c>
      <c r="F34" s="142">
        <v>-59.288467540749913</v>
      </c>
      <c r="G34" s="467">
        <v>7690.0181199999997</v>
      </c>
      <c r="H34" s="142">
        <v>31.886780579909058</v>
      </c>
      <c r="I34" s="507">
        <v>2.0799032406322748</v>
      </c>
      <c r="J34" s="1"/>
    </row>
    <row r="35" spans="1:45" x14ac:dyDescent="0.2">
      <c r="A35" s="438"/>
      <c r="B35" s="11" t="s">
        <v>219</v>
      </c>
      <c r="C35" s="464">
        <v>4633.5956699999997</v>
      </c>
      <c r="D35" s="142">
        <v>21.948075105367305</v>
      </c>
      <c r="E35" s="467">
        <v>10229.1723</v>
      </c>
      <c r="F35" s="142">
        <v>33.975082421774601</v>
      </c>
      <c r="G35" s="467">
        <v>46789.523570000005</v>
      </c>
      <c r="H35" s="142">
        <v>10.723454919449789</v>
      </c>
      <c r="I35" s="507">
        <v>12.655065330442058</v>
      </c>
      <c r="J35" s="1"/>
    </row>
    <row r="36" spans="1:45" x14ac:dyDescent="0.2">
      <c r="A36" s="160" t="s">
        <v>452</v>
      </c>
      <c r="B36" s="145"/>
      <c r="C36" s="465">
        <v>21579.110589999997</v>
      </c>
      <c r="D36" s="148">
        <v>85.14275351600341</v>
      </c>
      <c r="E36" s="465">
        <v>58849.593829999998</v>
      </c>
      <c r="F36" s="148">
        <v>71.934244726135972</v>
      </c>
      <c r="G36" s="465">
        <v>191571.84284000003</v>
      </c>
      <c r="H36" s="233">
        <v>9.6040391345311207</v>
      </c>
      <c r="I36" s="148">
        <v>51.814038734256307</v>
      </c>
      <c r="J36" s="166"/>
    </row>
    <row r="37" spans="1:45" x14ac:dyDescent="0.2">
      <c r="A37" s="735" t="s">
        <v>115</v>
      </c>
      <c r="B37" s="736"/>
      <c r="C37" s="736">
        <v>32470.870559999999</v>
      </c>
      <c r="D37" s="737">
        <v>3.4155184957092564</v>
      </c>
      <c r="E37" s="738">
        <v>97586.914870000008</v>
      </c>
      <c r="F37" s="737">
        <v>4.838215207949732</v>
      </c>
      <c r="G37" s="738">
        <v>369729.60904000001</v>
      </c>
      <c r="H37" s="739">
        <v>-11.067101854880351</v>
      </c>
      <c r="I37" s="740">
        <v>100</v>
      </c>
      <c r="J37" s="1"/>
    </row>
    <row r="38" spans="1:45" x14ac:dyDescent="0.2">
      <c r="A38" s="605"/>
      <c r="B38" s="607" t="s">
        <v>336</v>
      </c>
      <c r="C38" s="181">
        <v>17175.967150000004</v>
      </c>
      <c r="D38" s="155">
        <v>139.4809506217305</v>
      </c>
      <c r="E38" s="533">
        <v>50891.478560000003</v>
      </c>
      <c r="F38" s="534">
        <v>79.827332409230991</v>
      </c>
      <c r="G38" s="533">
        <v>158858.21911999999</v>
      </c>
      <c r="H38" s="534">
        <v>4.1492516522431329</v>
      </c>
      <c r="I38" s="534">
        <v>42.966052822351472</v>
      </c>
      <c r="J38" s="1"/>
    </row>
    <row r="39" spans="1:45" ht="14.25" customHeight="1" x14ac:dyDescent="0.2">
      <c r="A39" s="605"/>
      <c r="B39" s="607" t="s">
        <v>337</v>
      </c>
      <c r="C39" s="181">
        <v>15294.903410000001</v>
      </c>
      <c r="D39" s="155">
        <v>-36.866496370295323</v>
      </c>
      <c r="E39" s="533">
        <v>46695.436310000005</v>
      </c>
      <c r="F39" s="534">
        <v>-27.920400166923471</v>
      </c>
      <c r="G39" s="533">
        <v>210871.38991999999</v>
      </c>
      <c r="H39" s="534">
        <v>-19.884912634383909</v>
      </c>
      <c r="I39" s="534">
        <v>57.033947177648514</v>
      </c>
      <c r="J39" s="1"/>
    </row>
    <row r="40" spans="1:45" ht="14.25" customHeight="1" x14ac:dyDescent="0.2">
      <c r="A40" s="482" t="s">
        <v>455</v>
      </c>
      <c r="B40" s="153"/>
      <c r="C40" s="416">
        <v>5012.0291500000003</v>
      </c>
      <c r="D40" s="417">
        <v>-50.839818592178119</v>
      </c>
      <c r="E40" s="418">
        <v>16521.486730000004</v>
      </c>
      <c r="F40" s="419">
        <v>-45.589632494190134</v>
      </c>
      <c r="G40" s="418">
        <v>86456.816400000011</v>
      </c>
      <c r="H40" s="419">
        <v>-20.735832674431407</v>
      </c>
      <c r="I40" s="419">
        <v>23.383795694503466</v>
      </c>
      <c r="J40" s="1"/>
    </row>
    <row r="41" spans="1:45" ht="14.25" customHeight="1" x14ac:dyDescent="0.2">
      <c r="A41" s="482" t="s">
        <v>456</v>
      </c>
      <c r="B41" s="153"/>
      <c r="C41" s="416">
        <v>27458.841409999997</v>
      </c>
      <c r="D41" s="417">
        <v>29.503605065577531</v>
      </c>
      <c r="E41" s="418">
        <v>81065.428140000004</v>
      </c>
      <c r="F41" s="419">
        <v>29.252303450908357</v>
      </c>
      <c r="G41" s="418">
        <v>283272.79264</v>
      </c>
      <c r="H41" s="419">
        <v>-7.6281459773267821</v>
      </c>
      <c r="I41" s="419">
        <v>76.616204305496538</v>
      </c>
      <c r="J41" s="706"/>
      <c r="K41" s="706"/>
      <c r="L41" s="706"/>
      <c r="M41" s="706"/>
      <c r="N41" s="706"/>
      <c r="O41" s="706"/>
      <c r="P41" s="706"/>
      <c r="Q41" s="706"/>
      <c r="R41" s="706"/>
      <c r="S41" s="706"/>
      <c r="T41" s="706"/>
      <c r="U41" s="706"/>
      <c r="V41" s="706"/>
      <c r="W41" s="706"/>
      <c r="X41" s="706"/>
      <c r="Y41" s="706"/>
      <c r="Z41" s="706"/>
      <c r="AA41" s="706"/>
      <c r="AB41" s="706"/>
      <c r="AC41" s="706"/>
      <c r="AD41" s="706"/>
      <c r="AE41" s="706"/>
      <c r="AF41" s="706"/>
      <c r="AG41" s="706"/>
      <c r="AH41" s="706"/>
      <c r="AI41" s="706"/>
      <c r="AJ41" s="706"/>
      <c r="AK41" s="706"/>
      <c r="AL41" s="706"/>
      <c r="AM41" s="706"/>
      <c r="AN41" s="706"/>
      <c r="AO41" s="706"/>
      <c r="AP41" s="706"/>
      <c r="AQ41" s="706"/>
      <c r="AR41" s="706"/>
      <c r="AS41" s="706"/>
    </row>
    <row r="42" spans="1:45" ht="14.25" customHeight="1" x14ac:dyDescent="0.2">
      <c r="A42" s="531" t="s">
        <v>457</v>
      </c>
      <c r="B42" s="532"/>
      <c r="C42" s="529">
        <v>1438.6496700000002</v>
      </c>
      <c r="D42" s="528">
        <v>34.081322407390751</v>
      </c>
      <c r="E42" s="529">
        <v>5882.6382300000023</v>
      </c>
      <c r="F42" s="528">
        <v>11.861309086978258</v>
      </c>
      <c r="G42" s="529">
        <v>25285.981610000006</v>
      </c>
      <c r="H42" s="528">
        <v>-1.084388160748387</v>
      </c>
      <c r="I42" s="528">
        <v>6.8390469661477358</v>
      </c>
      <c r="J42" s="706"/>
      <c r="K42" s="706"/>
      <c r="L42" s="706"/>
      <c r="M42" s="706"/>
      <c r="N42" s="706"/>
      <c r="O42" s="706"/>
      <c r="P42" s="706"/>
      <c r="Q42" s="706"/>
      <c r="R42" s="706"/>
      <c r="S42" s="706"/>
      <c r="T42" s="706"/>
      <c r="U42" s="706"/>
      <c r="V42" s="706"/>
      <c r="W42" s="706"/>
      <c r="X42" s="706"/>
      <c r="Y42" s="706"/>
      <c r="Z42" s="706"/>
      <c r="AA42" s="706"/>
      <c r="AB42" s="706"/>
      <c r="AC42" s="706"/>
      <c r="AD42" s="706"/>
      <c r="AE42" s="706"/>
      <c r="AF42" s="706"/>
      <c r="AG42" s="706"/>
      <c r="AH42" s="706"/>
      <c r="AI42" s="706"/>
      <c r="AJ42" s="706"/>
      <c r="AK42" s="706"/>
      <c r="AL42" s="706"/>
      <c r="AM42" s="706"/>
      <c r="AN42" s="706"/>
      <c r="AO42" s="706"/>
      <c r="AP42" s="706"/>
      <c r="AQ42" s="706"/>
      <c r="AR42" s="706"/>
      <c r="AS42" s="706"/>
    </row>
    <row r="43" spans="1:45" ht="14.25" customHeight="1" x14ac:dyDescent="0.2">
      <c r="A43" s="840" t="s">
        <v>655</v>
      </c>
      <c r="B43" s="840"/>
      <c r="C43" s="840"/>
      <c r="D43" s="840"/>
      <c r="E43" s="840"/>
      <c r="F43" s="840"/>
      <c r="G43" s="840"/>
      <c r="H43" s="840"/>
      <c r="I43" s="707" t="s">
        <v>222</v>
      </c>
      <c r="J43" s="1"/>
    </row>
    <row r="44" spans="1:45" s="1" customFormat="1" ht="15" customHeight="1" x14ac:dyDescent="0.2">
      <c r="A44" s="840"/>
      <c r="B44" s="840"/>
      <c r="C44" s="840"/>
      <c r="D44" s="840"/>
      <c r="E44" s="840"/>
      <c r="F44" s="840"/>
      <c r="G44" s="840"/>
      <c r="H44" s="840"/>
      <c r="I44" s="706"/>
    </row>
    <row r="45" spans="1:45" s="1" customFormat="1" ht="13.5" customHeight="1" x14ac:dyDescent="0.2">
      <c r="A45" s="441" t="s">
        <v>481</v>
      </c>
    </row>
    <row r="46" spans="1:45" s="1" customFormat="1" x14ac:dyDescent="0.2">
      <c r="I46" s="713"/>
    </row>
    <row r="47" spans="1:45" s="1" customFormat="1" x14ac:dyDescent="0.2"/>
    <row r="48" spans="1:4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43:H44"/>
    <mergeCell ref="A3:A4"/>
    <mergeCell ref="B3:B4"/>
    <mergeCell ref="C3:D3"/>
    <mergeCell ref="E3:F3"/>
    <mergeCell ref="G3:I3"/>
  </mergeCells>
  <conditionalFormatting sqref="D17">
    <cfRule type="cellIs" dxfId="53" priority="10" operator="between">
      <formula>0</formula>
      <formula>0.5</formula>
    </cfRule>
    <cfRule type="cellIs" dxfId="52" priority="11" operator="between">
      <formula>0</formula>
      <formula>0.49</formula>
    </cfRule>
  </conditionalFormatting>
  <conditionalFormatting sqref="F20">
    <cfRule type="cellIs" dxfId="51" priority="9" operator="between">
      <formula>0.00001</formula>
      <formula>0.499</formula>
    </cfRule>
  </conditionalFormatting>
  <conditionalFormatting sqref="F20">
    <cfRule type="cellIs" dxfId="50" priority="8" operator="between">
      <formula>0.00001</formula>
      <formula>0.499</formula>
    </cfRule>
  </conditionalFormatting>
  <conditionalFormatting sqref="F20">
    <cfRule type="cellIs" dxfId="49" priority="7" operator="between">
      <formula>0.00001</formula>
      <formula>0.499</formula>
    </cfRule>
  </conditionalFormatting>
  <conditionalFormatting sqref="D28">
    <cfRule type="cellIs" dxfId="48" priority="5" operator="between">
      <formula>0</formula>
      <formula>0.5</formula>
    </cfRule>
    <cfRule type="cellIs" dxfId="47" priority="6" operator="between">
      <formula>0</formula>
      <formula>0.49</formula>
    </cfRule>
  </conditionalFormatting>
  <conditionalFormatting sqref="I23">
    <cfRule type="cellIs" dxfId="46" priority="3" operator="between">
      <formula>0</formula>
      <formula>0.5</formula>
    </cfRule>
    <cfRule type="cellIs" dxfId="45" priority="4" operator="between">
      <formula>0</formula>
      <formula>0.49</formula>
    </cfRule>
  </conditionalFormatting>
  <conditionalFormatting sqref="I17">
    <cfRule type="cellIs" dxfId="44" priority="1" operator="between">
      <formula>0</formula>
      <formula>0.5</formula>
    </cfRule>
    <cfRule type="cellIs" dxfId="43"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32" t="s">
        <v>18</v>
      </c>
      <c r="B1" s="832"/>
      <c r="C1" s="832"/>
      <c r="D1" s="832"/>
      <c r="E1" s="832"/>
      <c r="F1" s="832"/>
      <c r="G1" s="1"/>
      <c r="H1" s="1"/>
    </row>
    <row r="2" spans="1:9" x14ac:dyDescent="0.2">
      <c r="A2" s="833"/>
      <c r="B2" s="833"/>
      <c r="C2" s="833"/>
      <c r="D2" s="833"/>
      <c r="E2" s="833"/>
      <c r="F2" s="833"/>
      <c r="G2" s="10"/>
      <c r="H2" s="55" t="s">
        <v>476</v>
      </c>
    </row>
    <row r="3" spans="1:9" x14ac:dyDescent="0.2">
      <c r="A3" s="11"/>
      <c r="B3" s="796">
        <f>INDICE!A3</f>
        <v>44256</v>
      </c>
      <c r="C3" s="796">
        <v>41671</v>
      </c>
      <c r="D3" s="795" t="s">
        <v>116</v>
      </c>
      <c r="E3" s="795"/>
      <c r="F3" s="795" t="s">
        <v>117</v>
      </c>
      <c r="G3" s="795"/>
      <c r="H3" s="795"/>
    </row>
    <row r="4" spans="1:9" x14ac:dyDescent="0.2">
      <c r="A4" s="262"/>
      <c r="B4" s="184" t="s">
        <v>54</v>
      </c>
      <c r="C4" s="185" t="s">
        <v>430</v>
      </c>
      <c r="D4" s="184" t="s">
        <v>54</v>
      </c>
      <c r="E4" s="185" t="s">
        <v>430</v>
      </c>
      <c r="F4" s="184" t="s">
        <v>54</v>
      </c>
      <c r="G4" s="186" t="s">
        <v>430</v>
      </c>
      <c r="H4" s="185" t="s">
        <v>480</v>
      </c>
      <c r="I4" s="55"/>
    </row>
    <row r="5" spans="1:9" ht="14.1" customHeight="1" x14ac:dyDescent="0.2">
      <c r="A5" s="420" t="s">
        <v>338</v>
      </c>
      <c r="B5" s="235">
        <v>17175.967149999997</v>
      </c>
      <c r="C5" s="236">
        <v>139.48095062173044</v>
      </c>
      <c r="D5" s="235">
        <v>50891.478560000003</v>
      </c>
      <c r="E5" s="236">
        <v>79.827332409230991</v>
      </c>
      <c r="F5" s="235">
        <v>158858.21911999999</v>
      </c>
      <c r="G5" s="236">
        <v>4.1492516522431124</v>
      </c>
      <c r="H5" s="236">
        <v>42.966052822351472</v>
      </c>
    </row>
    <row r="6" spans="1:9" x14ac:dyDescent="0.2">
      <c r="A6" s="412" t="s">
        <v>339</v>
      </c>
      <c r="B6" s="442">
        <v>7774.7518600000003</v>
      </c>
      <c r="C6" s="515">
        <v>112.2078713596806</v>
      </c>
      <c r="D6" s="442">
        <v>21273.854520000001</v>
      </c>
      <c r="E6" s="443">
        <v>56.670483630265657</v>
      </c>
      <c r="F6" s="442">
        <v>67541.844980000023</v>
      </c>
      <c r="G6" s="443">
        <v>5.0698004062254993</v>
      </c>
      <c r="H6" s="443">
        <v>18.267902631702093</v>
      </c>
    </row>
    <row r="7" spans="1:9" x14ac:dyDescent="0.2">
      <c r="A7" s="412" t="s">
        <v>340</v>
      </c>
      <c r="B7" s="444">
        <v>7696.9449999999997</v>
      </c>
      <c r="C7" s="443">
        <v>470.30335346399266</v>
      </c>
      <c r="D7" s="442">
        <v>20582.315240000004</v>
      </c>
      <c r="E7" s="443">
        <v>262.38737136644818</v>
      </c>
      <c r="F7" s="442">
        <v>55687.447749999999</v>
      </c>
      <c r="G7" s="443">
        <v>17.675912757557775</v>
      </c>
      <c r="H7" s="443">
        <v>15.061668416168242</v>
      </c>
    </row>
    <row r="8" spans="1:9" x14ac:dyDescent="0.2">
      <c r="A8" s="412" t="s">
        <v>533</v>
      </c>
      <c r="B8" s="444">
        <v>968.63285000000008</v>
      </c>
      <c r="C8" s="481">
        <v>1516.6513952867349</v>
      </c>
      <c r="D8" s="442">
        <v>1535.6543200000001</v>
      </c>
      <c r="E8" s="481">
        <v>130.31073632399156</v>
      </c>
      <c r="F8" s="442">
        <v>2725.6797500000002</v>
      </c>
      <c r="G8" s="481">
        <v>103.2873692033107</v>
      </c>
      <c r="H8" s="443">
        <v>0.73720894495769651</v>
      </c>
    </row>
    <row r="9" spans="1:9" x14ac:dyDescent="0.2">
      <c r="A9" s="412" t="s">
        <v>534</v>
      </c>
      <c r="B9" s="442">
        <v>735.63743999999997</v>
      </c>
      <c r="C9" s="443">
        <v>-64.950984784084412</v>
      </c>
      <c r="D9" s="442">
        <v>7499.654480000002</v>
      </c>
      <c r="E9" s="443">
        <v>-10.452379398075335</v>
      </c>
      <c r="F9" s="442">
        <v>32903.246640000005</v>
      </c>
      <c r="G9" s="443">
        <v>-16.87537487227852</v>
      </c>
      <c r="H9" s="443">
        <v>8.8992728295234524</v>
      </c>
    </row>
    <row r="10" spans="1:9" x14ac:dyDescent="0.2">
      <c r="A10" s="420" t="s">
        <v>341</v>
      </c>
      <c r="B10" s="422">
        <v>15294.903410000001</v>
      </c>
      <c r="C10" s="236">
        <v>-36.781345560216025</v>
      </c>
      <c r="D10" s="422">
        <v>46681.512989999996</v>
      </c>
      <c r="E10" s="236">
        <v>-27.797569196271077</v>
      </c>
      <c r="F10" s="422">
        <v>210763.20559999996</v>
      </c>
      <c r="G10" s="236">
        <v>-19.79260340110601</v>
      </c>
      <c r="H10" s="236">
        <v>57.004686789149758</v>
      </c>
    </row>
    <row r="11" spans="1:9" x14ac:dyDescent="0.2">
      <c r="A11" s="412" t="s">
        <v>342</v>
      </c>
      <c r="B11" s="442">
        <v>2883.09764</v>
      </c>
      <c r="C11" s="445">
        <v>-50.19190256255969</v>
      </c>
      <c r="D11" s="442">
        <v>6519.6034800000007</v>
      </c>
      <c r="E11" s="443">
        <v>-56.930515217333479</v>
      </c>
      <c r="F11" s="442">
        <v>37314.551060000005</v>
      </c>
      <c r="G11" s="443">
        <v>-39.899146223188318</v>
      </c>
      <c r="H11" s="443">
        <v>10.092389180538431</v>
      </c>
    </row>
    <row r="12" spans="1:9" x14ac:dyDescent="0.2">
      <c r="A12" s="412" t="s">
        <v>343</v>
      </c>
      <c r="B12" s="442">
        <v>3007.7671500000001</v>
      </c>
      <c r="C12" s="443">
        <v>-51.171642877904866</v>
      </c>
      <c r="D12" s="442">
        <v>11945.982169999999</v>
      </c>
      <c r="E12" s="443">
        <v>-37.342750899420949</v>
      </c>
      <c r="F12" s="442">
        <v>50663.828779999996</v>
      </c>
      <c r="G12" s="443">
        <v>-29.583365614045537</v>
      </c>
      <c r="H12" s="443">
        <v>13.702940619645862</v>
      </c>
    </row>
    <row r="13" spans="1:9" x14ac:dyDescent="0.2">
      <c r="A13" s="412" t="s">
        <v>344</v>
      </c>
      <c r="B13" s="442">
        <v>912.50522999999998</v>
      </c>
      <c r="C13" s="451">
        <v>-77.442377253770161</v>
      </c>
      <c r="D13" s="442">
        <v>5318.4097499999998</v>
      </c>
      <c r="E13" s="443">
        <v>-52.228004398012061</v>
      </c>
      <c r="F13" s="442">
        <v>28402.844090000002</v>
      </c>
      <c r="G13" s="443">
        <v>-3.2179474135968915</v>
      </c>
      <c r="H13" s="443">
        <v>7.6820582922065022</v>
      </c>
    </row>
    <row r="14" spans="1:9" x14ac:dyDescent="0.2">
      <c r="A14" s="412" t="s">
        <v>345</v>
      </c>
      <c r="B14" s="442">
        <v>4833.5243900000005</v>
      </c>
      <c r="C14" s="443">
        <v>-22.153443410101261</v>
      </c>
      <c r="D14" s="442">
        <v>11639.312280000002</v>
      </c>
      <c r="E14" s="443">
        <v>-26.931489562756578</v>
      </c>
      <c r="F14" s="442">
        <v>44814.327030000008</v>
      </c>
      <c r="G14" s="443">
        <v>-27.046617798619415</v>
      </c>
      <c r="H14" s="443">
        <v>12.120838021699168</v>
      </c>
    </row>
    <row r="15" spans="1:9" x14ac:dyDescent="0.2">
      <c r="A15" s="412" t="s">
        <v>346</v>
      </c>
      <c r="B15" s="442">
        <v>3163.8394000000003</v>
      </c>
      <c r="C15" s="451">
        <v>187.18565655221698</v>
      </c>
      <c r="D15" s="442">
        <v>7830.2253600000004</v>
      </c>
      <c r="E15" s="443">
        <v>303.75398100022483</v>
      </c>
      <c r="F15" s="442">
        <v>27516.293770000004</v>
      </c>
      <c r="G15" s="443">
        <v>99.883973154294182</v>
      </c>
      <c r="H15" s="443">
        <v>7.4422748671511165</v>
      </c>
    </row>
    <row r="16" spans="1:9" x14ac:dyDescent="0.2">
      <c r="A16" s="412" t="s">
        <v>347</v>
      </c>
      <c r="B16" s="442">
        <v>494.1696</v>
      </c>
      <c r="C16" s="443">
        <v>-44.440117107920081</v>
      </c>
      <c r="D16" s="442">
        <v>3427.9799500000004</v>
      </c>
      <c r="E16" s="443">
        <v>136.56313369038614</v>
      </c>
      <c r="F16" s="442">
        <v>22051.36087</v>
      </c>
      <c r="G16" s="443">
        <v>-8.8616665480728933</v>
      </c>
      <c r="H16" s="766">
        <v>5.9641858079086996</v>
      </c>
    </row>
    <row r="17" spans="1:8" x14ac:dyDescent="0.2">
      <c r="A17" s="420" t="s">
        <v>553</v>
      </c>
      <c r="B17" s="535">
        <v>0</v>
      </c>
      <c r="C17" s="719">
        <v>-100</v>
      </c>
      <c r="D17" s="422">
        <v>13.92332</v>
      </c>
      <c r="E17" s="697">
        <v>-89.247820345501296</v>
      </c>
      <c r="F17" s="422">
        <v>108.18432000000001</v>
      </c>
      <c r="G17" s="424">
        <v>-75.289382259224993</v>
      </c>
      <c r="H17" s="765">
        <v>2.9260388498746352E-2</v>
      </c>
    </row>
    <row r="18" spans="1:8" x14ac:dyDescent="0.2">
      <c r="A18" s="421" t="s">
        <v>115</v>
      </c>
      <c r="B18" s="61">
        <v>32470.870559999999</v>
      </c>
      <c r="C18" s="62">
        <v>3.4155184957092564</v>
      </c>
      <c r="D18" s="61">
        <v>97586.914870000008</v>
      </c>
      <c r="E18" s="62">
        <v>4.838215207949732</v>
      </c>
      <c r="F18" s="61">
        <v>369729.60904000001</v>
      </c>
      <c r="G18" s="62">
        <v>-11.067101854880351</v>
      </c>
      <c r="H18" s="62">
        <v>100</v>
      </c>
    </row>
    <row r="19" spans="1:8" x14ac:dyDescent="0.2">
      <c r="A19" s="156"/>
      <c r="B19" s="1"/>
      <c r="C19" s="1"/>
      <c r="D19" s="1"/>
      <c r="E19" s="1"/>
      <c r="F19" s="1"/>
      <c r="G19" s="1"/>
      <c r="H19" s="161" t="s">
        <v>222</v>
      </c>
    </row>
    <row r="20" spans="1:8" x14ac:dyDescent="0.2">
      <c r="A20" s="133" t="s">
        <v>591</v>
      </c>
      <c r="B20" s="1"/>
      <c r="C20" s="1"/>
      <c r="D20" s="1"/>
      <c r="E20" s="1"/>
      <c r="F20" s="1"/>
      <c r="G20" s="1"/>
      <c r="H20" s="1"/>
    </row>
    <row r="21" spans="1:8" x14ac:dyDescent="0.2">
      <c r="A21" s="441" t="s">
        <v>545</v>
      </c>
      <c r="B21" s="1"/>
      <c r="C21" s="1"/>
      <c r="D21" s="1"/>
      <c r="E21" s="1"/>
      <c r="F21" s="1"/>
      <c r="G21" s="1"/>
      <c r="H21" s="1"/>
    </row>
    <row r="22" spans="1:8" x14ac:dyDescent="0.2">
      <c r="A22" s="841"/>
      <c r="B22" s="841"/>
      <c r="C22" s="841"/>
      <c r="D22" s="841"/>
      <c r="E22" s="841"/>
      <c r="F22" s="841"/>
      <c r="G22" s="841"/>
      <c r="H22" s="841"/>
    </row>
    <row r="23" spans="1:8" s="1" customFormat="1" x14ac:dyDescent="0.2">
      <c r="A23" s="841"/>
      <c r="B23" s="841"/>
      <c r="C23" s="841"/>
      <c r="D23" s="841"/>
      <c r="E23" s="841"/>
      <c r="F23" s="841"/>
      <c r="G23" s="841"/>
      <c r="H23" s="841"/>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42" priority="8" operator="between">
      <formula>0.00001</formula>
      <formula>0.049999</formula>
    </cfRule>
  </conditionalFormatting>
  <conditionalFormatting sqref="G18">
    <cfRule type="cellIs" dxfId="41" priority="7" operator="between">
      <formula>0.00001</formula>
      <formula>0.049999</formula>
    </cfRule>
  </conditionalFormatting>
  <conditionalFormatting sqref="C6">
    <cfRule type="cellIs" dxfId="40" priority="5" operator="between">
      <formula>0.0001</formula>
      <formula>0.44999</formula>
    </cfRule>
  </conditionalFormatting>
  <conditionalFormatting sqref="C17">
    <cfRule type="cellIs" dxfId="39" priority="3" operator="between">
      <formula>0</formula>
      <formula>0.5</formula>
    </cfRule>
    <cfRule type="cellIs" dxfId="38" priority="4" operator="between">
      <formula>0</formula>
      <formula>0.49</formula>
    </cfRule>
  </conditionalFormatting>
  <conditionalFormatting sqref="H17">
    <cfRule type="cellIs" dxfId="37" priority="1" operator="between">
      <formula>0</formula>
      <formula>0.5</formula>
    </cfRule>
    <cfRule type="cellIs" dxfId="36"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4" t="s">
        <v>515</v>
      </c>
      <c r="B1" s="1"/>
      <c r="C1" s="1"/>
      <c r="D1" s="1"/>
      <c r="E1" s="1"/>
      <c r="F1" s="1"/>
      <c r="G1" s="1"/>
      <c r="H1" s="1"/>
    </row>
    <row r="2" spans="1:8" x14ac:dyDescent="0.2">
      <c r="A2" s="1"/>
      <c r="B2" s="1"/>
      <c r="C2" s="1"/>
      <c r="D2" s="1"/>
      <c r="E2" s="1"/>
      <c r="F2" s="1"/>
      <c r="G2" s="55" t="s">
        <v>478</v>
      </c>
      <c r="H2" s="1"/>
    </row>
    <row r="3" spans="1:8" x14ac:dyDescent="0.2">
      <c r="A3" s="56"/>
      <c r="B3" s="796">
        <f>INDICE!A3</f>
        <v>44256</v>
      </c>
      <c r="C3" s="795">
        <v>41671</v>
      </c>
      <c r="D3" s="795" t="s">
        <v>116</v>
      </c>
      <c r="E3" s="795"/>
      <c r="F3" s="795" t="s">
        <v>117</v>
      </c>
      <c r="G3" s="795"/>
      <c r="H3" s="1"/>
    </row>
    <row r="4" spans="1:8" x14ac:dyDescent="0.2">
      <c r="A4" s="66"/>
      <c r="B4" s="184" t="s">
        <v>351</v>
      </c>
      <c r="C4" s="185" t="s">
        <v>430</v>
      </c>
      <c r="D4" s="184" t="s">
        <v>351</v>
      </c>
      <c r="E4" s="185" t="s">
        <v>430</v>
      </c>
      <c r="F4" s="184" t="s">
        <v>351</v>
      </c>
      <c r="G4" s="186" t="s">
        <v>430</v>
      </c>
      <c r="H4" s="1"/>
    </row>
    <row r="5" spans="1:8" x14ac:dyDescent="0.2">
      <c r="A5" s="446" t="s">
        <v>477</v>
      </c>
      <c r="B5" s="447">
        <v>14.214434121707576</v>
      </c>
      <c r="C5" s="427">
        <v>-16.033449757092754</v>
      </c>
      <c r="D5" s="448">
        <v>14.319617343686716</v>
      </c>
      <c r="E5" s="427">
        <v>-17.818945847214128</v>
      </c>
      <c r="F5" s="448">
        <v>12.932319446127375</v>
      </c>
      <c r="G5" s="427">
        <v>-26.453138235138056</v>
      </c>
      <c r="H5" s="1"/>
    </row>
    <row r="6" spans="1:8" x14ac:dyDescent="0.2">
      <c r="A6" s="3"/>
      <c r="B6" s="3"/>
      <c r="C6" s="3"/>
      <c r="D6" s="3"/>
      <c r="E6" s="3"/>
      <c r="F6" s="3"/>
      <c r="G6" s="55" t="s">
        <v>352</v>
      </c>
      <c r="H6" s="1"/>
    </row>
    <row r="7" spans="1:8" x14ac:dyDescent="0.2">
      <c r="A7" s="80" t="s">
        <v>588</v>
      </c>
      <c r="B7" s="80"/>
      <c r="C7" s="200"/>
      <c r="D7" s="200"/>
      <c r="E7" s="200"/>
      <c r="F7" s="80"/>
      <c r="G7" s="80"/>
      <c r="H7" s="1"/>
    </row>
    <row r="8" spans="1:8" x14ac:dyDescent="0.2">
      <c r="A8" s="133" t="s">
        <v>353</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4.25" x14ac:dyDescent="0.2"/>
  <cols>
    <col min="1" max="1" width="6.5" customWidth="1"/>
    <col min="2" max="2" width="20.625" customWidth="1"/>
    <col min="7" max="7" width="11" style="449"/>
    <col min="9" max="9" width="10.75" customWidth="1"/>
    <col min="10" max="34" width="11" style="1"/>
  </cols>
  <sheetData>
    <row r="1" spans="1:34" x14ac:dyDescent="0.2">
      <c r="A1" s="832" t="s">
        <v>348</v>
      </c>
      <c r="B1" s="832"/>
      <c r="C1" s="832"/>
      <c r="D1" s="832"/>
      <c r="E1" s="832"/>
      <c r="F1" s="832"/>
      <c r="G1" s="832"/>
      <c r="H1" s="1"/>
      <c r="I1" s="1"/>
    </row>
    <row r="2" spans="1:34" x14ac:dyDescent="0.2">
      <c r="A2" s="833"/>
      <c r="B2" s="833"/>
      <c r="C2" s="833"/>
      <c r="D2" s="833"/>
      <c r="E2" s="833"/>
      <c r="F2" s="833"/>
      <c r="G2" s="833"/>
      <c r="H2" s="10"/>
      <c r="I2" s="55" t="s">
        <v>476</v>
      </c>
    </row>
    <row r="3" spans="1:34" x14ac:dyDescent="0.2">
      <c r="A3" s="811" t="s">
        <v>460</v>
      </c>
      <c r="B3" s="811" t="s">
        <v>461</v>
      </c>
      <c r="C3" s="793">
        <f>INDICE!A3</f>
        <v>44256</v>
      </c>
      <c r="D3" s="794">
        <v>41671</v>
      </c>
      <c r="E3" s="794" t="s">
        <v>116</v>
      </c>
      <c r="F3" s="794"/>
      <c r="G3" s="794" t="s">
        <v>117</v>
      </c>
      <c r="H3" s="794"/>
      <c r="I3" s="794"/>
    </row>
    <row r="4" spans="1:34" x14ac:dyDescent="0.2">
      <c r="A4" s="812"/>
      <c r="B4" s="812"/>
      <c r="C4" s="82" t="s">
        <v>54</v>
      </c>
      <c r="D4" s="82" t="s">
        <v>430</v>
      </c>
      <c r="E4" s="82" t="s">
        <v>54</v>
      </c>
      <c r="F4" s="82" t="s">
        <v>430</v>
      </c>
      <c r="G4" s="82" t="s">
        <v>54</v>
      </c>
      <c r="H4" s="83" t="s">
        <v>430</v>
      </c>
      <c r="I4" s="83" t="s">
        <v>107</v>
      </c>
    </row>
    <row r="5" spans="1:34" x14ac:dyDescent="0.2">
      <c r="A5" s="709"/>
      <c r="B5" s="722" t="s">
        <v>629</v>
      </c>
      <c r="C5" s="723">
        <v>5.303700000000001</v>
      </c>
      <c r="D5" s="142">
        <v>61.834842229565822</v>
      </c>
      <c r="E5" s="724">
        <v>13.7637</v>
      </c>
      <c r="F5" s="142">
        <v>-0.65100848931237865</v>
      </c>
      <c r="G5" s="724">
        <v>27.902009999999997</v>
      </c>
      <c r="H5" s="142">
        <v>-5.8757946850304759</v>
      </c>
      <c r="I5" s="725">
        <v>0.16570571884860202</v>
      </c>
      <c r="J5" s="676"/>
    </row>
    <row r="6" spans="1:34" x14ac:dyDescent="0.2">
      <c r="A6" s="709"/>
      <c r="B6" s="722" t="s">
        <v>278</v>
      </c>
      <c r="C6" s="723">
        <v>0</v>
      </c>
      <c r="D6" s="142" t="s">
        <v>143</v>
      </c>
      <c r="E6" s="724">
        <v>0</v>
      </c>
      <c r="F6" s="142" t="s">
        <v>143</v>
      </c>
      <c r="G6" s="724">
        <v>145.13882999999998</v>
      </c>
      <c r="H6" s="142" t="s">
        <v>143</v>
      </c>
      <c r="I6" s="726">
        <v>0.86195704746701196</v>
      </c>
      <c r="J6" s="676"/>
    </row>
    <row r="7" spans="1:34" x14ac:dyDescent="0.2">
      <c r="A7" s="709"/>
      <c r="B7" s="722" t="s">
        <v>236</v>
      </c>
      <c r="C7" s="723">
        <v>1309.9365400000004</v>
      </c>
      <c r="D7" s="142">
        <v>554.89145123277058</v>
      </c>
      <c r="E7" s="724">
        <v>3929.5867700000003</v>
      </c>
      <c r="F7" s="142">
        <v>185.32139065864246</v>
      </c>
      <c r="G7" s="724">
        <v>8606.006400000002</v>
      </c>
      <c r="H7" s="142">
        <v>41.330739628798945</v>
      </c>
      <c r="I7" s="726">
        <v>51.109740012553573</v>
      </c>
      <c r="J7" s="676"/>
    </row>
    <row r="8" spans="1:34" x14ac:dyDescent="0.2">
      <c r="A8" s="709"/>
      <c r="B8" s="776" t="s">
        <v>334</v>
      </c>
      <c r="C8" s="728">
        <v>1267.4988000000001</v>
      </c>
      <c r="D8" s="423">
        <v>690.51836099911145</v>
      </c>
      <c r="E8" s="729">
        <v>3814.8687700000005</v>
      </c>
      <c r="F8" s="423">
        <v>207.48745869461104</v>
      </c>
      <c r="G8" s="730">
        <v>8261.3072600000014</v>
      </c>
      <c r="H8" s="423">
        <v>44.77179490772825</v>
      </c>
      <c r="I8" s="731">
        <v>49.062625170999333</v>
      </c>
      <c r="J8" s="676"/>
    </row>
    <row r="9" spans="1:34" x14ac:dyDescent="0.2">
      <c r="A9" s="709"/>
      <c r="B9" s="776" t="s">
        <v>331</v>
      </c>
      <c r="C9" s="728">
        <v>42.437740000000005</v>
      </c>
      <c r="D9" s="423">
        <v>6.9343729668409972</v>
      </c>
      <c r="E9" s="729">
        <v>114.718</v>
      </c>
      <c r="F9" s="423">
        <v>-16.013463264840262</v>
      </c>
      <c r="G9" s="730">
        <v>344.69913999999994</v>
      </c>
      <c r="H9" s="423">
        <v>-9.9609623507106928</v>
      </c>
      <c r="I9" s="731">
        <v>2.0471148415542428</v>
      </c>
      <c r="J9" s="676"/>
    </row>
    <row r="10" spans="1:34" x14ac:dyDescent="0.2">
      <c r="A10" s="709"/>
      <c r="B10" s="722" t="s">
        <v>621</v>
      </c>
      <c r="C10" s="732">
        <v>65.48557000000001</v>
      </c>
      <c r="D10" s="142">
        <v>21.132111559326766</v>
      </c>
      <c r="E10" s="724">
        <v>151.21033000000003</v>
      </c>
      <c r="F10" s="142">
        <v>-40.74824756888485</v>
      </c>
      <c r="G10" s="724">
        <v>491.41322000000008</v>
      </c>
      <c r="H10" s="142">
        <v>-24.014149935037249</v>
      </c>
      <c r="I10" s="726">
        <v>2.9184270549614966</v>
      </c>
      <c r="J10" s="676"/>
    </row>
    <row r="11" spans="1:34" x14ac:dyDescent="0.2">
      <c r="A11" s="709"/>
      <c r="B11" s="722" t="s">
        <v>207</v>
      </c>
      <c r="C11" s="723">
        <v>1.76108</v>
      </c>
      <c r="D11" s="142">
        <v>48.564197739159759</v>
      </c>
      <c r="E11" s="724">
        <v>4.0971500000000001</v>
      </c>
      <c r="F11" s="142">
        <v>-86.968824921742666</v>
      </c>
      <c r="G11" s="724">
        <v>6.1846899999999998</v>
      </c>
      <c r="H11" s="142">
        <v>-87.109210779449313</v>
      </c>
      <c r="I11" s="752">
        <v>3.672991667287627E-2</v>
      </c>
      <c r="J11" s="676"/>
    </row>
    <row r="12" spans="1:34" x14ac:dyDescent="0.2">
      <c r="A12" s="709"/>
      <c r="B12" s="722" t="s">
        <v>559</v>
      </c>
      <c r="C12" s="723">
        <v>2.8255100000000004</v>
      </c>
      <c r="D12" s="142" t="s">
        <v>143</v>
      </c>
      <c r="E12" s="724">
        <v>2.8255100000000004</v>
      </c>
      <c r="F12" s="142" t="s">
        <v>143</v>
      </c>
      <c r="G12" s="724">
        <v>2.8255100000000004</v>
      </c>
      <c r="H12" s="142" t="s">
        <v>143</v>
      </c>
      <c r="I12" s="752">
        <v>1.6780266570899861E-2</v>
      </c>
      <c r="J12" s="676"/>
    </row>
    <row r="13" spans="1:34" x14ac:dyDescent="0.2">
      <c r="A13" s="709"/>
      <c r="B13" s="727" t="s">
        <v>238</v>
      </c>
      <c r="C13" s="728">
        <v>138.5017</v>
      </c>
      <c r="D13" s="423">
        <v>-16.50515988764203</v>
      </c>
      <c r="E13" s="729">
        <v>484.57495</v>
      </c>
      <c r="F13" s="423">
        <v>-42.766897945942347</v>
      </c>
      <c r="G13" s="730">
        <v>5954.8634499999998</v>
      </c>
      <c r="H13" s="423">
        <v>-18.570487651714146</v>
      </c>
      <c r="I13" s="731">
        <v>35.365012363894799</v>
      </c>
      <c r="J13" s="676"/>
    </row>
    <row r="14" spans="1:34" x14ac:dyDescent="0.2">
      <c r="A14" s="709"/>
      <c r="B14" s="727" t="s">
        <v>334</v>
      </c>
      <c r="C14" s="728">
        <v>138.5017</v>
      </c>
      <c r="D14" s="423">
        <v>-16.50515988764203</v>
      </c>
      <c r="E14" s="729">
        <v>484.57495</v>
      </c>
      <c r="F14" s="423">
        <v>-42.766897945942347</v>
      </c>
      <c r="G14" s="729">
        <v>5954.8634499999998</v>
      </c>
      <c r="H14" s="423">
        <v>-18.370076293432529</v>
      </c>
      <c r="I14" s="731">
        <v>35.365012363894799</v>
      </c>
      <c r="J14" s="676"/>
    </row>
    <row r="15" spans="1:34" x14ac:dyDescent="0.2">
      <c r="A15" s="720"/>
      <c r="B15" s="722" t="s">
        <v>331</v>
      </c>
      <c r="C15" s="723">
        <v>0</v>
      </c>
      <c r="D15" s="142" t="s">
        <v>143</v>
      </c>
      <c r="E15" s="724">
        <v>0</v>
      </c>
      <c r="F15" s="142" t="s">
        <v>143</v>
      </c>
      <c r="G15" s="724">
        <v>0</v>
      </c>
      <c r="H15" s="142">
        <v>-100</v>
      </c>
      <c r="I15" s="731">
        <v>0</v>
      </c>
      <c r="J15" s="676"/>
    </row>
    <row r="16" spans="1:34" x14ac:dyDescent="0.2">
      <c r="A16" s="720"/>
      <c r="B16" s="722" t="s">
        <v>630</v>
      </c>
      <c r="C16" s="723">
        <v>0</v>
      </c>
      <c r="D16" s="142" t="s">
        <v>143</v>
      </c>
      <c r="E16" s="724">
        <v>0</v>
      </c>
      <c r="F16" s="142">
        <v>-100</v>
      </c>
      <c r="G16" s="724">
        <v>2.6227499999999999</v>
      </c>
      <c r="H16" s="142">
        <v>-53.755538667969091</v>
      </c>
      <c r="I16" s="752">
        <v>1.5576106313135539E-2</v>
      </c>
      <c r="J16" s="676"/>
      <c r="K16" s="706"/>
      <c r="L16" s="706"/>
      <c r="M16" s="706"/>
      <c r="N16" s="706"/>
      <c r="O16" s="706"/>
      <c r="P16" s="706"/>
      <c r="Q16" s="706"/>
      <c r="R16" s="706"/>
      <c r="S16" s="706"/>
      <c r="T16" s="706"/>
      <c r="U16" s="706"/>
      <c r="V16" s="706"/>
      <c r="W16" s="706"/>
      <c r="X16" s="706"/>
      <c r="Y16" s="706"/>
      <c r="Z16" s="706"/>
      <c r="AA16" s="706"/>
      <c r="AB16" s="706"/>
      <c r="AC16" s="706"/>
      <c r="AD16" s="706"/>
      <c r="AE16" s="706"/>
      <c r="AF16" s="706"/>
      <c r="AG16" s="706"/>
      <c r="AH16" s="706"/>
    </row>
    <row r="17" spans="1:34" x14ac:dyDescent="0.2">
      <c r="A17" s="733" t="s">
        <v>451</v>
      </c>
      <c r="B17" s="710"/>
      <c r="C17" s="734">
        <v>1523.8141000000003</v>
      </c>
      <c r="D17" s="710">
        <v>259.02777084033499</v>
      </c>
      <c r="E17" s="734">
        <v>4586.0584100000005</v>
      </c>
      <c r="F17" s="711">
        <v>81.625850499440773</v>
      </c>
      <c r="G17" s="734">
        <v>15236.956860000004</v>
      </c>
      <c r="H17" s="711">
        <v>7.8174357324341077</v>
      </c>
      <c r="I17" s="712">
        <v>90.489928487282413</v>
      </c>
      <c r="J17" s="676"/>
      <c r="K17" s="706"/>
      <c r="L17" s="706"/>
      <c r="M17" s="706"/>
      <c r="N17" s="706"/>
      <c r="O17" s="706"/>
      <c r="P17" s="706"/>
      <c r="Q17" s="706"/>
      <c r="R17" s="706"/>
      <c r="S17" s="706"/>
      <c r="T17" s="706"/>
      <c r="U17" s="706"/>
      <c r="V17" s="706"/>
      <c r="W17" s="706"/>
      <c r="X17" s="706"/>
      <c r="Y17" s="706"/>
      <c r="Z17" s="706"/>
      <c r="AA17" s="706"/>
      <c r="AB17" s="706"/>
      <c r="AC17" s="706"/>
      <c r="AD17" s="706"/>
      <c r="AE17" s="706"/>
      <c r="AF17" s="706"/>
      <c r="AG17" s="706"/>
      <c r="AH17" s="706"/>
    </row>
    <row r="18" spans="1:34" x14ac:dyDescent="0.2">
      <c r="A18" s="720"/>
      <c r="B18" s="722" t="s">
        <v>675</v>
      </c>
      <c r="C18" s="723">
        <v>2.4121300000000003</v>
      </c>
      <c r="D18" s="722">
        <v>-92.607857558763143</v>
      </c>
      <c r="E18" s="724">
        <v>1314.1211099999998</v>
      </c>
      <c r="F18" s="722">
        <v>556.1741948975324</v>
      </c>
      <c r="G18" s="724">
        <v>1601.3334499999999</v>
      </c>
      <c r="H18" s="722">
        <v>173.61176837163919</v>
      </c>
      <c r="I18" s="767">
        <v>9.5100715127176105</v>
      </c>
      <c r="J18" s="676"/>
      <c r="K18" s="706"/>
      <c r="L18" s="706"/>
      <c r="M18" s="706"/>
      <c r="N18" s="706"/>
      <c r="O18" s="706"/>
      <c r="P18" s="706"/>
      <c r="Q18" s="706"/>
      <c r="R18" s="706"/>
      <c r="S18" s="706"/>
      <c r="T18" s="706"/>
      <c r="U18" s="706"/>
      <c r="V18" s="706"/>
      <c r="W18" s="706"/>
      <c r="X18" s="706"/>
      <c r="Y18" s="706"/>
      <c r="Z18" s="706"/>
      <c r="AA18" s="706"/>
      <c r="AB18" s="706"/>
      <c r="AC18" s="706"/>
      <c r="AD18" s="706"/>
      <c r="AE18" s="706"/>
      <c r="AF18" s="706"/>
      <c r="AG18" s="706"/>
      <c r="AH18" s="706"/>
    </row>
    <row r="19" spans="1:34" x14ac:dyDescent="0.2">
      <c r="A19" s="735" t="s">
        <v>115</v>
      </c>
      <c r="B19" s="736"/>
      <c r="C19" s="736">
        <v>1526.2262300000002</v>
      </c>
      <c r="D19" s="737">
        <v>233.92330030447727</v>
      </c>
      <c r="E19" s="738">
        <v>5900.1795200000015</v>
      </c>
      <c r="F19" s="737">
        <v>116.49863672938288</v>
      </c>
      <c r="G19" s="738">
        <v>16838.29031</v>
      </c>
      <c r="H19" s="739">
        <v>14.410455942273851</v>
      </c>
      <c r="I19" s="740">
        <v>100</v>
      </c>
      <c r="J19" s="676"/>
      <c r="K19" s="706"/>
      <c r="L19" s="706"/>
      <c r="M19" s="706"/>
      <c r="N19" s="706"/>
      <c r="O19" s="706"/>
      <c r="P19" s="706"/>
      <c r="Q19" s="706"/>
      <c r="R19" s="706"/>
      <c r="S19" s="706"/>
      <c r="T19" s="706"/>
      <c r="U19" s="706"/>
      <c r="V19" s="706"/>
      <c r="W19" s="706"/>
      <c r="X19" s="706"/>
      <c r="Y19" s="706"/>
      <c r="Z19" s="706"/>
      <c r="AA19" s="706"/>
      <c r="AB19" s="706"/>
      <c r="AC19" s="706"/>
      <c r="AD19" s="706"/>
      <c r="AE19" s="706"/>
      <c r="AF19" s="706"/>
      <c r="AG19" s="706"/>
      <c r="AH19" s="706"/>
    </row>
    <row r="20" spans="1:34" x14ac:dyDescent="0.2">
      <c r="A20" s="741"/>
      <c r="B20" s="741" t="s">
        <v>334</v>
      </c>
      <c r="C20" s="741">
        <v>1406.0005000000001</v>
      </c>
      <c r="D20" s="742">
        <v>330.99997814346551</v>
      </c>
      <c r="E20" s="743">
        <v>4299.4437200000011</v>
      </c>
      <c r="F20" s="742">
        <v>105.9784105929604</v>
      </c>
      <c r="G20" s="743">
        <v>14216.17071</v>
      </c>
      <c r="H20" s="742">
        <v>9.343502785633035</v>
      </c>
      <c r="I20" s="744">
        <v>84.427637534894131</v>
      </c>
      <c r="J20" s="676"/>
    </row>
    <row r="21" spans="1:34" x14ac:dyDescent="0.2">
      <c r="A21" s="741"/>
      <c r="B21" s="741" t="s">
        <v>331</v>
      </c>
      <c r="C21" s="741">
        <v>120.22573000000001</v>
      </c>
      <c r="D21" s="742">
        <v>-8.1128890408633616</v>
      </c>
      <c r="E21" s="743">
        <v>1600.7358000000002</v>
      </c>
      <c r="F21" s="742">
        <v>150.92029351139527</v>
      </c>
      <c r="G21" s="743">
        <v>2622.1196</v>
      </c>
      <c r="H21" s="742">
        <v>52.799343643120231</v>
      </c>
      <c r="I21" s="744">
        <v>15.572362465105877</v>
      </c>
      <c r="J21" s="676"/>
      <c r="K21" s="706"/>
      <c r="L21" s="706"/>
      <c r="M21" s="706"/>
      <c r="N21" s="706"/>
      <c r="O21" s="706"/>
      <c r="P21" s="706"/>
      <c r="Q21" s="706"/>
      <c r="R21" s="706"/>
      <c r="S21" s="706"/>
      <c r="T21" s="706"/>
      <c r="U21" s="706"/>
      <c r="V21" s="706"/>
      <c r="W21" s="706"/>
      <c r="X21" s="706"/>
      <c r="Y21" s="706"/>
      <c r="Z21" s="706"/>
      <c r="AA21" s="706"/>
      <c r="AB21" s="706"/>
      <c r="AC21" s="706"/>
      <c r="AD21" s="706"/>
      <c r="AE21" s="706"/>
      <c r="AF21" s="706"/>
      <c r="AG21" s="706"/>
      <c r="AH21" s="706"/>
    </row>
    <row r="22" spans="1:34" x14ac:dyDescent="0.2">
      <c r="A22" s="745"/>
      <c r="B22" s="745" t="s">
        <v>455</v>
      </c>
      <c r="C22" s="746">
        <v>1518.5104000000003</v>
      </c>
      <c r="D22" s="747">
        <v>260.56224910850807</v>
      </c>
      <c r="E22" s="745">
        <v>4572.2947100000001</v>
      </c>
      <c r="F22" s="747">
        <v>82.079767987027338</v>
      </c>
      <c r="G22" s="745">
        <v>15063.916020000002</v>
      </c>
      <c r="H22" s="748">
        <v>6.8170510788350445</v>
      </c>
      <c r="I22" s="748">
        <v>89.462265720966784</v>
      </c>
      <c r="J22" s="676"/>
      <c r="K22" s="706"/>
      <c r="L22" s="706"/>
      <c r="M22" s="706"/>
      <c r="N22" s="706"/>
      <c r="O22" s="706"/>
      <c r="P22" s="706"/>
      <c r="Q22" s="706"/>
      <c r="R22" s="706"/>
      <c r="S22" s="706"/>
      <c r="T22" s="706"/>
      <c r="U22" s="706"/>
      <c r="V22" s="706"/>
      <c r="W22" s="706"/>
      <c r="X22" s="706"/>
      <c r="Y22" s="706"/>
      <c r="Z22" s="706"/>
      <c r="AA22" s="706"/>
      <c r="AB22" s="706"/>
      <c r="AC22" s="706"/>
      <c r="AD22" s="706"/>
      <c r="AE22" s="706"/>
      <c r="AF22" s="706"/>
      <c r="AG22" s="706"/>
      <c r="AH22" s="706"/>
    </row>
    <row r="23" spans="1:34" x14ac:dyDescent="0.2">
      <c r="A23" s="745"/>
      <c r="B23" s="745" t="s">
        <v>456</v>
      </c>
      <c r="C23" s="746">
        <v>7.7158299999998414</v>
      </c>
      <c r="D23" s="747">
        <v>-78.512363321723612</v>
      </c>
      <c r="E23" s="745">
        <v>1327.8848100000014</v>
      </c>
      <c r="F23" s="747">
        <v>520.14743789873194</v>
      </c>
      <c r="G23" s="745">
        <v>1774.3742899999954</v>
      </c>
      <c r="H23" s="748">
        <v>188.56243669919314</v>
      </c>
      <c r="I23" s="748">
        <v>10.537734279033199</v>
      </c>
      <c r="J23" s="676"/>
      <c r="K23" s="706"/>
      <c r="L23" s="706"/>
      <c r="M23" s="706"/>
      <c r="N23" s="706"/>
      <c r="O23" s="706"/>
      <c r="P23" s="706"/>
      <c r="Q23" s="706"/>
      <c r="R23" s="706"/>
      <c r="S23" s="706"/>
      <c r="T23" s="706"/>
      <c r="U23" s="706"/>
      <c r="V23" s="706"/>
      <c r="W23" s="706"/>
      <c r="X23" s="706"/>
      <c r="Y23" s="706"/>
      <c r="Z23" s="706"/>
      <c r="AA23" s="706"/>
      <c r="AB23" s="706"/>
      <c r="AC23" s="706"/>
      <c r="AD23" s="706"/>
      <c r="AE23" s="706"/>
      <c r="AF23" s="706"/>
      <c r="AG23" s="706"/>
      <c r="AH23" s="706"/>
    </row>
    <row r="24" spans="1:34" x14ac:dyDescent="0.2">
      <c r="A24" s="741"/>
      <c r="B24" s="741" t="s">
        <v>457</v>
      </c>
      <c r="C24" s="741">
        <v>1450.1993200000004</v>
      </c>
      <c r="D24" s="742">
        <v>295.05343398492494</v>
      </c>
      <c r="E24" s="743">
        <v>4418.2588699999997</v>
      </c>
      <c r="F24" s="742">
        <v>95.900431285578193</v>
      </c>
      <c r="G24" s="743">
        <v>14757.855180000004</v>
      </c>
      <c r="H24" s="742">
        <v>5.6136015703441426</v>
      </c>
      <c r="I24" s="744">
        <v>87.644617762858871</v>
      </c>
      <c r="J24" s="676"/>
      <c r="K24" s="706"/>
      <c r="L24" s="706"/>
      <c r="M24" s="706"/>
      <c r="N24" s="706"/>
      <c r="O24" s="706"/>
      <c r="P24" s="706"/>
      <c r="Q24" s="706"/>
      <c r="R24" s="706"/>
      <c r="S24" s="706"/>
      <c r="T24" s="706"/>
      <c r="U24" s="706"/>
      <c r="V24" s="706"/>
      <c r="W24" s="706"/>
      <c r="X24" s="706"/>
      <c r="Y24" s="706"/>
      <c r="Z24" s="706"/>
      <c r="AA24" s="706"/>
      <c r="AB24" s="706"/>
      <c r="AC24" s="706"/>
      <c r="AD24" s="706"/>
      <c r="AE24" s="706"/>
      <c r="AF24" s="706"/>
      <c r="AG24" s="706"/>
      <c r="AH24" s="706"/>
    </row>
    <row r="25" spans="1:34" ht="14.25" customHeight="1" x14ac:dyDescent="0.2">
      <c r="A25" s="750" t="s">
        <v>664</v>
      </c>
      <c r="B25" s="750"/>
      <c r="C25" s="750"/>
      <c r="D25" s="750"/>
      <c r="E25" s="750"/>
      <c r="F25" s="750"/>
      <c r="G25" s="750"/>
      <c r="H25" s="750"/>
      <c r="I25" s="750" t="s">
        <v>222</v>
      </c>
      <c r="J25" s="676"/>
    </row>
    <row r="26" spans="1:34" x14ac:dyDescent="0.2">
      <c r="A26" s="842" t="s">
        <v>657</v>
      </c>
      <c r="B26" s="842"/>
      <c r="C26" s="842"/>
      <c r="D26" s="842"/>
      <c r="E26" s="842"/>
      <c r="F26" s="842"/>
      <c r="G26" s="842"/>
      <c r="H26" s="842"/>
      <c r="I26" s="842"/>
      <c r="J26" s="676"/>
    </row>
    <row r="27" spans="1:34" x14ac:dyDescent="0.2">
      <c r="A27" s="842"/>
      <c r="B27" s="842"/>
      <c r="C27" s="842"/>
      <c r="D27" s="842"/>
      <c r="E27" s="842"/>
      <c r="F27" s="842"/>
      <c r="G27" s="842"/>
      <c r="H27" s="842"/>
      <c r="I27" s="842"/>
      <c r="J27" s="676"/>
    </row>
    <row r="28" spans="1:34" x14ac:dyDescent="0.2">
      <c r="A28" s="750"/>
      <c r="B28" s="750"/>
      <c r="C28" s="750"/>
      <c r="D28" s="750"/>
      <c r="E28" s="750"/>
      <c r="F28" s="750"/>
      <c r="G28" s="750"/>
      <c r="H28" s="750"/>
      <c r="I28" s="750"/>
      <c r="J28" s="676"/>
    </row>
    <row r="29" spans="1:34" ht="14.25" customHeight="1" x14ac:dyDescent="0.2">
      <c r="A29" s="750"/>
      <c r="B29" s="676"/>
      <c r="C29" s="676"/>
      <c r="D29" s="676"/>
      <c r="E29" s="676"/>
      <c r="F29" s="676"/>
      <c r="G29" s="676"/>
      <c r="H29" s="676"/>
      <c r="I29" s="694"/>
      <c r="J29" s="676"/>
    </row>
    <row r="30" spans="1:34" ht="14.25" customHeight="1" x14ac:dyDescent="0.2">
      <c r="A30" s="750"/>
      <c r="B30" s="750"/>
      <c r="C30" s="750"/>
      <c r="D30" s="750"/>
      <c r="E30" s="750"/>
      <c r="F30" s="750"/>
      <c r="G30" s="750"/>
      <c r="H30" s="750"/>
      <c r="I30" s="750"/>
      <c r="J30" s="693"/>
    </row>
    <row r="31" spans="1:34" ht="14.25" customHeight="1" x14ac:dyDescent="0.2">
      <c r="A31" s="750"/>
      <c r="B31" s="750"/>
      <c r="C31" s="750"/>
      <c r="D31" s="750"/>
      <c r="E31" s="750"/>
      <c r="F31" s="750"/>
      <c r="G31" s="750"/>
      <c r="H31" s="750"/>
      <c r="I31" s="750"/>
      <c r="J31" s="693"/>
    </row>
    <row r="32" spans="1:34" x14ac:dyDescent="0.2">
      <c r="A32" s="750"/>
      <c r="B32" s="750"/>
      <c r="C32" s="750"/>
      <c r="D32" s="750"/>
      <c r="E32" s="750"/>
      <c r="F32" s="750"/>
      <c r="G32" s="750"/>
      <c r="H32" s="750"/>
      <c r="I32" s="750"/>
      <c r="J32" s="676"/>
    </row>
    <row r="33" spans="1:10" ht="28.5" customHeight="1" x14ac:dyDescent="0.2">
      <c r="A33" s="667"/>
      <c r="B33" s="667"/>
      <c r="C33" s="667"/>
      <c r="D33" s="667"/>
      <c r="E33" s="667"/>
      <c r="F33" s="667"/>
      <c r="G33" s="667"/>
      <c r="H33" s="667"/>
      <c r="I33" s="667"/>
      <c r="J33" s="676"/>
    </row>
    <row r="34" spans="1:10" x14ac:dyDescent="0.2">
      <c r="A34" s="675"/>
      <c r="B34" s="675"/>
      <c r="C34" s="675"/>
      <c r="D34" s="675"/>
      <c r="E34" s="675"/>
      <c r="F34" s="675"/>
      <c r="G34" s="675"/>
      <c r="H34" s="675"/>
      <c r="I34" s="675"/>
      <c r="J34" s="676"/>
    </row>
    <row r="35" spans="1:10" x14ac:dyDescent="0.2">
      <c r="A35" s="676"/>
      <c r="B35" s="676"/>
      <c r="C35" s="676"/>
      <c r="D35" s="676"/>
      <c r="E35" s="676"/>
      <c r="F35" s="676"/>
      <c r="G35" s="676"/>
      <c r="H35" s="676"/>
      <c r="I35" s="676"/>
      <c r="J35" s="676"/>
    </row>
    <row r="36" spans="1:10" s="1" customFormat="1" x14ac:dyDescent="0.2">
      <c r="A36" s="675"/>
      <c r="B36" s="675"/>
      <c r="C36" s="675"/>
      <c r="D36" s="675"/>
      <c r="E36" s="675"/>
      <c r="F36" s="675"/>
      <c r="G36" s="675"/>
      <c r="H36" s="675"/>
      <c r="I36" s="675"/>
      <c r="J36" s="676"/>
    </row>
    <row r="37" spans="1:10" s="1" customFormat="1" x14ac:dyDescent="0.2">
      <c r="A37" s="676"/>
      <c r="B37" s="676"/>
      <c r="C37" s="676"/>
      <c r="D37" s="676"/>
      <c r="E37" s="676"/>
      <c r="F37" s="676"/>
      <c r="G37" s="676"/>
      <c r="H37" s="676"/>
      <c r="I37" s="676"/>
      <c r="J37" s="676"/>
    </row>
    <row r="38" spans="1:10" s="1" customFormat="1" x14ac:dyDescent="0.2">
      <c r="A38" s="675"/>
      <c r="B38" s="675"/>
      <c r="C38" s="675"/>
      <c r="D38" s="675"/>
      <c r="E38" s="675"/>
      <c r="F38" s="675"/>
      <c r="G38" s="675"/>
      <c r="H38" s="675"/>
      <c r="I38" s="675"/>
      <c r="J38" s="676"/>
    </row>
    <row r="39" spans="1:10" s="1" customFormat="1" x14ac:dyDescent="0.2">
      <c r="A39" s="668"/>
      <c r="B39" s="668"/>
      <c r="C39" s="668"/>
      <c r="D39" s="668"/>
      <c r="E39" s="668"/>
      <c r="F39" s="668"/>
      <c r="G39" s="669"/>
      <c r="H39" s="668"/>
      <c r="I39" s="668"/>
    </row>
    <row r="40" spans="1:10" s="1" customFormat="1" x14ac:dyDescent="0.2">
      <c r="G40" s="637"/>
    </row>
    <row r="41" spans="1:10" s="1" customFormat="1" x14ac:dyDescent="0.2">
      <c r="G41" s="637"/>
    </row>
    <row r="42" spans="1:10" s="1" customFormat="1" x14ac:dyDescent="0.2">
      <c r="G42" s="637"/>
    </row>
    <row r="43" spans="1:10" s="1" customFormat="1" x14ac:dyDescent="0.2">
      <c r="G43" s="637"/>
    </row>
    <row r="44" spans="1:10" s="1" customFormat="1" x14ac:dyDescent="0.2">
      <c r="G44" s="637"/>
    </row>
    <row r="45" spans="1:10" s="1" customFormat="1" x14ac:dyDescent="0.2">
      <c r="G45" s="637"/>
    </row>
    <row r="46" spans="1:10" s="1" customFormat="1" x14ac:dyDescent="0.2">
      <c r="G46" s="637"/>
    </row>
    <row r="47" spans="1:10" s="1" customFormat="1" x14ac:dyDescent="0.2">
      <c r="G47" s="637"/>
    </row>
    <row r="48" spans="1:10" s="1" customFormat="1" x14ac:dyDescent="0.2">
      <c r="G48" s="637"/>
    </row>
    <row r="49" spans="7:7" s="1" customFormat="1" x14ac:dyDescent="0.2">
      <c r="G49" s="637"/>
    </row>
    <row r="50" spans="7:7" s="1" customFormat="1" x14ac:dyDescent="0.2">
      <c r="G50" s="637"/>
    </row>
    <row r="51" spans="7:7" s="1" customFormat="1" x14ac:dyDescent="0.2">
      <c r="G51" s="637"/>
    </row>
    <row r="52" spans="7:7" s="1" customFormat="1" x14ac:dyDescent="0.2">
      <c r="G52" s="637"/>
    </row>
    <row r="53" spans="7:7" s="1" customFormat="1" x14ac:dyDescent="0.2">
      <c r="G53" s="637"/>
    </row>
    <row r="54" spans="7:7" s="1" customFormat="1" x14ac:dyDescent="0.2">
      <c r="G54" s="637"/>
    </row>
    <row r="55" spans="7:7" s="1" customFormat="1" x14ac:dyDescent="0.2">
      <c r="G55" s="637"/>
    </row>
    <row r="56" spans="7:7" s="1" customFormat="1" x14ac:dyDescent="0.2">
      <c r="G56" s="637"/>
    </row>
    <row r="57" spans="7:7" s="1" customFormat="1" x14ac:dyDescent="0.2">
      <c r="G57" s="637"/>
    </row>
    <row r="58" spans="7:7" s="1" customFormat="1" x14ac:dyDescent="0.2">
      <c r="G58" s="637"/>
    </row>
    <row r="59" spans="7:7" s="1" customFormat="1" x14ac:dyDescent="0.2">
      <c r="G59" s="637"/>
    </row>
    <row r="60" spans="7:7" s="1" customFormat="1" x14ac:dyDescent="0.2">
      <c r="G60" s="637"/>
    </row>
    <row r="61" spans="7:7" s="1" customFormat="1" x14ac:dyDescent="0.2">
      <c r="G61" s="637"/>
    </row>
    <row r="62" spans="7:7" s="1" customFormat="1" x14ac:dyDescent="0.2">
      <c r="G62" s="637"/>
    </row>
    <row r="63" spans="7:7" s="1" customFormat="1" x14ac:dyDescent="0.2">
      <c r="G63" s="637"/>
    </row>
    <row r="64" spans="7:7" s="1" customFormat="1" x14ac:dyDescent="0.2">
      <c r="G64" s="637"/>
    </row>
    <row r="65" spans="7:7" s="1" customFormat="1" x14ac:dyDescent="0.2">
      <c r="G65" s="637"/>
    </row>
    <row r="66" spans="7:7" s="1" customFormat="1" x14ac:dyDescent="0.2">
      <c r="G66" s="637"/>
    </row>
    <row r="67" spans="7:7" s="1" customFormat="1" x14ac:dyDescent="0.2">
      <c r="G67" s="637"/>
    </row>
    <row r="68" spans="7:7" s="1" customFormat="1" x14ac:dyDescent="0.2">
      <c r="G68" s="637"/>
    </row>
    <row r="69" spans="7:7" s="1" customFormat="1" x14ac:dyDescent="0.2">
      <c r="G69" s="637"/>
    </row>
    <row r="70" spans="7:7" s="1" customFormat="1" x14ac:dyDescent="0.2">
      <c r="G70" s="637"/>
    </row>
    <row r="71" spans="7:7" s="1" customFormat="1" x14ac:dyDescent="0.2">
      <c r="G71" s="637"/>
    </row>
    <row r="72" spans="7:7" s="1" customFormat="1" x14ac:dyDescent="0.2">
      <c r="G72" s="637"/>
    </row>
    <row r="73" spans="7:7" s="1" customFormat="1" x14ac:dyDescent="0.2">
      <c r="G73" s="637"/>
    </row>
    <row r="74" spans="7:7" s="1" customFormat="1" x14ac:dyDescent="0.2">
      <c r="G74" s="637"/>
    </row>
    <row r="75" spans="7:7" s="1" customFormat="1" x14ac:dyDescent="0.2">
      <c r="G75" s="637"/>
    </row>
    <row r="76" spans="7:7" s="1" customFormat="1" x14ac:dyDescent="0.2">
      <c r="G76" s="637"/>
    </row>
    <row r="77" spans="7:7" s="1" customFormat="1" x14ac:dyDescent="0.2">
      <c r="G77" s="637"/>
    </row>
    <row r="78" spans="7:7" s="1" customFormat="1" x14ac:dyDescent="0.2">
      <c r="G78" s="637"/>
    </row>
    <row r="79" spans="7:7" s="1" customFormat="1" x14ac:dyDescent="0.2">
      <c r="G79" s="637"/>
    </row>
    <row r="80" spans="7:7" s="1" customFormat="1" x14ac:dyDescent="0.2">
      <c r="G80" s="637"/>
    </row>
    <row r="81" spans="7:7" s="1" customFormat="1" x14ac:dyDescent="0.2">
      <c r="G81" s="637"/>
    </row>
    <row r="82" spans="7:7" s="1" customFormat="1" x14ac:dyDescent="0.2">
      <c r="G82" s="637"/>
    </row>
    <row r="83" spans="7:7" s="1" customFormat="1" x14ac:dyDescent="0.2">
      <c r="G83" s="637"/>
    </row>
    <row r="84" spans="7:7" s="1" customFormat="1" x14ac:dyDescent="0.2">
      <c r="G84" s="637"/>
    </row>
    <row r="85" spans="7:7" s="1" customFormat="1" x14ac:dyDescent="0.2">
      <c r="G85" s="637"/>
    </row>
    <row r="86" spans="7:7" s="1" customFormat="1" x14ac:dyDescent="0.2">
      <c r="G86" s="637"/>
    </row>
    <row r="87" spans="7:7" s="1" customFormat="1" x14ac:dyDescent="0.2">
      <c r="G87" s="637"/>
    </row>
    <row r="88" spans="7:7" s="1" customFormat="1" x14ac:dyDescent="0.2">
      <c r="G88" s="637"/>
    </row>
    <row r="89" spans="7:7" s="1" customFormat="1" x14ac:dyDescent="0.2">
      <c r="G89" s="637"/>
    </row>
    <row r="90" spans="7:7" s="1" customFormat="1" x14ac:dyDescent="0.2">
      <c r="G90" s="637"/>
    </row>
    <row r="91" spans="7:7" s="1" customFormat="1" x14ac:dyDescent="0.2">
      <c r="G91" s="637"/>
    </row>
    <row r="92" spans="7:7" s="1" customFormat="1" x14ac:dyDescent="0.2">
      <c r="G92" s="637"/>
    </row>
    <row r="93" spans="7:7" s="1" customFormat="1" x14ac:dyDescent="0.2">
      <c r="G93" s="637"/>
    </row>
    <row r="94" spans="7:7" s="1" customFormat="1" x14ac:dyDescent="0.2">
      <c r="G94" s="637"/>
    </row>
    <row r="95" spans="7:7" s="1" customFormat="1" x14ac:dyDescent="0.2">
      <c r="G95" s="637"/>
    </row>
    <row r="96" spans="7:7" s="1" customFormat="1" x14ac:dyDescent="0.2">
      <c r="G96" s="637"/>
    </row>
    <row r="97" spans="7:7" s="1" customFormat="1" x14ac:dyDescent="0.2">
      <c r="G97" s="637"/>
    </row>
    <row r="98" spans="7:7" s="1" customFormat="1" x14ac:dyDescent="0.2">
      <c r="G98" s="637"/>
    </row>
    <row r="99" spans="7:7" s="1" customFormat="1" x14ac:dyDescent="0.2">
      <c r="G99" s="637"/>
    </row>
    <row r="100" spans="7:7" s="1" customFormat="1" x14ac:dyDescent="0.2">
      <c r="G100" s="637"/>
    </row>
    <row r="101" spans="7:7" s="1" customFormat="1" x14ac:dyDescent="0.2">
      <c r="G101" s="637"/>
    </row>
    <row r="102" spans="7:7" s="1" customFormat="1" x14ac:dyDescent="0.2">
      <c r="G102" s="637"/>
    </row>
    <row r="103" spans="7:7" s="1" customFormat="1" x14ac:dyDescent="0.2">
      <c r="G103" s="637"/>
    </row>
    <row r="104" spans="7:7" s="1" customFormat="1" x14ac:dyDescent="0.2">
      <c r="G104" s="637"/>
    </row>
    <row r="105" spans="7:7" s="1" customFormat="1" x14ac:dyDescent="0.2">
      <c r="G105" s="637"/>
    </row>
    <row r="106" spans="7:7" s="1" customFormat="1" x14ac:dyDescent="0.2">
      <c r="G106" s="637"/>
    </row>
    <row r="107" spans="7:7" s="1" customFormat="1" x14ac:dyDescent="0.2">
      <c r="G107" s="637"/>
    </row>
    <row r="108" spans="7:7" s="1" customFormat="1" x14ac:dyDescent="0.2">
      <c r="G108" s="637"/>
    </row>
    <row r="109" spans="7:7" s="1" customFormat="1" x14ac:dyDescent="0.2">
      <c r="G109" s="637"/>
    </row>
    <row r="110" spans="7:7" s="1" customFormat="1" x14ac:dyDescent="0.2">
      <c r="G110" s="637"/>
    </row>
    <row r="111" spans="7:7" s="1" customFormat="1" x14ac:dyDescent="0.2">
      <c r="G111" s="637"/>
    </row>
    <row r="112" spans="7:7" s="1" customFormat="1" x14ac:dyDescent="0.2">
      <c r="G112" s="637"/>
    </row>
    <row r="113" spans="7:7" s="1" customFormat="1" x14ac:dyDescent="0.2">
      <c r="G113" s="637"/>
    </row>
    <row r="114" spans="7:7" s="1" customFormat="1" x14ac:dyDescent="0.2">
      <c r="G114" s="637"/>
    </row>
    <row r="115" spans="7:7" s="1" customFormat="1" x14ac:dyDescent="0.2">
      <c r="G115" s="637"/>
    </row>
    <row r="116" spans="7:7" s="1" customFormat="1" x14ac:dyDescent="0.2">
      <c r="G116" s="637"/>
    </row>
    <row r="117" spans="7:7" s="1" customFormat="1" x14ac:dyDescent="0.2">
      <c r="G117" s="637"/>
    </row>
    <row r="118" spans="7:7" s="1" customFormat="1" x14ac:dyDescent="0.2">
      <c r="G118" s="637"/>
    </row>
    <row r="119" spans="7:7" s="1" customFormat="1" x14ac:dyDescent="0.2">
      <c r="G119" s="637"/>
    </row>
    <row r="120" spans="7:7" s="1" customFormat="1" x14ac:dyDescent="0.2">
      <c r="G120" s="637"/>
    </row>
    <row r="121" spans="7:7" s="1" customFormat="1" x14ac:dyDescent="0.2">
      <c r="G121" s="637"/>
    </row>
    <row r="122" spans="7:7" s="1" customFormat="1" x14ac:dyDescent="0.2">
      <c r="G122" s="637"/>
    </row>
    <row r="123" spans="7:7" s="1" customFormat="1" x14ac:dyDescent="0.2">
      <c r="G123" s="637"/>
    </row>
    <row r="124" spans="7:7" s="1" customFormat="1" x14ac:dyDescent="0.2">
      <c r="G124" s="637"/>
    </row>
    <row r="125" spans="7:7" s="1" customFormat="1" x14ac:dyDescent="0.2">
      <c r="G125" s="637"/>
    </row>
    <row r="126" spans="7:7" s="1" customFormat="1" x14ac:dyDescent="0.2">
      <c r="G126" s="637"/>
    </row>
    <row r="127" spans="7:7" s="1" customFormat="1" x14ac:dyDescent="0.2">
      <c r="G127" s="637"/>
    </row>
    <row r="128" spans="7:7" s="1" customFormat="1" x14ac:dyDescent="0.2">
      <c r="G128" s="637"/>
    </row>
    <row r="129" spans="7:7" s="1" customFormat="1" x14ac:dyDescent="0.2">
      <c r="G129" s="637"/>
    </row>
    <row r="130" spans="7:7" s="1" customFormat="1" x14ac:dyDescent="0.2">
      <c r="G130" s="637"/>
    </row>
    <row r="131" spans="7:7" s="1" customFormat="1" x14ac:dyDescent="0.2">
      <c r="G131" s="637"/>
    </row>
    <row r="132" spans="7:7" s="1" customFormat="1" x14ac:dyDescent="0.2">
      <c r="G132" s="637"/>
    </row>
    <row r="133" spans="7:7" s="1" customFormat="1" x14ac:dyDescent="0.2">
      <c r="G133" s="637"/>
    </row>
    <row r="134" spans="7:7" s="1" customFormat="1" x14ac:dyDescent="0.2">
      <c r="G134" s="637"/>
    </row>
    <row r="135" spans="7:7" s="1" customFormat="1" x14ac:dyDescent="0.2">
      <c r="G135" s="637"/>
    </row>
    <row r="136" spans="7:7" s="1" customFormat="1" x14ac:dyDescent="0.2">
      <c r="G136" s="637"/>
    </row>
    <row r="137" spans="7:7" s="1" customFormat="1" x14ac:dyDescent="0.2">
      <c r="G137" s="637"/>
    </row>
    <row r="138" spans="7:7" s="1" customFormat="1" x14ac:dyDescent="0.2">
      <c r="G138" s="637"/>
    </row>
    <row r="139" spans="7:7" s="1" customFormat="1" x14ac:dyDescent="0.2">
      <c r="G139" s="637"/>
    </row>
    <row r="140" spans="7:7" s="1" customFormat="1" x14ac:dyDescent="0.2">
      <c r="G140" s="637"/>
    </row>
    <row r="141" spans="7:7" s="1" customFormat="1" x14ac:dyDescent="0.2">
      <c r="G141" s="637"/>
    </row>
    <row r="142" spans="7:7" s="1" customFormat="1" x14ac:dyDescent="0.2">
      <c r="G142" s="637"/>
    </row>
    <row r="143" spans="7:7" s="1" customFormat="1" x14ac:dyDescent="0.2">
      <c r="G143" s="637"/>
    </row>
    <row r="144" spans="7:7" s="1" customFormat="1" x14ac:dyDescent="0.2">
      <c r="G144" s="637"/>
    </row>
    <row r="145" spans="7:7" s="1" customFormat="1" x14ac:dyDescent="0.2">
      <c r="G145" s="637"/>
    </row>
    <row r="146" spans="7:7" s="1" customFormat="1" x14ac:dyDescent="0.2">
      <c r="G146" s="637"/>
    </row>
    <row r="147" spans="7:7" s="1" customFormat="1" x14ac:dyDescent="0.2">
      <c r="G147" s="637"/>
    </row>
    <row r="148" spans="7:7" s="1" customFormat="1" x14ac:dyDescent="0.2">
      <c r="G148" s="637"/>
    </row>
    <row r="149" spans="7:7" s="1" customFormat="1" x14ac:dyDescent="0.2">
      <c r="G149" s="637"/>
    </row>
    <row r="150" spans="7:7" s="1" customFormat="1" x14ac:dyDescent="0.2">
      <c r="G150" s="637"/>
    </row>
    <row r="151" spans="7:7" s="1" customFormat="1" x14ac:dyDescent="0.2">
      <c r="G151" s="637"/>
    </row>
    <row r="152" spans="7:7" s="1" customFormat="1" x14ac:dyDescent="0.2">
      <c r="G152" s="637"/>
    </row>
    <row r="153" spans="7:7" s="1" customFormat="1" x14ac:dyDescent="0.2">
      <c r="G153" s="637"/>
    </row>
    <row r="154" spans="7:7" s="1" customFormat="1" x14ac:dyDescent="0.2">
      <c r="G154" s="637"/>
    </row>
    <row r="155" spans="7:7" s="1" customFormat="1" x14ac:dyDescent="0.2">
      <c r="G155" s="637"/>
    </row>
    <row r="156" spans="7:7" s="1" customFormat="1" x14ac:dyDescent="0.2">
      <c r="G156" s="637"/>
    </row>
    <row r="157" spans="7:7" s="1" customFormat="1" x14ac:dyDescent="0.2">
      <c r="G157" s="637"/>
    </row>
    <row r="158" spans="7:7" s="1" customFormat="1" x14ac:dyDescent="0.2">
      <c r="G158" s="637"/>
    </row>
    <row r="159" spans="7:7" s="1" customFormat="1" x14ac:dyDescent="0.2">
      <c r="G159" s="637"/>
    </row>
    <row r="160" spans="7:7" s="1" customFormat="1" x14ac:dyDescent="0.2">
      <c r="G160" s="637"/>
    </row>
    <row r="161" spans="7:7" s="1" customFormat="1" x14ac:dyDescent="0.2">
      <c r="G161" s="637"/>
    </row>
    <row r="162" spans="7:7" s="1" customFormat="1" x14ac:dyDescent="0.2">
      <c r="G162" s="637"/>
    </row>
    <row r="163" spans="7:7" s="1" customFormat="1" x14ac:dyDescent="0.2">
      <c r="G163" s="637"/>
    </row>
    <row r="164" spans="7:7" s="1" customFormat="1" x14ac:dyDescent="0.2">
      <c r="G164" s="637"/>
    </row>
    <row r="165" spans="7:7" s="1" customFormat="1" x14ac:dyDescent="0.2">
      <c r="G165" s="637"/>
    </row>
    <row r="166" spans="7:7" s="1" customFormat="1" x14ac:dyDescent="0.2">
      <c r="G166" s="637"/>
    </row>
    <row r="167" spans="7:7" s="1" customFormat="1" x14ac:dyDescent="0.2">
      <c r="G167" s="637"/>
    </row>
    <row r="168" spans="7:7" s="1" customFormat="1" x14ac:dyDescent="0.2">
      <c r="G168" s="637"/>
    </row>
    <row r="169" spans="7:7" s="1" customFormat="1" x14ac:dyDescent="0.2">
      <c r="G169" s="637"/>
    </row>
    <row r="170" spans="7:7" s="1" customFormat="1" x14ac:dyDescent="0.2">
      <c r="G170" s="637"/>
    </row>
    <row r="171" spans="7:7" s="1" customFormat="1" x14ac:dyDescent="0.2">
      <c r="G171" s="637"/>
    </row>
    <row r="172" spans="7:7" s="1" customFormat="1" x14ac:dyDescent="0.2">
      <c r="G172" s="637"/>
    </row>
    <row r="173" spans="7:7" s="1" customFormat="1" x14ac:dyDescent="0.2">
      <c r="G173" s="637"/>
    </row>
    <row r="174" spans="7:7" s="1" customFormat="1" x14ac:dyDescent="0.2">
      <c r="G174" s="637"/>
    </row>
    <row r="175" spans="7:7" s="1" customFormat="1" x14ac:dyDescent="0.2">
      <c r="G175" s="637"/>
    </row>
    <row r="176" spans="7:7" s="1" customFormat="1" x14ac:dyDescent="0.2">
      <c r="G176" s="637"/>
    </row>
    <row r="177" spans="7:7" s="1" customFormat="1" x14ac:dyDescent="0.2">
      <c r="G177" s="637"/>
    </row>
    <row r="178" spans="7:7" s="1" customFormat="1" x14ac:dyDescent="0.2">
      <c r="G178" s="637"/>
    </row>
    <row r="179" spans="7:7" s="1" customFormat="1" x14ac:dyDescent="0.2">
      <c r="G179" s="637"/>
    </row>
    <row r="180" spans="7:7" s="1" customFormat="1" x14ac:dyDescent="0.2">
      <c r="G180" s="637"/>
    </row>
    <row r="181" spans="7:7" s="1" customFormat="1" x14ac:dyDescent="0.2">
      <c r="G181" s="637"/>
    </row>
    <row r="182" spans="7:7" s="1" customFormat="1" x14ac:dyDescent="0.2">
      <c r="G182" s="637"/>
    </row>
    <row r="183" spans="7:7" s="1" customFormat="1" x14ac:dyDescent="0.2">
      <c r="G183" s="637"/>
    </row>
    <row r="184" spans="7:7" s="1" customFormat="1" x14ac:dyDescent="0.2">
      <c r="G184" s="637"/>
    </row>
    <row r="185" spans="7:7" s="1" customFormat="1" x14ac:dyDescent="0.2">
      <c r="G185" s="637"/>
    </row>
    <row r="186" spans="7:7" s="1" customFormat="1" x14ac:dyDescent="0.2">
      <c r="G186" s="637"/>
    </row>
    <row r="187" spans="7:7" s="1" customFormat="1" x14ac:dyDescent="0.2">
      <c r="G187" s="637"/>
    </row>
    <row r="188" spans="7:7" s="1" customFormat="1" x14ac:dyDescent="0.2">
      <c r="G188" s="637"/>
    </row>
    <row r="189" spans="7:7" s="1" customFormat="1" x14ac:dyDescent="0.2">
      <c r="G189" s="637"/>
    </row>
    <row r="190" spans="7:7" s="1" customFormat="1" x14ac:dyDescent="0.2">
      <c r="G190" s="637"/>
    </row>
    <row r="191" spans="7:7" s="1" customFormat="1" x14ac:dyDescent="0.2">
      <c r="G191" s="637"/>
    </row>
    <row r="192" spans="7:7" s="1" customFormat="1" x14ac:dyDescent="0.2">
      <c r="G192" s="637"/>
    </row>
    <row r="193" spans="7:7" s="1" customFormat="1" x14ac:dyDescent="0.2">
      <c r="G193" s="637"/>
    </row>
    <row r="194" spans="7:7" s="1" customFormat="1" x14ac:dyDescent="0.2">
      <c r="G194" s="637"/>
    </row>
    <row r="195" spans="7:7" s="1" customFormat="1" x14ac:dyDescent="0.2">
      <c r="G195" s="637"/>
    </row>
    <row r="196" spans="7:7" s="1" customFormat="1" x14ac:dyDescent="0.2">
      <c r="G196" s="637"/>
    </row>
    <row r="197" spans="7:7" s="1" customFormat="1" x14ac:dyDescent="0.2">
      <c r="G197" s="637"/>
    </row>
    <row r="198" spans="7:7" s="1" customFormat="1" x14ac:dyDescent="0.2">
      <c r="G198" s="637"/>
    </row>
    <row r="199" spans="7:7" s="1" customFormat="1" x14ac:dyDescent="0.2">
      <c r="G199" s="637"/>
    </row>
    <row r="200" spans="7:7" s="1" customFormat="1" x14ac:dyDescent="0.2">
      <c r="G200" s="637"/>
    </row>
    <row r="201" spans="7:7" s="1" customFormat="1" x14ac:dyDescent="0.2">
      <c r="G201" s="637"/>
    </row>
    <row r="202" spans="7:7" s="1" customFormat="1" x14ac:dyDescent="0.2">
      <c r="G202" s="637"/>
    </row>
    <row r="203" spans="7:7" s="1" customFormat="1" x14ac:dyDescent="0.2">
      <c r="G203" s="637"/>
    </row>
    <row r="204" spans="7:7" s="1" customFormat="1" x14ac:dyDescent="0.2">
      <c r="G204" s="637"/>
    </row>
    <row r="205" spans="7:7" s="1" customFormat="1" x14ac:dyDescent="0.2">
      <c r="G205" s="637"/>
    </row>
    <row r="206" spans="7:7" s="1" customFormat="1" x14ac:dyDescent="0.2">
      <c r="G206" s="637"/>
    </row>
    <row r="207" spans="7:7" s="1" customFormat="1" x14ac:dyDescent="0.2">
      <c r="G207" s="637"/>
    </row>
    <row r="208" spans="7:7" s="1" customFormat="1" x14ac:dyDescent="0.2">
      <c r="G208" s="637"/>
    </row>
    <row r="209" spans="7:7" s="1" customFormat="1" x14ac:dyDescent="0.2">
      <c r="G209" s="637"/>
    </row>
    <row r="210" spans="7:7" s="1" customFormat="1" x14ac:dyDescent="0.2">
      <c r="G210" s="637"/>
    </row>
    <row r="211" spans="7:7" s="1" customFormat="1" x14ac:dyDescent="0.2">
      <c r="G211" s="637"/>
    </row>
    <row r="212" spans="7:7" s="1" customFormat="1" x14ac:dyDescent="0.2">
      <c r="G212" s="637"/>
    </row>
    <row r="213" spans="7:7" s="1" customFormat="1" x14ac:dyDescent="0.2">
      <c r="G213" s="637"/>
    </row>
    <row r="214" spans="7:7" s="1" customFormat="1" x14ac:dyDescent="0.2">
      <c r="G214" s="637"/>
    </row>
    <row r="215" spans="7:7" s="1" customFormat="1" x14ac:dyDescent="0.2">
      <c r="G215" s="637"/>
    </row>
    <row r="216" spans="7:7" s="1" customFormat="1" x14ac:dyDescent="0.2">
      <c r="G216" s="637"/>
    </row>
    <row r="217" spans="7:7" s="1" customFormat="1" x14ac:dyDescent="0.2">
      <c r="G217" s="637"/>
    </row>
    <row r="218" spans="7:7" s="1" customFormat="1" x14ac:dyDescent="0.2">
      <c r="G218" s="637"/>
    </row>
    <row r="219" spans="7:7" s="1" customFormat="1" x14ac:dyDescent="0.2">
      <c r="G219" s="637"/>
    </row>
    <row r="220" spans="7:7" s="1" customFormat="1" x14ac:dyDescent="0.2">
      <c r="G220" s="637"/>
    </row>
    <row r="221" spans="7:7" s="1" customFormat="1" x14ac:dyDescent="0.2">
      <c r="G221" s="637"/>
    </row>
    <row r="222" spans="7:7" s="1" customFormat="1" x14ac:dyDescent="0.2">
      <c r="G222" s="637"/>
    </row>
    <row r="223" spans="7:7" s="1" customFormat="1" x14ac:dyDescent="0.2">
      <c r="G223" s="637"/>
    </row>
    <row r="224" spans="7:7" s="1" customFormat="1" x14ac:dyDescent="0.2">
      <c r="G224" s="637"/>
    </row>
    <row r="225" spans="7:7" s="1" customFormat="1" x14ac:dyDescent="0.2">
      <c r="G225" s="637"/>
    </row>
    <row r="226" spans="7:7" s="1" customFormat="1" x14ac:dyDescent="0.2">
      <c r="G226" s="637"/>
    </row>
    <row r="227" spans="7:7" s="1" customFormat="1" x14ac:dyDescent="0.2">
      <c r="G227" s="637"/>
    </row>
    <row r="228" spans="7:7" s="1" customFormat="1" x14ac:dyDescent="0.2">
      <c r="G228" s="637"/>
    </row>
    <row r="229" spans="7:7" s="1" customFormat="1" x14ac:dyDescent="0.2">
      <c r="G229" s="637"/>
    </row>
    <row r="230" spans="7:7" s="1" customFormat="1" x14ac:dyDescent="0.2">
      <c r="G230" s="637"/>
    </row>
    <row r="231" spans="7:7" s="1" customFormat="1" x14ac:dyDescent="0.2">
      <c r="G231" s="637"/>
    </row>
    <row r="232" spans="7:7" s="1" customFormat="1" x14ac:dyDescent="0.2">
      <c r="G232" s="637"/>
    </row>
    <row r="233" spans="7:7" s="1" customFormat="1" x14ac:dyDescent="0.2">
      <c r="G233" s="637"/>
    </row>
    <row r="234" spans="7:7" s="1" customFormat="1" x14ac:dyDescent="0.2">
      <c r="G234" s="637"/>
    </row>
    <row r="235" spans="7:7" s="1" customFormat="1" x14ac:dyDescent="0.2">
      <c r="G235" s="637"/>
    </row>
    <row r="236" spans="7:7" s="1" customFormat="1" x14ac:dyDescent="0.2">
      <c r="G236" s="637"/>
    </row>
    <row r="237" spans="7:7" s="1" customFormat="1" x14ac:dyDescent="0.2">
      <c r="G237" s="637"/>
    </row>
    <row r="238" spans="7:7" s="1" customFormat="1" x14ac:dyDescent="0.2">
      <c r="G238" s="637"/>
    </row>
    <row r="239" spans="7:7" s="1" customFormat="1" x14ac:dyDescent="0.2">
      <c r="G239" s="637"/>
    </row>
    <row r="240" spans="7:7" s="1" customFormat="1" x14ac:dyDescent="0.2">
      <c r="G240" s="637"/>
    </row>
    <row r="241" spans="7:7" s="1" customFormat="1" x14ac:dyDescent="0.2">
      <c r="G241" s="637"/>
    </row>
    <row r="242" spans="7:7" s="1" customFormat="1" x14ac:dyDescent="0.2">
      <c r="G242" s="637"/>
    </row>
    <row r="243" spans="7:7" s="1" customFormat="1" x14ac:dyDescent="0.2">
      <c r="G243" s="637"/>
    </row>
    <row r="244" spans="7:7" s="1" customFormat="1" x14ac:dyDescent="0.2">
      <c r="G244" s="637"/>
    </row>
    <row r="245" spans="7:7" s="1" customFormat="1" x14ac:dyDescent="0.2">
      <c r="G245" s="637"/>
    </row>
    <row r="246" spans="7:7" s="1" customFormat="1" x14ac:dyDescent="0.2">
      <c r="G246" s="637"/>
    </row>
    <row r="247" spans="7:7" s="1" customFormat="1" x14ac:dyDescent="0.2">
      <c r="G247" s="637"/>
    </row>
    <row r="248" spans="7:7" s="1" customFormat="1" x14ac:dyDescent="0.2">
      <c r="G248" s="637"/>
    </row>
    <row r="249" spans="7:7" s="1" customFormat="1" x14ac:dyDescent="0.2">
      <c r="G249" s="637"/>
    </row>
    <row r="250" spans="7:7" s="1" customFormat="1" x14ac:dyDescent="0.2">
      <c r="G250" s="637"/>
    </row>
    <row r="251" spans="7:7" s="1" customFormat="1" x14ac:dyDescent="0.2">
      <c r="G251" s="637"/>
    </row>
    <row r="252" spans="7:7" s="1" customFormat="1" x14ac:dyDescent="0.2">
      <c r="G252" s="637"/>
    </row>
    <row r="253" spans="7:7" s="1" customFormat="1" x14ac:dyDescent="0.2">
      <c r="G253" s="637"/>
    </row>
    <row r="254" spans="7:7" s="1" customFormat="1" x14ac:dyDescent="0.2">
      <c r="G254" s="637"/>
    </row>
    <row r="255" spans="7:7" s="1" customFormat="1" x14ac:dyDescent="0.2">
      <c r="G255" s="637"/>
    </row>
    <row r="256" spans="7:7" s="1" customFormat="1" x14ac:dyDescent="0.2">
      <c r="G256" s="637"/>
    </row>
    <row r="257" spans="7:7" s="1" customFormat="1" x14ac:dyDescent="0.2">
      <c r="G257" s="637"/>
    </row>
    <row r="258" spans="7:7" s="1" customFormat="1" x14ac:dyDescent="0.2">
      <c r="G258" s="637"/>
    </row>
    <row r="259" spans="7:7" s="1" customFormat="1" x14ac:dyDescent="0.2">
      <c r="G259" s="637"/>
    </row>
    <row r="260" spans="7:7" s="1" customFormat="1" x14ac:dyDescent="0.2">
      <c r="G260" s="637"/>
    </row>
    <row r="261" spans="7:7" s="1" customFormat="1" x14ac:dyDescent="0.2">
      <c r="G261" s="637"/>
    </row>
    <row r="262" spans="7:7" s="1" customFormat="1" x14ac:dyDescent="0.2">
      <c r="G262" s="637"/>
    </row>
    <row r="263" spans="7:7" s="1" customFormat="1" x14ac:dyDescent="0.2">
      <c r="G263" s="637"/>
    </row>
    <row r="264" spans="7:7" s="1" customFormat="1" x14ac:dyDescent="0.2">
      <c r="G264" s="637"/>
    </row>
    <row r="265" spans="7:7" s="1" customFormat="1" x14ac:dyDescent="0.2">
      <c r="G265" s="637"/>
    </row>
    <row r="266" spans="7:7" s="1" customFormat="1" x14ac:dyDescent="0.2">
      <c r="G266" s="637"/>
    </row>
    <row r="267" spans="7:7" s="1" customFormat="1" x14ac:dyDescent="0.2">
      <c r="G267" s="637"/>
    </row>
    <row r="268" spans="7:7" s="1" customFormat="1" x14ac:dyDescent="0.2">
      <c r="G268" s="637"/>
    </row>
    <row r="269" spans="7:7" s="1" customFormat="1" x14ac:dyDescent="0.2">
      <c r="G269" s="637"/>
    </row>
    <row r="270" spans="7:7" s="1" customFormat="1" x14ac:dyDescent="0.2">
      <c r="G270" s="637"/>
    </row>
    <row r="271" spans="7:7" s="1" customFormat="1" x14ac:dyDescent="0.2">
      <c r="G271" s="637"/>
    </row>
    <row r="272" spans="7:7" s="1" customFormat="1" x14ac:dyDescent="0.2">
      <c r="G272" s="637"/>
    </row>
    <row r="273" spans="7:7" s="1" customFormat="1" x14ac:dyDescent="0.2">
      <c r="G273" s="637"/>
    </row>
    <row r="274" spans="7:7" s="1" customFormat="1" x14ac:dyDescent="0.2">
      <c r="G274" s="637"/>
    </row>
    <row r="275" spans="7:7" s="1" customFormat="1" x14ac:dyDescent="0.2">
      <c r="G275" s="637"/>
    </row>
    <row r="276" spans="7:7" s="1" customFormat="1" x14ac:dyDescent="0.2">
      <c r="G276" s="637"/>
    </row>
    <row r="277" spans="7:7" s="1" customFormat="1" x14ac:dyDescent="0.2">
      <c r="G277" s="637"/>
    </row>
    <row r="278" spans="7:7" s="1" customFormat="1" x14ac:dyDescent="0.2">
      <c r="G278" s="637"/>
    </row>
    <row r="279" spans="7:7" s="1" customFormat="1" x14ac:dyDescent="0.2">
      <c r="G279" s="637"/>
    </row>
    <row r="280" spans="7:7" s="1" customFormat="1" x14ac:dyDescent="0.2">
      <c r="G280" s="637"/>
    </row>
    <row r="281" spans="7:7" s="1" customFormat="1" x14ac:dyDescent="0.2">
      <c r="G281" s="637"/>
    </row>
    <row r="282" spans="7:7" s="1" customFormat="1" x14ac:dyDescent="0.2">
      <c r="G282" s="637"/>
    </row>
    <row r="283" spans="7:7" s="1" customFormat="1" x14ac:dyDescent="0.2">
      <c r="G283" s="637"/>
    </row>
    <row r="284" spans="7:7" s="1" customFormat="1" x14ac:dyDescent="0.2">
      <c r="G284" s="637"/>
    </row>
    <row r="285" spans="7:7" s="1" customFormat="1" x14ac:dyDescent="0.2">
      <c r="G285" s="637"/>
    </row>
    <row r="286" spans="7:7" s="1" customFormat="1" x14ac:dyDescent="0.2">
      <c r="G286" s="637"/>
    </row>
    <row r="287" spans="7:7" s="1" customFormat="1" x14ac:dyDescent="0.2">
      <c r="G287" s="637"/>
    </row>
    <row r="288" spans="7:7" s="1" customFormat="1" x14ac:dyDescent="0.2">
      <c r="G288" s="637"/>
    </row>
    <row r="289" spans="7:7" s="1" customFormat="1" x14ac:dyDescent="0.2">
      <c r="G289" s="637"/>
    </row>
    <row r="290" spans="7:7" s="1" customFormat="1" x14ac:dyDescent="0.2">
      <c r="G290" s="637"/>
    </row>
    <row r="291" spans="7:7" s="1" customFormat="1" x14ac:dyDescent="0.2">
      <c r="G291" s="637"/>
    </row>
    <row r="292" spans="7:7" s="1" customFormat="1" x14ac:dyDescent="0.2">
      <c r="G292" s="637"/>
    </row>
    <row r="293" spans="7:7" s="1" customFormat="1" x14ac:dyDescent="0.2">
      <c r="G293" s="637"/>
    </row>
    <row r="294" spans="7:7" s="1" customFormat="1" x14ac:dyDescent="0.2">
      <c r="G294" s="637"/>
    </row>
    <row r="295" spans="7:7" s="1" customFormat="1" x14ac:dyDescent="0.2">
      <c r="G295" s="637"/>
    </row>
    <row r="296" spans="7:7" s="1" customFormat="1" x14ac:dyDescent="0.2">
      <c r="G296" s="637"/>
    </row>
    <row r="297" spans="7:7" s="1" customFormat="1" x14ac:dyDescent="0.2">
      <c r="G297" s="637"/>
    </row>
    <row r="298" spans="7:7" s="1" customFormat="1" x14ac:dyDescent="0.2">
      <c r="G298" s="637"/>
    </row>
    <row r="299" spans="7:7" s="1" customFormat="1" x14ac:dyDescent="0.2">
      <c r="G299" s="637"/>
    </row>
    <row r="300" spans="7:7" s="1" customFormat="1" x14ac:dyDescent="0.2">
      <c r="G300" s="637"/>
    </row>
    <row r="301" spans="7:7" s="1" customFormat="1" x14ac:dyDescent="0.2">
      <c r="G301" s="637"/>
    </row>
    <row r="302" spans="7:7" s="1" customFormat="1" x14ac:dyDescent="0.2">
      <c r="G302" s="637"/>
    </row>
    <row r="303" spans="7:7" s="1" customFormat="1" x14ac:dyDescent="0.2">
      <c r="G303" s="637"/>
    </row>
    <row r="304" spans="7:7" s="1" customFormat="1" x14ac:dyDescent="0.2">
      <c r="G304" s="637"/>
    </row>
    <row r="305" spans="7:7" s="1" customFormat="1" x14ac:dyDescent="0.2">
      <c r="G305" s="637"/>
    </row>
    <row r="306" spans="7:7" s="1" customFormat="1" x14ac:dyDescent="0.2">
      <c r="G306" s="637"/>
    </row>
    <row r="307" spans="7:7" s="1" customFormat="1" x14ac:dyDescent="0.2">
      <c r="G307" s="637"/>
    </row>
    <row r="308" spans="7:7" s="1" customFormat="1" x14ac:dyDescent="0.2">
      <c r="G308" s="637"/>
    </row>
    <row r="309" spans="7:7" s="1" customFormat="1" x14ac:dyDescent="0.2">
      <c r="G309" s="637"/>
    </row>
    <row r="310" spans="7:7" s="1" customFormat="1" x14ac:dyDescent="0.2">
      <c r="G310" s="637"/>
    </row>
    <row r="311" spans="7:7" s="1" customFormat="1" x14ac:dyDescent="0.2">
      <c r="G311" s="637"/>
    </row>
    <row r="312" spans="7:7" s="1" customFormat="1" x14ac:dyDescent="0.2">
      <c r="G312" s="637"/>
    </row>
    <row r="313" spans="7:7" s="1" customFormat="1" x14ac:dyDescent="0.2">
      <c r="G313" s="637"/>
    </row>
    <row r="314" spans="7:7" s="1" customFormat="1" x14ac:dyDescent="0.2">
      <c r="G314" s="637"/>
    </row>
    <row r="315" spans="7:7" s="1" customFormat="1" x14ac:dyDescent="0.2">
      <c r="G315" s="637"/>
    </row>
    <row r="316" spans="7:7" s="1" customFormat="1" x14ac:dyDescent="0.2">
      <c r="G316" s="637"/>
    </row>
    <row r="317" spans="7:7" s="1" customFormat="1" x14ac:dyDescent="0.2">
      <c r="G317" s="637"/>
    </row>
    <row r="318" spans="7:7" s="1" customFormat="1" x14ac:dyDescent="0.2">
      <c r="G318" s="637"/>
    </row>
    <row r="319" spans="7:7" s="1" customFormat="1" x14ac:dyDescent="0.2">
      <c r="G319" s="637"/>
    </row>
    <row r="320" spans="7:7" s="1" customFormat="1" x14ac:dyDescent="0.2">
      <c r="G320" s="637"/>
    </row>
    <row r="321" spans="7:7" s="1" customFormat="1" x14ac:dyDescent="0.2">
      <c r="G321" s="637"/>
    </row>
    <row r="322" spans="7:7" s="1" customFormat="1" x14ac:dyDescent="0.2">
      <c r="G322" s="637"/>
    </row>
    <row r="323" spans="7:7" s="1" customFormat="1" x14ac:dyDescent="0.2">
      <c r="G323" s="637"/>
    </row>
    <row r="324" spans="7:7" s="1" customFormat="1" x14ac:dyDescent="0.2">
      <c r="G324" s="637"/>
    </row>
    <row r="325" spans="7:7" s="1" customFormat="1" x14ac:dyDescent="0.2">
      <c r="G325" s="637"/>
    </row>
    <row r="326" spans="7:7" s="1" customFormat="1" x14ac:dyDescent="0.2">
      <c r="G326" s="637"/>
    </row>
    <row r="327" spans="7:7" s="1" customFormat="1" x14ac:dyDescent="0.2">
      <c r="G327" s="637"/>
    </row>
    <row r="328" spans="7:7" s="1" customFormat="1" x14ac:dyDescent="0.2">
      <c r="G328" s="637"/>
    </row>
    <row r="329" spans="7:7" s="1" customFormat="1" x14ac:dyDescent="0.2">
      <c r="G329" s="637"/>
    </row>
    <row r="330" spans="7:7" s="1" customFormat="1" x14ac:dyDescent="0.2">
      <c r="G330" s="637"/>
    </row>
    <row r="331" spans="7:7" s="1" customFormat="1" x14ac:dyDescent="0.2">
      <c r="G331" s="637"/>
    </row>
    <row r="332" spans="7:7" s="1" customFormat="1" x14ac:dyDescent="0.2">
      <c r="G332" s="637"/>
    </row>
    <row r="333" spans="7:7" s="1" customFormat="1" x14ac:dyDescent="0.2">
      <c r="G333" s="637"/>
    </row>
    <row r="334" spans="7:7" s="1" customFormat="1" x14ac:dyDescent="0.2">
      <c r="G334" s="637"/>
    </row>
    <row r="335" spans="7:7" s="1" customFormat="1" x14ac:dyDescent="0.2">
      <c r="G335" s="637"/>
    </row>
    <row r="336" spans="7:7" s="1" customFormat="1" x14ac:dyDescent="0.2">
      <c r="G336" s="637"/>
    </row>
    <row r="337" spans="7:7" s="1" customFormat="1" x14ac:dyDescent="0.2">
      <c r="G337" s="637"/>
    </row>
    <row r="338" spans="7:7" s="1" customFormat="1" x14ac:dyDescent="0.2">
      <c r="G338" s="637"/>
    </row>
    <row r="339" spans="7:7" s="1" customFormat="1" x14ac:dyDescent="0.2">
      <c r="G339" s="637"/>
    </row>
    <row r="340" spans="7:7" s="1" customFormat="1" x14ac:dyDescent="0.2">
      <c r="G340" s="637"/>
    </row>
  </sheetData>
  <mergeCells count="7">
    <mergeCell ref="A26:I27"/>
    <mergeCell ref="A1:G2"/>
    <mergeCell ref="C3:D3"/>
    <mergeCell ref="E3:F3"/>
    <mergeCell ref="A3:A4"/>
    <mergeCell ref="B3:B4"/>
    <mergeCell ref="G3:I3"/>
  </mergeCells>
  <conditionalFormatting sqref="C10">
    <cfRule type="cellIs" dxfId="35" priority="11" operator="equal">
      <formula>0</formula>
    </cfRule>
    <cfRule type="cellIs" dxfId="34" priority="12" operator="between">
      <formula>0</formula>
      <formula>0.5</formula>
    </cfRule>
    <cfRule type="cellIs" dxfId="33" priority="13" operator="between">
      <formula>0</formula>
      <formula>0.49</formula>
    </cfRule>
  </conditionalFormatting>
  <conditionalFormatting sqref="I11">
    <cfRule type="cellIs" dxfId="32" priority="7" operator="between">
      <formula>0</formula>
      <formula>0.5</formula>
    </cfRule>
    <cfRule type="cellIs" dxfId="31" priority="8" operator="between">
      <formula>0</formula>
      <formula>0.49</formula>
    </cfRule>
  </conditionalFormatting>
  <conditionalFormatting sqref="I16">
    <cfRule type="cellIs" dxfId="30" priority="5" operator="between">
      <formula>0</formula>
      <formula>0.5</formula>
    </cfRule>
    <cfRule type="cellIs" dxfId="29" priority="6" operator="between">
      <formula>0</formula>
      <formula>0.49</formula>
    </cfRule>
  </conditionalFormatting>
  <conditionalFormatting sqref="I18">
    <cfRule type="cellIs" dxfId="28" priority="3" operator="between">
      <formula>0</formula>
      <formula>0.5</formula>
    </cfRule>
    <cfRule type="cellIs" dxfId="27" priority="4" operator="between">
      <formula>0</formula>
      <formula>0.49</formula>
    </cfRule>
  </conditionalFormatting>
  <conditionalFormatting sqref="I12">
    <cfRule type="cellIs" dxfId="26" priority="1" operator="between">
      <formula>0</formula>
      <formula>0.5</formula>
    </cfRule>
    <cfRule type="cellIs" dxfId="25"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0.75" customWidth="1"/>
    <col min="10" max="31" width="11" style="1"/>
  </cols>
  <sheetData>
    <row r="1" spans="1:12" x14ac:dyDescent="0.2">
      <c r="A1" s="832" t="s">
        <v>350</v>
      </c>
      <c r="B1" s="832"/>
      <c r="C1" s="832"/>
      <c r="D1" s="832"/>
      <c r="E1" s="832"/>
      <c r="F1" s="832"/>
      <c r="G1" s="1"/>
      <c r="H1" s="1"/>
      <c r="I1" s="1"/>
    </row>
    <row r="2" spans="1:12" x14ac:dyDescent="0.2">
      <c r="A2" s="833"/>
      <c r="B2" s="833"/>
      <c r="C2" s="833"/>
      <c r="D2" s="833"/>
      <c r="E2" s="833"/>
      <c r="F2" s="833"/>
      <c r="G2" s="10"/>
      <c r="H2" s="55" t="s">
        <v>476</v>
      </c>
      <c r="I2" s="1"/>
    </row>
    <row r="3" spans="1:12" x14ac:dyDescent="0.2">
      <c r="A3" s="11"/>
      <c r="B3" s="793">
        <f>INDICE!A3</f>
        <v>44256</v>
      </c>
      <c r="C3" s="794">
        <v>41671</v>
      </c>
      <c r="D3" s="794" t="s">
        <v>116</v>
      </c>
      <c r="E3" s="794"/>
      <c r="F3" s="794" t="s">
        <v>117</v>
      </c>
      <c r="G3" s="794"/>
      <c r="H3" s="794"/>
      <c r="I3" s="1"/>
    </row>
    <row r="4" spans="1:12" x14ac:dyDescent="0.2">
      <c r="A4" s="262"/>
      <c r="B4" s="82" t="s">
        <v>54</v>
      </c>
      <c r="C4" s="82" t="s">
        <v>430</v>
      </c>
      <c r="D4" s="82" t="s">
        <v>54</v>
      </c>
      <c r="E4" s="82" t="s">
        <v>430</v>
      </c>
      <c r="F4" s="82" t="s">
        <v>54</v>
      </c>
      <c r="G4" s="83" t="s">
        <v>430</v>
      </c>
      <c r="H4" s="83" t="s">
        <v>107</v>
      </c>
      <c r="I4" s="55"/>
    </row>
    <row r="5" spans="1:12" ht="14.1" customHeight="1" x14ac:dyDescent="0.2">
      <c r="A5" s="495" t="s">
        <v>338</v>
      </c>
      <c r="B5" s="235">
        <v>1406.0005000000001</v>
      </c>
      <c r="C5" s="762">
        <v>330.99997814346551</v>
      </c>
      <c r="D5" s="235">
        <v>4299.4437200000011</v>
      </c>
      <c r="E5" s="236">
        <v>105.9784105929604</v>
      </c>
      <c r="F5" s="235">
        <v>14216.17071</v>
      </c>
      <c r="G5" s="236">
        <v>9.343502785633035</v>
      </c>
      <c r="H5" s="236">
        <v>84.427637534894131</v>
      </c>
      <c r="I5" s="1"/>
    </row>
    <row r="6" spans="1:12" x14ac:dyDescent="0.2">
      <c r="A6" s="3" t="s">
        <v>533</v>
      </c>
      <c r="B6" s="442">
        <v>138.5017</v>
      </c>
      <c r="C6" s="450">
        <v>-16.50515988764203</v>
      </c>
      <c r="D6" s="442">
        <v>484.57495</v>
      </c>
      <c r="E6" s="450">
        <v>-42.766897945942347</v>
      </c>
      <c r="F6" s="442">
        <v>5954.8634499999998</v>
      </c>
      <c r="G6" s="450">
        <v>-18.370076293432529</v>
      </c>
      <c r="H6" s="450">
        <v>35.365012363894799</v>
      </c>
      <c r="I6" s="1"/>
    </row>
    <row r="7" spans="1:12" x14ac:dyDescent="0.2">
      <c r="A7" s="3" t="s">
        <v>534</v>
      </c>
      <c r="B7" s="444">
        <v>1267.4988000000001</v>
      </c>
      <c r="C7" s="450">
        <v>690.51836099911145</v>
      </c>
      <c r="D7" s="444">
        <v>3814.8687700000005</v>
      </c>
      <c r="E7" s="450">
        <v>207.48745869461104</v>
      </c>
      <c r="F7" s="444">
        <v>8261.3072600000014</v>
      </c>
      <c r="G7" s="450">
        <v>44.77179490772825</v>
      </c>
      <c r="H7" s="450">
        <v>49.062625170999333</v>
      </c>
      <c r="I7" s="166"/>
      <c r="J7" s="166"/>
    </row>
    <row r="8" spans="1:12" x14ac:dyDescent="0.2">
      <c r="A8" s="495" t="s">
        <v>677</v>
      </c>
      <c r="B8" s="422">
        <v>114.13948000000001</v>
      </c>
      <c r="C8" s="424">
        <v>21.011967453209166</v>
      </c>
      <c r="D8" s="422">
        <v>1569.2437500000001</v>
      </c>
      <c r="E8" s="424">
        <v>215.27467429691006</v>
      </c>
      <c r="F8" s="422">
        <v>2454.9787800000004</v>
      </c>
      <c r="G8" s="424">
        <v>93.681355834857101</v>
      </c>
      <c r="H8" s="424">
        <v>14.579739004393019</v>
      </c>
      <c r="I8" s="166"/>
      <c r="J8" s="166"/>
    </row>
    <row r="9" spans="1:12" x14ac:dyDescent="0.2">
      <c r="A9" s="3" t="s">
        <v>342</v>
      </c>
      <c r="B9" s="442">
        <v>89.249460000000013</v>
      </c>
      <c r="C9" s="450">
        <v>48.928037036499354</v>
      </c>
      <c r="D9" s="442">
        <v>218.05278999999999</v>
      </c>
      <c r="E9" s="450">
        <v>-17.536662341288963</v>
      </c>
      <c r="F9" s="442">
        <v>496.62220000000002</v>
      </c>
      <c r="G9" s="450">
        <v>-20.114205520456824</v>
      </c>
      <c r="H9" s="450">
        <v>2.9493623809601606</v>
      </c>
      <c r="I9" s="166"/>
      <c r="J9" s="166"/>
    </row>
    <row r="10" spans="1:12" x14ac:dyDescent="0.2">
      <c r="A10" s="3" t="s">
        <v>343</v>
      </c>
      <c r="B10" s="444">
        <v>19.652380000000001</v>
      </c>
      <c r="C10" s="451">
        <v>2.0392395907917233</v>
      </c>
      <c r="D10" s="444">
        <v>47.571339999999999</v>
      </c>
      <c r="E10" s="450">
        <v>-30.111634593898629</v>
      </c>
      <c r="F10" s="444">
        <v>142.19878</v>
      </c>
      <c r="G10" s="451">
        <v>-31.379077629411515</v>
      </c>
      <c r="H10" s="500">
        <v>0.84449654556407272</v>
      </c>
      <c r="I10" s="166"/>
      <c r="J10" s="166"/>
    </row>
    <row r="11" spans="1:12" x14ac:dyDescent="0.2">
      <c r="A11" s="3" t="s">
        <v>344</v>
      </c>
      <c r="B11" s="442">
        <v>2.8255100000000004</v>
      </c>
      <c r="C11" s="450" t="s">
        <v>143</v>
      </c>
      <c r="D11" s="442">
        <v>351.55723999999998</v>
      </c>
      <c r="E11" s="450" t="s">
        <v>143</v>
      </c>
      <c r="F11" s="442">
        <v>351.55723999999998</v>
      </c>
      <c r="G11" s="450">
        <v>6857.7268661088201</v>
      </c>
      <c r="H11" s="450">
        <v>2.0878440359898982</v>
      </c>
      <c r="I11" s="1"/>
      <c r="J11" s="450"/>
      <c r="L11" s="450"/>
    </row>
    <row r="12" spans="1:12" x14ac:dyDescent="0.2">
      <c r="A12" s="3" t="s">
        <v>345</v>
      </c>
      <c r="B12" s="502">
        <v>0</v>
      </c>
      <c r="C12" s="443">
        <v>-100</v>
      </c>
      <c r="D12" s="442">
        <v>929.86863000000005</v>
      </c>
      <c r="E12" s="450">
        <v>866.65999958209431</v>
      </c>
      <c r="F12" s="442">
        <v>1190.29477</v>
      </c>
      <c r="G12" s="450">
        <v>284.80581284014346</v>
      </c>
      <c r="H12" s="500">
        <v>7.0689764108242166</v>
      </c>
      <c r="I12" s="166"/>
      <c r="J12" s="166"/>
    </row>
    <row r="13" spans="1:12" x14ac:dyDescent="0.2">
      <c r="A13" s="3" t="s">
        <v>346</v>
      </c>
      <c r="B13" s="442">
        <v>2.4121300000000003</v>
      </c>
      <c r="C13" s="443" t="s">
        <v>143</v>
      </c>
      <c r="D13" s="442">
        <v>22.193750000000001</v>
      </c>
      <c r="E13" s="443">
        <v>28.490780795524024</v>
      </c>
      <c r="F13" s="442">
        <v>129.16695999999999</v>
      </c>
      <c r="G13" s="443">
        <v>78.187573010755202</v>
      </c>
      <c r="H13" s="450">
        <v>0.76710258358765626</v>
      </c>
      <c r="I13" s="166"/>
      <c r="J13" s="166"/>
    </row>
    <row r="14" spans="1:12" x14ac:dyDescent="0.2">
      <c r="A14" s="66" t="s">
        <v>347</v>
      </c>
      <c r="B14" s="442">
        <v>0</v>
      </c>
      <c r="C14" s="510" t="s">
        <v>143</v>
      </c>
      <c r="D14" s="442">
        <v>0</v>
      </c>
      <c r="E14" s="510">
        <v>-100</v>
      </c>
      <c r="F14" s="442">
        <v>145.13882999999998</v>
      </c>
      <c r="G14" s="450">
        <v>180.29652498258994</v>
      </c>
      <c r="H14" s="450">
        <v>0.86195704746701196</v>
      </c>
      <c r="I14" s="1"/>
      <c r="J14" s="166"/>
    </row>
    <row r="15" spans="1:12" x14ac:dyDescent="0.2">
      <c r="A15" s="495" t="s">
        <v>676</v>
      </c>
      <c r="B15" s="422">
        <v>6.0862499999999997</v>
      </c>
      <c r="C15" s="719">
        <v>-83.334414936307283</v>
      </c>
      <c r="D15" s="422">
        <v>31.492049999999999</v>
      </c>
      <c r="E15" s="697">
        <v>-77.538941794269959</v>
      </c>
      <c r="F15" s="422">
        <v>167.14082000000002</v>
      </c>
      <c r="G15" s="424">
        <v>-62.734979560412704</v>
      </c>
      <c r="H15" s="424">
        <v>0.99262346071285912</v>
      </c>
      <c r="I15" s="166"/>
      <c r="J15" s="166"/>
    </row>
    <row r="16" spans="1:12" x14ac:dyDescent="0.2">
      <c r="A16" s="674" t="s">
        <v>115</v>
      </c>
      <c r="B16" s="61">
        <v>1526.22623</v>
      </c>
      <c r="C16" s="62">
        <v>233.92330030447715</v>
      </c>
      <c r="D16" s="61">
        <v>5900.1795200000015</v>
      </c>
      <c r="E16" s="62">
        <v>116.49863672938288</v>
      </c>
      <c r="F16" s="61">
        <v>16838.29031</v>
      </c>
      <c r="G16" s="62">
        <v>14.410455942273837</v>
      </c>
      <c r="H16" s="62">
        <v>100</v>
      </c>
      <c r="I16" s="10"/>
      <c r="J16" s="166"/>
      <c r="L16" s="166"/>
    </row>
    <row r="17" spans="1:9" x14ac:dyDescent="0.2">
      <c r="A17" s="133" t="s">
        <v>591</v>
      </c>
      <c r="B17" s="1"/>
      <c r="C17" s="10"/>
      <c r="D17" s="10"/>
      <c r="E17" s="10"/>
      <c r="F17" s="10"/>
      <c r="G17" s="10"/>
      <c r="H17" s="161" t="s">
        <v>222</v>
      </c>
      <c r="I17" s="1"/>
    </row>
    <row r="18" spans="1:9" x14ac:dyDescent="0.2">
      <c r="A18" s="133" t="s">
        <v>637</v>
      </c>
      <c r="B18" s="1"/>
      <c r="C18" s="1"/>
      <c r="D18" s="1"/>
      <c r="E18" s="1"/>
      <c r="F18" s="1"/>
      <c r="G18" s="1"/>
      <c r="H18" s="1"/>
      <c r="I18" s="1"/>
    </row>
    <row r="19" spans="1:9" x14ac:dyDescent="0.2">
      <c r="A19" s="133" t="s">
        <v>660</v>
      </c>
      <c r="B19" s="1"/>
      <c r="C19" s="1"/>
      <c r="D19" s="1"/>
      <c r="E19" s="1"/>
      <c r="F19" s="1"/>
      <c r="G19" s="1"/>
      <c r="H19" s="1"/>
      <c r="I19" s="1"/>
    </row>
    <row r="20" spans="1:9" ht="14.25" customHeight="1" x14ac:dyDescent="0.2">
      <c r="A20" s="441" t="s">
        <v>545</v>
      </c>
      <c r="B20" s="602"/>
      <c r="C20" s="602"/>
      <c r="D20" s="602"/>
      <c r="E20" s="602"/>
      <c r="F20" s="602"/>
      <c r="G20" s="602"/>
      <c r="H20" s="602"/>
      <c r="I20" s="1"/>
    </row>
    <row r="21" spans="1:9" x14ac:dyDescent="0.2">
      <c r="A21" s="602"/>
      <c r="B21" s="602"/>
      <c r="C21" s="602"/>
      <c r="D21" s="602"/>
      <c r="E21" s="602"/>
      <c r="F21" s="602"/>
      <c r="G21" s="602"/>
      <c r="H21" s="602"/>
      <c r="I21" s="1"/>
    </row>
    <row r="22" spans="1:9" s="1" customFormat="1" x14ac:dyDescent="0.2">
      <c r="A22" s="602"/>
      <c r="B22" s="602"/>
      <c r="C22" s="602"/>
      <c r="D22" s="602"/>
      <c r="E22" s="602"/>
      <c r="F22" s="602"/>
      <c r="G22" s="602"/>
      <c r="H22" s="602"/>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4" priority="25" operator="between">
      <formula>0.0001</formula>
      <formula>0.4999999</formula>
    </cfRule>
  </conditionalFormatting>
  <conditionalFormatting sqref="D7">
    <cfRule type="cellIs" dxfId="23" priority="24" operator="between">
      <formula>0.0001</formula>
      <formula>0.4999999</formula>
    </cfRule>
  </conditionalFormatting>
  <conditionalFormatting sqref="B12">
    <cfRule type="cellIs" dxfId="22" priority="18" operator="between">
      <formula>0.0001</formula>
      <formula>0.44999</formula>
    </cfRule>
  </conditionalFormatting>
  <conditionalFormatting sqref="C15">
    <cfRule type="cellIs" dxfId="21" priority="1" operator="between">
      <formula>0</formula>
      <formula>0.5</formula>
    </cfRule>
    <cfRule type="cellIs" dxfId="20"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32" t="s">
        <v>537</v>
      </c>
      <c r="B1" s="832"/>
      <c r="C1" s="832"/>
      <c r="D1" s="832"/>
      <c r="E1" s="832"/>
      <c r="F1" s="832"/>
      <c r="G1" s="1"/>
      <c r="H1" s="1"/>
    </row>
    <row r="2" spans="1:8" x14ac:dyDescent="0.2">
      <c r="A2" s="833"/>
      <c r="B2" s="833"/>
      <c r="C2" s="833"/>
      <c r="D2" s="833"/>
      <c r="E2" s="833"/>
      <c r="F2" s="833"/>
      <c r="G2" s="10"/>
      <c r="H2" s="55" t="s">
        <v>476</v>
      </c>
    </row>
    <row r="3" spans="1:8" x14ac:dyDescent="0.2">
      <c r="A3" s="11"/>
      <c r="B3" s="796">
        <f>INDICE!A3</f>
        <v>44256</v>
      </c>
      <c r="C3" s="796">
        <v>41671</v>
      </c>
      <c r="D3" s="795" t="s">
        <v>116</v>
      </c>
      <c r="E3" s="795"/>
      <c r="F3" s="795" t="s">
        <v>117</v>
      </c>
      <c r="G3" s="795"/>
      <c r="H3" s="795"/>
    </row>
    <row r="4" spans="1:8" x14ac:dyDescent="0.2">
      <c r="A4" s="262"/>
      <c r="B4" s="184" t="s">
        <v>54</v>
      </c>
      <c r="C4" s="185" t="s">
        <v>430</v>
      </c>
      <c r="D4" s="184" t="s">
        <v>54</v>
      </c>
      <c r="E4" s="185" t="s">
        <v>430</v>
      </c>
      <c r="F4" s="184" t="s">
        <v>54</v>
      </c>
      <c r="G4" s="186" t="s">
        <v>430</v>
      </c>
      <c r="H4" s="185" t="s">
        <v>480</v>
      </c>
    </row>
    <row r="5" spans="1:8" x14ac:dyDescent="0.2">
      <c r="A5" s="421" t="s">
        <v>115</v>
      </c>
      <c r="B5" s="61">
        <v>30944.644329999999</v>
      </c>
      <c r="C5" s="777">
        <v>1.0512067544591523E-2</v>
      </c>
      <c r="D5" s="61">
        <v>91686.735350000003</v>
      </c>
      <c r="E5" s="62">
        <v>1.470445542383535</v>
      </c>
      <c r="F5" s="61">
        <v>352891.31873</v>
      </c>
      <c r="G5" s="62">
        <v>-12.002122701156791</v>
      </c>
      <c r="H5" s="62">
        <v>100</v>
      </c>
    </row>
    <row r="6" spans="1:8" x14ac:dyDescent="0.2">
      <c r="A6" s="678" t="s">
        <v>336</v>
      </c>
      <c r="B6" s="181">
        <v>15769.966650000004</v>
      </c>
      <c r="C6" s="768">
        <v>130.35481993129306</v>
      </c>
      <c r="D6" s="181">
        <v>46592.03484</v>
      </c>
      <c r="E6" s="155">
        <v>77.744925018903842</v>
      </c>
      <c r="F6" s="181">
        <v>144642.04840999999</v>
      </c>
      <c r="G6" s="155">
        <v>3.6652451386849019</v>
      </c>
      <c r="H6" s="155">
        <v>40.987703786690993</v>
      </c>
    </row>
    <row r="7" spans="1:8" x14ac:dyDescent="0.2">
      <c r="A7" s="678" t="s">
        <v>337</v>
      </c>
      <c r="B7" s="181">
        <v>15174.677680000001</v>
      </c>
      <c r="C7" s="155">
        <v>-37.022631345621768</v>
      </c>
      <c r="D7" s="181">
        <v>45094.700510000002</v>
      </c>
      <c r="E7" s="155">
        <v>-29.699031816181492</v>
      </c>
      <c r="F7" s="181">
        <v>208249.27031999998</v>
      </c>
      <c r="G7" s="155">
        <v>-20.361902058201494</v>
      </c>
      <c r="H7" s="155">
        <v>59.012296213309</v>
      </c>
    </row>
    <row r="8" spans="1:8" x14ac:dyDescent="0.2">
      <c r="A8" s="482" t="s">
        <v>638</v>
      </c>
      <c r="B8" s="416">
        <v>3493.5187500000002</v>
      </c>
      <c r="C8" s="417">
        <v>-64.25757592855858</v>
      </c>
      <c r="D8" s="416">
        <v>11949.192020000004</v>
      </c>
      <c r="E8" s="419">
        <v>-57.099768149604088</v>
      </c>
      <c r="F8" s="418">
        <v>71392.900380000006</v>
      </c>
      <c r="G8" s="419">
        <v>-24.82721420838455</v>
      </c>
      <c r="H8" s="419">
        <v>20.230846323148938</v>
      </c>
    </row>
    <row r="9" spans="1:8" x14ac:dyDescent="0.2">
      <c r="A9" s="482" t="s">
        <v>639</v>
      </c>
      <c r="B9" s="416">
        <v>27451.125579999996</v>
      </c>
      <c r="C9" s="417">
        <v>29.686843987012828</v>
      </c>
      <c r="D9" s="416">
        <v>79737.54333</v>
      </c>
      <c r="E9" s="419">
        <v>27.570628632021311</v>
      </c>
      <c r="F9" s="418">
        <v>281498.41834999999</v>
      </c>
      <c r="G9" s="419">
        <v>-8.0223218878446758</v>
      </c>
      <c r="H9" s="419">
        <v>79.769153676851062</v>
      </c>
    </row>
    <row r="10" spans="1:8" x14ac:dyDescent="0.2">
      <c r="A10" s="15"/>
      <c r="B10" s="15"/>
      <c r="C10" s="437"/>
      <c r="D10" s="1"/>
      <c r="E10" s="1"/>
      <c r="F10" s="1"/>
      <c r="G10" s="1"/>
      <c r="H10" s="161" t="s">
        <v>222</v>
      </c>
    </row>
    <row r="11" spans="1:8" x14ac:dyDescent="0.2">
      <c r="A11" s="133" t="s">
        <v>591</v>
      </c>
      <c r="B11" s="1"/>
      <c r="C11" s="1"/>
      <c r="D11" s="1"/>
      <c r="E11" s="1"/>
      <c r="F11" s="1"/>
      <c r="G11" s="1"/>
      <c r="H11" s="1"/>
    </row>
    <row r="12" spans="1:8" x14ac:dyDescent="0.2">
      <c r="A12" s="441" t="s">
        <v>546</v>
      </c>
      <c r="B12" s="1"/>
      <c r="C12" s="1"/>
      <c r="D12" s="1"/>
      <c r="E12" s="1"/>
      <c r="F12" s="1"/>
      <c r="G12" s="1"/>
      <c r="H12" s="1"/>
    </row>
    <row r="13" spans="1:8" x14ac:dyDescent="0.2">
      <c r="A13" s="841"/>
      <c r="B13" s="841"/>
      <c r="C13" s="841"/>
      <c r="D13" s="841"/>
      <c r="E13" s="841"/>
      <c r="F13" s="841"/>
      <c r="G13" s="841"/>
      <c r="H13" s="841"/>
    </row>
    <row r="14" spans="1:8" s="1" customFormat="1" x14ac:dyDescent="0.2">
      <c r="A14" s="841"/>
      <c r="B14" s="841"/>
      <c r="C14" s="841"/>
      <c r="D14" s="841"/>
      <c r="E14" s="841"/>
      <c r="F14" s="841"/>
      <c r="G14" s="841"/>
      <c r="H14" s="841"/>
    </row>
    <row r="15" spans="1:8" s="1" customFormat="1" x14ac:dyDescent="0.2">
      <c r="D15" s="166"/>
    </row>
    <row r="16" spans="1:8" s="1" customFormat="1" x14ac:dyDescent="0.2">
      <c r="D16" s="166"/>
    </row>
    <row r="17" spans="4:4" s="1" customFormat="1" x14ac:dyDescent="0.2">
      <c r="D17" s="166"/>
    </row>
    <row r="18" spans="4:4" s="1" customFormat="1" x14ac:dyDescent="0.2">
      <c r="D18" s="683"/>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354</v>
      </c>
      <c r="B1" s="53"/>
      <c r="C1" s="53"/>
      <c r="D1" s="6"/>
      <c r="E1" s="6"/>
      <c r="F1" s="6"/>
      <c r="G1" s="6"/>
      <c r="H1" s="3"/>
    </row>
    <row r="2" spans="1:8" x14ac:dyDescent="0.2">
      <c r="A2" s="54"/>
      <c r="B2" s="54"/>
      <c r="C2" s="54"/>
      <c r="D2" s="65"/>
      <c r="E2" s="65"/>
      <c r="F2" s="65"/>
      <c r="G2" s="108"/>
      <c r="H2" s="55" t="s">
        <v>476</v>
      </c>
    </row>
    <row r="3" spans="1:8" x14ac:dyDescent="0.2">
      <c r="A3" s="56"/>
      <c r="B3" s="796">
        <f>INDICE!A3</f>
        <v>44256</v>
      </c>
      <c r="C3" s="795">
        <v>41671</v>
      </c>
      <c r="D3" s="795" t="s">
        <v>116</v>
      </c>
      <c r="E3" s="795"/>
      <c r="F3" s="795" t="s">
        <v>117</v>
      </c>
      <c r="G3" s="795"/>
      <c r="H3" s="795"/>
    </row>
    <row r="4" spans="1:8" ht="25.5" x14ac:dyDescent="0.2">
      <c r="A4" s="66"/>
      <c r="B4" s="184" t="s">
        <v>54</v>
      </c>
      <c r="C4" s="185" t="s">
        <v>430</v>
      </c>
      <c r="D4" s="184" t="s">
        <v>54</v>
      </c>
      <c r="E4" s="185" t="s">
        <v>430</v>
      </c>
      <c r="F4" s="184" t="s">
        <v>54</v>
      </c>
      <c r="G4" s="186" t="s">
        <v>430</v>
      </c>
      <c r="H4" s="185" t="s">
        <v>107</v>
      </c>
    </row>
    <row r="5" spans="1:8" ht="15" x14ac:dyDescent="0.25">
      <c r="A5" s="516" t="s">
        <v>355</v>
      </c>
      <c r="B5" s="594">
        <v>2.2618682371999999</v>
      </c>
      <c r="C5" s="536">
        <v>11787.176602924634</v>
      </c>
      <c r="D5" s="517">
        <v>6.5120453000000005</v>
      </c>
      <c r="E5" s="518">
        <v>73.990867266556293</v>
      </c>
      <c r="F5" s="519">
        <v>21.7033681198</v>
      </c>
      <c r="G5" s="518">
        <v>0.42516193455637669</v>
      </c>
      <c r="H5" s="595">
        <v>3.7101934150663602</v>
      </c>
    </row>
    <row r="6" spans="1:8" ht="15" x14ac:dyDescent="0.25">
      <c r="A6" s="516" t="s">
        <v>356</v>
      </c>
      <c r="B6" s="594">
        <v>8.6666939799999998</v>
      </c>
      <c r="C6" s="537">
        <v>91.277485892196893</v>
      </c>
      <c r="D6" s="520">
        <v>22.80535398</v>
      </c>
      <c r="E6" s="523">
        <v>161.40928091683705</v>
      </c>
      <c r="F6" s="520">
        <v>65.98708087</v>
      </c>
      <c r="G6" s="523">
        <v>69.588559976188762</v>
      </c>
      <c r="H6" s="596">
        <v>11.280499486159085</v>
      </c>
    </row>
    <row r="7" spans="1:8" ht="15" x14ac:dyDescent="0.25">
      <c r="A7" s="516" t="s">
        <v>539</v>
      </c>
      <c r="B7" s="594">
        <v>38.478000000000002</v>
      </c>
      <c r="C7" s="537">
        <v>-40.325497287522602</v>
      </c>
      <c r="D7" s="520">
        <v>106.10599999999999</v>
      </c>
      <c r="E7" s="537">
        <v>-39.534883720930239</v>
      </c>
      <c r="F7" s="522">
        <v>398.53880000000004</v>
      </c>
      <c r="G7" s="521">
        <v>-64.406949801984368</v>
      </c>
      <c r="H7" s="597">
        <v>68.130256246239966</v>
      </c>
    </row>
    <row r="8" spans="1:8" ht="15" x14ac:dyDescent="0.25">
      <c r="A8" s="516" t="s">
        <v>549</v>
      </c>
      <c r="B8" s="594">
        <v>9.3864799999999988</v>
      </c>
      <c r="C8" s="537">
        <v>-3.2218885098108401</v>
      </c>
      <c r="D8" s="608">
        <v>21.983619999999998</v>
      </c>
      <c r="E8" s="523">
        <v>-17.879273272797644</v>
      </c>
      <c r="F8" s="522">
        <v>98.736699999999985</v>
      </c>
      <c r="G8" s="523">
        <v>-2.210673218922429</v>
      </c>
      <c r="H8" s="597">
        <v>16.879050852534608</v>
      </c>
    </row>
    <row r="9" spans="1:8" x14ac:dyDescent="0.2">
      <c r="A9" s="524" t="s">
        <v>187</v>
      </c>
      <c r="B9" s="525">
        <v>58.793042217200004</v>
      </c>
      <c r="C9" s="526">
        <v>-25.322018663890965</v>
      </c>
      <c r="D9" s="527">
        <v>157.40701927999999</v>
      </c>
      <c r="E9" s="526">
        <v>-26.691837137796963</v>
      </c>
      <c r="F9" s="527">
        <v>584.96594898979993</v>
      </c>
      <c r="G9" s="526">
        <v>-54.342338431282542</v>
      </c>
      <c r="H9" s="526">
        <v>100</v>
      </c>
    </row>
    <row r="10" spans="1:8" x14ac:dyDescent="0.2">
      <c r="A10" s="577" t="s">
        <v>251</v>
      </c>
      <c r="B10" s="512">
        <f>B9/'Consumo de gas natural'!B8*100</f>
        <v>0.18358542173359685</v>
      </c>
      <c r="C10" s="75"/>
      <c r="D10" s="97">
        <f>D9/'Consumo de gas natural'!D8*100</f>
        <v>0.49151452159237224</v>
      </c>
      <c r="E10" s="75"/>
      <c r="F10" s="97">
        <f>F9/'Consumo de gas natural'!F8*100</f>
        <v>0.16419032906504943</v>
      </c>
      <c r="G10" s="190"/>
      <c r="H10" s="513"/>
    </row>
    <row r="11" spans="1:8" x14ac:dyDescent="0.2">
      <c r="A11" s="80"/>
      <c r="B11" s="59"/>
      <c r="C11" s="59"/>
      <c r="D11" s="59"/>
      <c r="E11" s="59"/>
      <c r="F11" s="59"/>
      <c r="G11" s="73"/>
      <c r="H11" s="161" t="s">
        <v>222</v>
      </c>
    </row>
    <row r="12" spans="1:8" x14ac:dyDescent="0.2">
      <c r="A12" s="80" t="s">
        <v>588</v>
      </c>
      <c r="B12" s="108"/>
      <c r="C12" s="108"/>
      <c r="D12" s="108"/>
      <c r="E12" s="108"/>
      <c r="F12" s="108"/>
      <c r="G12" s="108"/>
      <c r="H12" s="1"/>
    </row>
    <row r="13" spans="1:8" x14ac:dyDescent="0.2">
      <c r="A13" s="441" t="s">
        <v>546</v>
      </c>
      <c r="B13" s="1"/>
      <c r="C13" s="1"/>
      <c r="D13" s="1"/>
      <c r="E13" s="1"/>
      <c r="F13" s="1"/>
      <c r="G13" s="1"/>
      <c r="H13" s="1"/>
    </row>
    <row r="14" spans="1:8" x14ac:dyDescent="0.2">
      <c r="A14" s="80" t="s">
        <v>550</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9" priority="27" operator="equal">
      <formula>0</formula>
    </cfRule>
    <cfRule type="cellIs" dxfId="18" priority="30" operator="between">
      <formula>-0.49</formula>
      <formula>0.49</formula>
    </cfRule>
  </conditionalFormatting>
  <conditionalFormatting sqref="B19:B24">
    <cfRule type="cellIs" dxfId="17" priority="29" operator="between">
      <formula>0.00001</formula>
      <formula>0.499</formula>
    </cfRule>
  </conditionalFormatting>
  <conditionalFormatting sqref="D7">
    <cfRule type="cellIs" dxfId="16" priority="25" operator="equal">
      <formula>0</formula>
    </cfRule>
    <cfRule type="cellIs" dxfId="15" priority="26" operator="between">
      <formula>-0.49</formula>
      <formula>0.49</formula>
    </cfRule>
  </conditionalFormatting>
  <conditionalFormatting sqref="C7">
    <cfRule type="cellIs" dxfId="14" priority="18" operator="equal">
      <formula>0</formula>
    </cfRule>
    <cfRule type="cellIs" dxfId="13" priority="19" operator="between">
      <formula>-0.49</formula>
      <formula>0.49</formula>
    </cfRule>
  </conditionalFormatting>
  <conditionalFormatting sqref="E7">
    <cfRule type="cellIs" dxfId="12" priority="14" operator="equal">
      <formula>0</formula>
    </cfRule>
    <cfRule type="cellIs" dxfId="11" priority="15" operator="between">
      <formula>-0.49</formula>
      <formula>0.49</formula>
    </cfRule>
  </conditionalFormatting>
  <conditionalFormatting sqref="B6">
    <cfRule type="cellIs" dxfId="10" priority="12" operator="equal">
      <formula>0</formula>
    </cfRule>
    <cfRule type="cellIs" dxfId="9" priority="13" operator="between">
      <formula>-0.49</formula>
      <formula>0.49</formula>
    </cfRule>
  </conditionalFormatting>
  <conditionalFormatting sqref="B5">
    <cfRule type="cellIs" dxfId="8" priority="1" operator="equal">
      <formula>0</formula>
    </cfRule>
    <cfRule type="cellIs" dxfId="7"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357</v>
      </c>
      <c r="B1" s="158"/>
      <c r="C1" s="158"/>
      <c r="D1" s="158"/>
      <c r="E1" s="15"/>
    </row>
    <row r="2" spans="1:5" x14ac:dyDescent="0.2">
      <c r="A2" s="159"/>
      <c r="B2" s="159"/>
      <c r="C2" s="159"/>
      <c r="D2" s="159"/>
      <c r="E2" s="55" t="s">
        <v>476</v>
      </c>
    </row>
    <row r="3" spans="1:5" x14ac:dyDescent="0.2">
      <c r="A3" s="238" t="s">
        <v>358</v>
      </c>
      <c r="B3" s="239"/>
      <c r="C3" s="240"/>
      <c r="D3" s="238" t="s">
        <v>359</v>
      </c>
      <c r="E3" s="239"/>
    </row>
    <row r="4" spans="1:5" x14ac:dyDescent="0.2">
      <c r="A4" s="145" t="s">
        <v>360</v>
      </c>
      <c r="B4" s="171">
        <v>32529.663602217202</v>
      </c>
      <c r="C4" s="241"/>
      <c r="D4" s="145" t="s">
        <v>361</v>
      </c>
      <c r="E4" s="171">
        <v>1526.2262300000002</v>
      </c>
    </row>
    <row r="5" spans="1:5" x14ac:dyDescent="0.2">
      <c r="A5" s="18" t="s">
        <v>362</v>
      </c>
      <c r="B5" s="242">
        <v>58.793042217200004</v>
      </c>
      <c r="C5" s="241"/>
      <c r="D5" s="18" t="s">
        <v>363</v>
      </c>
      <c r="E5" s="243">
        <v>1526.2262300000002</v>
      </c>
    </row>
    <row r="6" spans="1:5" x14ac:dyDescent="0.2">
      <c r="A6" s="18" t="s">
        <v>364</v>
      </c>
      <c r="B6" s="242">
        <v>15294.903410000001</v>
      </c>
      <c r="C6" s="241"/>
      <c r="D6" s="145" t="s">
        <v>366</v>
      </c>
      <c r="E6" s="171">
        <v>32024.897000000001</v>
      </c>
    </row>
    <row r="7" spans="1:5" x14ac:dyDescent="0.2">
      <c r="A7" s="18" t="s">
        <v>365</v>
      </c>
      <c r="B7" s="242">
        <v>17175.967150000004</v>
      </c>
      <c r="C7" s="241"/>
      <c r="D7" s="18" t="s">
        <v>367</v>
      </c>
      <c r="E7" s="243">
        <v>26563.575000000001</v>
      </c>
    </row>
    <row r="8" spans="1:5" x14ac:dyDescent="0.2">
      <c r="A8" s="452"/>
      <c r="B8" s="453"/>
      <c r="C8" s="241"/>
      <c r="D8" s="18" t="s">
        <v>368</v>
      </c>
      <c r="E8" s="243">
        <v>4322.6819999999998</v>
      </c>
    </row>
    <row r="9" spans="1:5" x14ac:dyDescent="0.2">
      <c r="A9" s="145" t="s">
        <v>260</v>
      </c>
      <c r="B9" s="171">
        <v>1277</v>
      </c>
      <c r="C9" s="241"/>
      <c r="D9" s="18" t="s">
        <v>369</v>
      </c>
      <c r="E9" s="243">
        <v>1138.6400000000001</v>
      </c>
    </row>
    <row r="10" spans="1:5" x14ac:dyDescent="0.2">
      <c r="A10" s="18"/>
      <c r="B10" s="242"/>
      <c r="C10" s="241"/>
      <c r="D10" s="145" t="s">
        <v>370</v>
      </c>
      <c r="E10" s="171">
        <v>255.54037221720137</v>
      </c>
    </row>
    <row r="11" spans="1:5" x14ac:dyDescent="0.2">
      <c r="A11" s="173" t="s">
        <v>115</v>
      </c>
      <c r="B11" s="174">
        <v>33806.663602217202</v>
      </c>
      <c r="C11" s="241"/>
      <c r="D11" s="173" t="s">
        <v>115</v>
      </c>
      <c r="E11" s="174">
        <v>33806.663602217202</v>
      </c>
    </row>
    <row r="12" spans="1:5" x14ac:dyDescent="0.2">
      <c r="A12" s="1"/>
      <c r="B12" s="1"/>
      <c r="C12" s="241"/>
      <c r="D12" s="1"/>
      <c r="E12" s="161" t="s">
        <v>222</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7"/>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8" x14ac:dyDescent="0.2">
      <c r="A1" s="781" t="s">
        <v>506</v>
      </c>
      <c r="B1" s="781"/>
      <c r="C1" s="781"/>
      <c r="D1" s="781"/>
      <c r="E1" s="781"/>
      <c r="F1" s="643"/>
    </row>
    <row r="2" spans="1:8" x14ac:dyDescent="0.2">
      <c r="A2" s="782"/>
      <c r="B2" s="782"/>
      <c r="C2" s="782"/>
      <c r="D2" s="782"/>
      <c r="E2" s="782"/>
      <c r="F2" s="55" t="s">
        <v>371</v>
      </c>
    </row>
    <row r="3" spans="1:8" x14ac:dyDescent="0.2">
      <c r="A3" s="56"/>
      <c r="B3" s="56"/>
      <c r="C3" s="646" t="s">
        <v>504</v>
      </c>
      <c r="D3" s="646" t="s">
        <v>600</v>
      </c>
      <c r="E3" s="646" t="s">
        <v>505</v>
      </c>
      <c r="F3" s="646" t="s">
        <v>600</v>
      </c>
    </row>
    <row r="4" spans="1:8" ht="15" x14ac:dyDescent="0.25">
      <c r="A4" s="677">
        <v>2016</v>
      </c>
      <c r="B4" s="644" t="s">
        <v>523</v>
      </c>
      <c r="C4" s="652" t="s">
        <v>523</v>
      </c>
      <c r="D4" s="652" t="s">
        <v>523</v>
      </c>
      <c r="E4" s="652" t="s">
        <v>523</v>
      </c>
      <c r="F4" s="652" t="s">
        <v>523</v>
      </c>
    </row>
    <row r="5" spans="1:8" ht="15" x14ac:dyDescent="0.25">
      <c r="A5" s="751" t="s">
        <v>523</v>
      </c>
      <c r="B5" s="706" t="s">
        <v>622</v>
      </c>
      <c r="C5" s="244">
        <v>8.3602396900000002</v>
      </c>
      <c r="D5" s="454">
        <v>-2.7350457520015601</v>
      </c>
      <c r="E5" s="244">
        <v>6.476995689999999</v>
      </c>
      <c r="F5" s="454">
        <v>-3.6587405189396542</v>
      </c>
    </row>
    <row r="6" spans="1:8" ht="15" x14ac:dyDescent="0.25">
      <c r="A6" s="754" t="s">
        <v>523</v>
      </c>
      <c r="B6" s="668" t="s">
        <v>623</v>
      </c>
      <c r="C6" s="755">
        <v>8.1462632900000003</v>
      </c>
      <c r="D6" s="756">
        <v>-2.5594529335797063</v>
      </c>
      <c r="E6" s="755">
        <v>6.2630192899999999</v>
      </c>
      <c r="F6" s="756">
        <v>-3.3036365969852777</v>
      </c>
    </row>
    <row r="7" spans="1:8" ht="15" x14ac:dyDescent="0.25">
      <c r="A7" s="751"/>
      <c r="B7" s="706" t="s">
        <v>625</v>
      </c>
      <c r="C7" s="244">
        <v>8.2213304800000007</v>
      </c>
      <c r="D7" s="454">
        <v>0.92149231282703103</v>
      </c>
      <c r="E7" s="653">
        <v>6.3380864799999994</v>
      </c>
      <c r="F7" s="454">
        <v>1.198578297848409</v>
      </c>
    </row>
    <row r="8" spans="1:8" ht="15" x14ac:dyDescent="0.25">
      <c r="A8" s="677">
        <v>2017</v>
      </c>
      <c r="B8" s="644"/>
      <c r="C8" s="652" t="s">
        <v>523</v>
      </c>
      <c r="D8" s="652" t="s">
        <v>523</v>
      </c>
      <c r="E8" s="652" t="s">
        <v>523</v>
      </c>
      <c r="F8" s="652" t="s">
        <v>523</v>
      </c>
    </row>
    <row r="9" spans="1:8" ht="15" x14ac:dyDescent="0.25">
      <c r="A9" s="751" t="s">
        <v>523</v>
      </c>
      <c r="B9" s="706" t="s">
        <v>622</v>
      </c>
      <c r="C9" s="244">
        <v>8.4754970299999979</v>
      </c>
      <c r="D9" s="454">
        <v>3.0915500917802441</v>
      </c>
      <c r="E9" s="244">
        <v>6.58015303</v>
      </c>
      <c r="F9" s="454">
        <v>3.8192370956730866</v>
      </c>
    </row>
    <row r="10" spans="1:8" ht="15" x14ac:dyDescent="0.25">
      <c r="A10" s="754" t="s">
        <v>523</v>
      </c>
      <c r="B10" s="668" t="s">
        <v>623</v>
      </c>
      <c r="C10" s="755">
        <v>8.6130582999999987</v>
      </c>
      <c r="D10" s="756">
        <v>1.6230466427288794</v>
      </c>
      <c r="E10" s="755">
        <v>6.7177142999999999</v>
      </c>
      <c r="F10" s="756">
        <v>2.0905481889681821</v>
      </c>
    </row>
    <row r="11" spans="1:8" ht="15" x14ac:dyDescent="0.25">
      <c r="A11" s="754"/>
      <c r="B11" s="668" t="s">
        <v>624</v>
      </c>
      <c r="C11" s="755">
        <v>8.5372844699999977</v>
      </c>
      <c r="D11" s="756">
        <v>-0.87975522004769258</v>
      </c>
      <c r="E11" s="755">
        <v>6.6419404700000007</v>
      </c>
      <c r="F11" s="756">
        <v>-1.1279704169616036</v>
      </c>
      <c r="H11" s="668"/>
    </row>
    <row r="12" spans="1:8" ht="15" x14ac:dyDescent="0.25">
      <c r="A12" s="751"/>
      <c r="B12" s="706" t="s">
        <v>625</v>
      </c>
      <c r="C12" s="244">
        <v>8.4378188399999985</v>
      </c>
      <c r="D12" s="454">
        <v>-1.1650733948191752</v>
      </c>
      <c r="E12" s="244">
        <v>6.5424748399999997</v>
      </c>
      <c r="F12" s="454">
        <v>-1.4975387155193964</v>
      </c>
      <c r="H12" s="668"/>
    </row>
    <row r="13" spans="1:8" ht="15" x14ac:dyDescent="0.25">
      <c r="A13" s="677">
        <v>2018</v>
      </c>
      <c r="B13" s="644" t="s">
        <v>523</v>
      </c>
      <c r="C13" s="652" t="s">
        <v>523</v>
      </c>
      <c r="D13" s="652" t="s">
        <v>523</v>
      </c>
      <c r="E13" s="652" t="s">
        <v>523</v>
      </c>
      <c r="F13" s="652" t="s">
        <v>523</v>
      </c>
    </row>
    <row r="14" spans="1:8" ht="15" x14ac:dyDescent="0.25">
      <c r="A14" s="751" t="s">
        <v>523</v>
      </c>
      <c r="B14" s="706" t="s">
        <v>622</v>
      </c>
      <c r="C14" s="244">
        <v>8.8541459599999985</v>
      </c>
      <c r="D14" s="454">
        <v>4.9340608976620333</v>
      </c>
      <c r="E14" s="244">
        <v>6.9721119600000003</v>
      </c>
      <c r="F14" s="454">
        <v>6.5668899079786245</v>
      </c>
    </row>
    <row r="15" spans="1:8" ht="15" x14ac:dyDescent="0.25">
      <c r="A15" s="754" t="s">
        <v>523</v>
      </c>
      <c r="B15" s="668" t="s">
        <v>623</v>
      </c>
      <c r="C15" s="755">
        <v>8.6007973699999987</v>
      </c>
      <c r="D15" s="756">
        <v>-2.8613554728433672</v>
      </c>
      <c r="E15" s="755">
        <v>6.7187633700000005</v>
      </c>
      <c r="F15" s="756">
        <v>-3.6337424220020682</v>
      </c>
    </row>
    <row r="16" spans="1:8" ht="15" x14ac:dyDescent="0.25">
      <c r="A16" s="754"/>
      <c r="B16" s="668" t="s">
        <v>624</v>
      </c>
      <c r="C16" s="755">
        <v>8.8592170699999997</v>
      </c>
      <c r="D16" s="756">
        <v>3.0046016535790225</v>
      </c>
      <c r="E16" s="755">
        <v>6.9771830700000006</v>
      </c>
      <c r="F16" s="756">
        <v>3.8462390438376182</v>
      </c>
    </row>
    <row r="17" spans="1:8" ht="15" x14ac:dyDescent="0.25">
      <c r="A17" s="680"/>
      <c r="B17" s="212" t="s">
        <v>625</v>
      </c>
      <c r="C17" s="653">
        <v>9.4778791799999986</v>
      </c>
      <c r="D17" s="654">
        <v>6.9832594134641628</v>
      </c>
      <c r="E17" s="653">
        <v>7.5958451799999995</v>
      </c>
      <c r="F17" s="654">
        <v>8.8669324538735204</v>
      </c>
    </row>
    <row r="18" spans="1:8" ht="15" x14ac:dyDescent="0.25">
      <c r="A18" s="677">
        <v>2019</v>
      </c>
      <c r="B18" s="644" t="s">
        <v>523</v>
      </c>
      <c r="C18" s="652" t="s">
        <v>523</v>
      </c>
      <c r="D18" s="652" t="s">
        <v>523</v>
      </c>
      <c r="E18" s="652" t="s">
        <v>523</v>
      </c>
      <c r="F18" s="652" t="s">
        <v>523</v>
      </c>
    </row>
    <row r="19" spans="1:8" ht="15" x14ac:dyDescent="0.25">
      <c r="A19" s="751" t="s">
        <v>523</v>
      </c>
      <c r="B19" s="706" t="s">
        <v>622</v>
      </c>
      <c r="C19" s="244">
        <v>9.1141193000000005</v>
      </c>
      <c r="D19" s="454">
        <v>-3.8379881521131418</v>
      </c>
      <c r="E19" s="244">
        <v>7.2296652999999997</v>
      </c>
      <c r="F19" s="454">
        <v>-4.8207917792237023</v>
      </c>
    </row>
    <row r="20" spans="1:8" ht="15" x14ac:dyDescent="0.25">
      <c r="A20" s="680" t="s">
        <v>523</v>
      </c>
      <c r="B20" s="212" t="s">
        <v>623</v>
      </c>
      <c r="C20" s="653">
        <v>8.6282825199999991</v>
      </c>
      <c r="D20" s="654">
        <v>-5.3305949155175245</v>
      </c>
      <c r="E20" s="653">
        <v>6.7438285199999992</v>
      </c>
      <c r="F20" s="654">
        <v>-6.7200452557603256</v>
      </c>
    </row>
    <row r="21" spans="1:8" ht="15" x14ac:dyDescent="0.25">
      <c r="A21" s="677">
        <v>2020</v>
      </c>
      <c r="B21" s="644" t="s">
        <v>523</v>
      </c>
      <c r="C21" s="652" t="s">
        <v>523</v>
      </c>
      <c r="D21" s="652" t="s">
        <v>523</v>
      </c>
      <c r="E21" s="652" t="s">
        <v>523</v>
      </c>
      <c r="F21" s="652" t="s">
        <v>523</v>
      </c>
    </row>
    <row r="22" spans="1:8" ht="15" x14ac:dyDescent="0.25">
      <c r="A22" s="751"/>
      <c r="B22" s="706" t="s">
        <v>622</v>
      </c>
      <c r="C22" s="244">
        <v>8.3495372399999983</v>
      </c>
      <c r="D22" s="454">
        <v>-3.2305998250970669</v>
      </c>
      <c r="E22" s="244">
        <v>6.4662932399999997</v>
      </c>
      <c r="F22" s="454">
        <v>-4.1153964573227242</v>
      </c>
      <c r="H22" s="668"/>
    </row>
    <row r="23" spans="1:8" s="1" customFormat="1" ht="15" x14ac:dyDescent="0.25">
      <c r="A23" s="754" t="s">
        <v>523</v>
      </c>
      <c r="B23" s="668" t="s">
        <v>624</v>
      </c>
      <c r="C23" s="755">
        <v>7.9797079999999987</v>
      </c>
      <c r="D23" s="756">
        <v>-4.4293381701235424</v>
      </c>
      <c r="E23" s="755">
        <v>6.0964640000000001</v>
      </c>
      <c r="F23" s="756">
        <v>-5.7193391371777569</v>
      </c>
    </row>
    <row r="24" spans="1:8" s="1" customFormat="1" ht="15" x14ac:dyDescent="0.25">
      <c r="A24" s="680"/>
      <c r="B24" s="212" t="s">
        <v>625</v>
      </c>
      <c r="C24" s="653">
        <v>7.7840267999999995</v>
      </c>
      <c r="D24" s="654">
        <v>-2.452235094316725</v>
      </c>
      <c r="E24" s="653">
        <v>5.7697397999999991</v>
      </c>
      <c r="F24" s="654">
        <v>-5.3592410288980794</v>
      </c>
    </row>
    <row r="25" spans="1:8" s="1" customFormat="1" ht="15" x14ac:dyDescent="0.25">
      <c r="A25" s="677">
        <v>2021</v>
      </c>
      <c r="B25" s="644"/>
      <c r="C25" s="652" t="s">
        <v>523</v>
      </c>
      <c r="D25" s="652" t="s">
        <v>523</v>
      </c>
      <c r="E25" s="652" t="s">
        <v>523</v>
      </c>
      <c r="F25" s="652" t="s">
        <v>523</v>
      </c>
    </row>
    <row r="26" spans="1:8" s="1" customFormat="1" ht="15" x14ac:dyDescent="0.25">
      <c r="A26" s="677" t="s">
        <v>523</v>
      </c>
      <c r="B26" s="644" t="s">
        <v>622</v>
      </c>
      <c r="C26" s="652">
        <v>8.1517022399999988</v>
      </c>
      <c r="D26" s="757">
        <v>4.7234606129567709</v>
      </c>
      <c r="E26" s="652">
        <v>6.1374152400000002</v>
      </c>
      <c r="F26" s="757">
        <v>6.3724787034590564</v>
      </c>
    </row>
    <row r="27" spans="1:8" s="1" customFormat="1" x14ac:dyDescent="0.2">
      <c r="A27" s="647" t="s">
        <v>262</v>
      </c>
      <c r="C27" s="706"/>
      <c r="D27" s="706"/>
      <c r="E27" s="706"/>
      <c r="F27" s="55" t="s">
        <v>587</v>
      </c>
    </row>
    <row r="28" spans="1:8" s="1" customFormat="1" x14ac:dyDescent="0.2">
      <c r="A28" s="647"/>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152</v>
      </c>
      <c r="I2"/>
    </row>
    <row r="3" spans="1:9" ht="14.25" x14ac:dyDescent="0.2">
      <c r="A3" s="56"/>
      <c r="B3" s="793">
        <f>INDICE!A3</f>
        <v>44256</v>
      </c>
      <c r="C3" s="794"/>
      <c r="D3" s="794" t="s">
        <v>116</v>
      </c>
      <c r="E3" s="794"/>
      <c r="F3" s="794" t="s">
        <v>117</v>
      </c>
      <c r="G3" s="794"/>
      <c r="H3" s="794"/>
      <c r="I3"/>
    </row>
    <row r="4" spans="1:9" ht="14.25" x14ac:dyDescent="0.2">
      <c r="A4" s="66"/>
      <c r="B4" s="63" t="s">
        <v>47</v>
      </c>
      <c r="C4" s="63" t="s">
        <v>430</v>
      </c>
      <c r="D4" s="63" t="s">
        <v>47</v>
      </c>
      <c r="E4" s="63" t="s">
        <v>430</v>
      </c>
      <c r="F4" s="63" t="s">
        <v>47</v>
      </c>
      <c r="G4" s="64" t="s">
        <v>430</v>
      </c>
      <c r="H4" s="64" t="s">
        <v>122</v>
      </c>
      <c r="I4"/>
    </row>
    <row r="5" spans="1:9" ht="14.25" x14ac:dyDescent="0.2">
      <c r="A5" s="3" t="s">
        <v>525</v>
      </c>
      <c r="B5" s="309">
        <v>174.18830000000003</v>
      </c>
      <c r="C5" s="72">
        <v>-29.246168018492767</v>
      </c>
      <c r="D5" s="71">
        <v>564.5958700000001</v>
      </c>
      <c r="E5" s="72">
        <v>-20.966579089082035</v>
      </c>
      <c r="F5" s="71">
        <v>1942.6201199999998</v>
      </c>
      <c r="G5" s="72">
        <v>-19.984701609047903</v>
      </c>
      <c r="H5" s="312">
        <v>4.0998106634994071</v>
      </c>
      <c r="I5"/>
    </row>
    <row r="6" spans="1:9" ht="14.25" x14ac:dyDescent="0.2">
      <c r="A6" s="3" t="s">
        <v>48</v>
      </c>
      <c r="B6" s="310">
        <v>407.28321000000034</v>
      </c>
      <c r="C6" s="59">
        <v>47.371295013239056</v>
      </c>
      <c r="D6" s="58">
        <v>999.90602000000013</v>
      </c>
      <c r="E6" s="59">
        <v>-9.6937948070948625</v>
      </c>
      <c r="F6" s="58">
        <v>4140.4269400000003</v>
      </c>
      <c r="G6" s="59">
        <v>-21.912888894843537</v>
      </c>
      <c r="H6" s="313">
        <v>8.7381811530152493</v>
      </c>
      <c r="I6"/>
    </row>
    <row r="7" spans="1:9" ht="14.25" x14ac:dyDescent="0.2">
      <c r="A7" s="3" t="s">
        <v>49</v>
      </c>
      <c r="B7" s="310">
        <v>123.50521999999998</v>
      </c>
      <c r="C7" s="59">
        <v>-58.44720784440495</v>
      </c>
      <c r="D7" s="58">
        <v>355.02201000000002</v>
      </c>
      <c r="E7" s="59">
        <v>-71.046261185532515</v>
      </c>
      <c r="F7" s="58">
        <v>1546.7889499999999</v>
      </c>
      <c r="G7" s="59">
        <v>-76.93458367532007</v>
      </c>
      <c r="H7" s="313">
        <v>3.2644271343143774</v>
      </c>
      <c r="I7"/>
    </row>
    <row r="8" spans="1:9" ht="14.25" x14ac:dyDescent="0.2">
      <c r="A8" s="3" t="s">
        <v>123</v>
      </c>
      <c r="B8" s="310">
        <v>2781.4100000000008</v>
      </c>
      <c r="C8" s="59">
        <v>15.90386689313422</v>
      </c>
      <c r="D8" s="58">
        <v>7403.9096100000015</v>
      </c>
      <c r="E8" s="59">
        <v>-6.0512537450195314</v>
      </c>
      <c r="F8" s="58">
        <v>28046.373210000002</v>
      </c>
      <c r="G8" s="59">
        <v>-11.07619556892141</v>
      </c>
      <c r="H8" s="313">
        <v>59.190584291303495</v>
      </c>
      <c r="I8"/>
    </row>
    <row r="9" spans="1:9" ht="14.25" x14ac:dyDescent="0.2">
      <c r="A9" s="3" t="s">
        <v>124</v>
      </c>
      <c r="B9" s="310">
        <v>541.06709999999998</v>
      </c>
      <c r="C9" s="59">
        <v>9.5727821265172128</v>
      </c>
      <c r="D9" s="58">
        <v>1450.4461400000002</v>
      </c>
      <c r="E9" s="59">
        <v>0.74886029393531817</v>
      </c>
      <c r="F9" s="58">
        <v>5799.8277300000018</v>
      </c>
      <c r="G9" s="73">
        <v>-22.588899156263732</v>
      </c>
      <c r="H9" s="313">
        <v>12.240270410621285</v>
      </c>
      <c r="I9"/>
    </row>
    <row r="10" spans="1:9" ht="14.25" x14ac:dyDescent="0.2">
      <c r="A10" s="3" t="s">
        <v>633</v>
      </c>
      <c r="B10" s="310">
        <v>556</v>
      </c>
      <c r="C10" s="338">
        <v>0.90760186614509775</v>
      </c>
      <c r="D10" s="58">
        <v>1546.0703794369647</v>
      </c>
      <c r="E10" s="338">
        <v>22.423984543022048</v>
      </c>
      <c r="F10" s="58">
        <v>5907.1297238939014</v>
      </c>
      <c r="G10" s="59">
        <v>13.930702734410531</v>
      </c>
      <c r="H10" s="313">
        <v>12.466726347246174</v>
      </c>
      <c r="I10"/>
    </row>
    <row r="11" spans="1:9" ht="14.25" x14ac:dyDescent="0.2">
      <c r="A11" s="60" t="s">
        <v>634</v>
      </c>
      <c r="B11" s="61">
        <v>4583.4538300000013</v>
      </c>
      <c r="C11" s="62">
        <v>7.4835248312141225</v>
      </c>
      <c r="D11" s="61">
        <v>12319.950029436965</v>
      </c>
      <c r="E11" s="62">
        <v>-9.6190054642794127</v>
      </c>
      <c r="F11" s="61">
        <v>47383.166673893909</v>
      </c>
      <c r="G11" s="62">
        <v>-19.214547687151871</v>
      </c>
      <c r="H11" s="62">
        <v>100</v>
      </c>
      <c r="I11"/>
    </row>
    <row r="12" spans="1:9" ht="14.25" x14ac:dyDescent="0.2">
      <c r="A12" s="3"/>
      <c r="B12" s="3"/>
      <c r="C12" s="3"/>
      <c r="D12" s="3"/>
      <c r="E12" s="3"/>
      <c r="F12" s="3"/>
      <c r="G12" s="3"/>
      <c r="H12" s="79" t="s">
        <v>222</v>
      </c>
      <c r="I12"/>
    </row>
    <row r="13" spans="1:9" ht="14.25" x14ac:dyDescent="0.2">
      <c r="A13" s="80" t="s">
        <v>488</v>
      </c>
      <c r="B13" s="3"/>
      <c r="C13" s="3"/>
      <c r="D13" s="3"/>
      <c r="E13" s="3"/>
      <c r="F13" s="3"/>
      <c r="G13" s="3"/>
      <c r="H13" s="3"/>
      <c r="I13"/>
    </row>
    <row r="14" spans="1:9" ht="14.25" x14ac:dyDescent="0.2">
      <c r="A14" s="80" t="s">
        <v>431</v>
      </c>
      <c r="B14" s="58"/>
      <c r="C14" s="3"/>
      <c r="D14" s="3"/>
      <c r="E14" s="3"/>
      <c r="F14" s="3"/>
      <c r="G14" s="3"/>
      <c r="H14" s="3"/>
      <c r="I14"/>
    </row>
    <row r="15" spans="1:9" ht="14.25" x14ac:dyDescent="0.2">
      <c r="A15" s="80" t="s">
        <v>432</v>
      </c>
      <c r="B15" s="3"/>
      <c r="C15" s="3"/>
      <c r="D15" s="3"/>
      <c r="E15" s="3"/>
      <c r="F15" s="3"/>
      <c r="G15" s="3"/>
      <c r="H15" s="3"/>
      <c r="I15"/>
    </row>
    <row r="16" spans="1:9" ht="14.25" x14ac:dyDescent="0.2">
      <c r="A16" s="133" t="s">
        <v>546</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15" priority="8" operator="equal">
      <formula>0</formula>
    </cfRule>
  </conditionalFormatting>
  <conditionalFormatting sqref="E10">
    <cfRule type="cellIs" dxfId="214" priority="9" operator="between">
      <formula>0</formula>
      <formula>0.5</formula>
    </cfRule>
  </conditionalFormatting>
  <conditionalFormatting sqref="C10">
    <cfRule type="cellIs" dxfId="213" priority="7" operator="between">
      <formula>0</formula>
      <formula>0.5</formula>
    </cfRule>
  </conditionalFormatting>
  <conditionalFormatting sqref="C10">
    <cfRule type="cellIs" dxfId="212"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372</v>
      </c>
    </row>
    <row r="2" spans="1:13" x14ac:dyDescent="0.2">
      <c r="A2" s="158"/>
      <c r="M2" s="161"/>
    </row>
    <row r="3" spans="1:13" x14ac:dyDescent="0.2">
      <c r="A3" s="191"/>
      <c r="B3" s="145">
        <v>2020</v>
      </c>
      <c r="C3" s="145" t="s">
        <v>523</v>
      </c>
      <c r="D3" s="145" t="s">
        <v>523</v>
      </c>
      <c r="E3" s="145" t="s">
        <v>523</v>
      </c>
      <c r="F3" s="145" t="s">
        <v>523</v>
      </c>
      <c r="G3" s="145" t="s">
        <v>523</v>
      </c>
      <c r="H3" s="145" t="s">
        <v>523</v>
      </c>
      <c r="I3" s="145" t="s">
        <v>523</v>
      </c>
      <c r="J3" s="145" t="s">
        <v>523</v>
      </c>
      <c r="K3" s="145">
        <v>2021</v>
      </c>
      <c r="L3" s="145" t="s">
        <v>523</v>
      </c>
      <c r="M3" s="145" t="s">
        <v>523</v>
      </c>
    </row>
    <row r="4" spans="1:13" x14ac:dyDescent="0.2">
      <c r="B4" s="556">
        <v>43922</v>
      </c>
      <c r="C4" s="556">
        <v>43952</v>
      </c>
      <c r="D4" s="556">
        <v>43983</v>
      </c>
      <c r="E4" s="556">
        <v>44013</v>
      </c>
      <c r="F4" s="556">
        <v>44044</v>
      </c>
      <c r="G4" s="556">
        <v>44075</v>
      </c>
      <c r="H4" s="556">
        <v>44105</v>
      </c>
      <c r="I4" s="556">
        <v>44136</v>
      </c>
      <c r="J4" s="556">
        <v>44166</v>
      </c>
      <c r="K4" s="556">
        <v>44197</v>
      </c>
      <c r="L4" s="556">
        <v>44228</v>
      </c>
      <c r="M4" s="556">
        <v>44256</v>
      </c>
    </row>
    <row r="5" spans="1:13" x14ac:dyDescent="0.2">
      <c r="A5" s="571" t="s">
        <v>554</v>
      </c>
      <c r="B5" s="558">
        <v>1.7383636363636361</v>
      </c>
      <c r="C5" s="558">
        <v>1.7476000000000003</v>
      </c>
      <c r="D5" s="558">
        <v>1.6313636363636363</v>
      </c>
      <c r="E5" s="558">
        <v>1.7580454545454545</v>
      </c>
      <c r="F5" s="558">
        <v>2.3018571428571426</v>
      </c>
      <c r="G5" s="558">
        <v>1.9220476190476188</v>
      </c>
      <c r="H5" s="558">
        <v>2.3887727272727273</v>
      </c>
      <c r="I5" s="558">
        <v>2.5934499999999998</v>
      </c>
      <c r="J5" s="558">
        <v>2.5678181818181818</v>
      </c>
      <c r="K5" s="558">
        <v>2.7125263157894737</v>
      </c>
      <c r="L5" s="558">
        <v>5.353210526315789</v>
      </c>
      <c r="M5" s="558">
        <v>2.618347826086957</v>
      </c>
    </row>
    <row r="6" spans="1:13" x14ac:dyDescent="0.2">
      <c r="A6" s="18" t="s">
        <v>555</v>
      </c>
      <c r="B6" s="558">
        <v>13.943333333333337</v>
      </c>
      <c r="C6" s="558">
        <v>11.645789473684212</v>
      </c>
      <c r="D6" s="558">
        <v>13.169999999999998</v>
      </c>
      <c r="E6" s="558">
        <v>13.283913043478259</v>
      </c>
      <c r="F6" s="558">
        <v>20.294</v>
      </c>
      <c r="G6" s="558">
        <v>30.180909090909086</v>
      </c>
      <c r="H6" s="558">
        <v>38.331818181818178</v>
      </c>
      <c r="I6" s="558">
        <v>37.630000000000003</v>
      </c>
      <c r="J6" s="558">
        <v>45.859523809523814</v>
      </c>
      <c r="K6" s="558">
        <v>59.254999999999995</v>
      </c>
      <c r="L6" s="558">
        <v>46.071500000000007</v>
      </c>
      <c r="M6" s="558">
        <v>45.19130434782609</v>
      </c>
    </row>
    <row r="7" spans="1:13" x14ac:dyDescent="0.2">
      <c r="A7" s="530" t="s">
        <v>556</v>
      </c>
      <c r="B7" s="558">
        <v>6.5219047619047608</v>
      </c>
      <c r="C7" s="558">
        <v>4.5910000000000002</v>
      </c>
      <c r="D7" s="558">
        <v>4.996818181818182</v>
      </c>
      <c r="E7" s="558">
        <v>4.8773913043478272</v>
      </c>
      <c r="F7" s="558">
        <v>7.5423809523809515</v>
      </c>
      <c r="G7" s="558">
        <v>11.186818181818181</v>
      </c>
      <c r="H7" s="558">
        <v>13.95318181818182</v>
      </c>
      <c r="I7" s="558">
        <v>13.815714285714286</v>
      </c>
      <c r="J7" s="558">
        <v>16.288181818181819</v>
      </c>
      <c r="K7" s="558">
        <v>20.448571428571434</v>
      </c>
      <c r="L7" s="558">
        <v>17.413499999999999</v>
      </c>
      <c r="M7" s="598">
        <v>17.796521739130434</v>
      </c>
    </row>
    <row r="8" spans="1:13" x14ac:dyDescent="0.2">
      <c r="A8" s="452" t="s">
        <v>557</v>
      </c>
      <c r="B8" s="599">
        <v>7.3833333333333346</v>
      </c>
      <c r="C8" s="599">
        <v>5.3861290322580651</v>
      </c>
      <c r="D8" s="599">
        <v>6.492333333333332</v>
      </c>
      <c r="E8" s="599">
        <v>6.4412903225806453</v>
      </c>
      <c r="F8" s="599">
        <v>9.3896774193548378</v>
      </c>
      <c r="G8" s="599">
        <v>11.421000000000001</v>
      </c>
      <c r="H8" s="599">
        <v>13.416451612903225</v>
      </c>
      <c r="I8" s="599">
        <v>14.375999999999999</v>
      </c>
      <c r="J8" s="599">
        <v>18.203548387096777</v>
      </c>
      <c r="K8" s="599">
        <v>28.265806451612903</v>
      </c>
      <c r="L8" s="599">
        <v>16.845000000000002</v>
      </c>
      <c r="M8" s="599">
        <v>17.533225806451615</v>
      </c>
    </row>
    <row r="9" spans="1:13" x14ac:dyDescent="0.2">
      <c r="M9" s="161" t="s">
        <v>558</v>
      </c>
    </row>
    <row r="10" spans="1:13" x14ac:dyDescent="0.2">
      <c r="A10" s="45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51"/>
      <c r="H2" s="253"/>
      <c r="I2" s="252" t="s">
        <v>152</v>
      </c>
    </row>
    <row r="3" spans="1:71" s="69" customFormat="1" ht="12.75" x14ac:dyDescent="0.2">
      <c r="A3" s="70"/>
      <c r="B3" s="843">
        <f>INDICE!A3</f>
        <v>44256</v>
      </c>
      <c r="C3" s="844">
        <v>41671</v>
      </c>
      <c r="D3" s="843">
        <f>DATE(YEAR(B3),MONTH(B3)-1,1)</f>
        <v>44228</v>
      </c>
      <c r="E3" s="844"/>
      <c r="F3" s="843">
        <f>DATE(YEAR(B3)-1,MONTH(B3),1)</f>
        <v>43891</v>
      </c>
      <c r="G3" s="844"/>
      <c r="H3" s="784" t="s">
        <v>430</v>
      </c>
      <c r="I3" s="78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107</v>
      </c>
      <c r="D4" s="184" t="s">
        <v>47</v>
      </c>
      <c r="E4" s="184" t="s">
        <v>107</v>
      </c>
      <c r="F4" s="184" t="s">
        <v>47</v>
      </c>
      <c r="G4" s="184" t="s">
        <v>107</v>
      </c>
      <c r="H4" s="651">
        <f>D3</f>
        <v>44228</v>
      </c>
      <c r="I4" s="289">
        <f>F3</f>
        <v>43891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374</v>
      </c>
      <c r="B5" s="243">
        <v>5628</v>
      </c>
      <c r="C5" s="457">
        <v>34.231494434645093</v>
      </c>
      <c r="D5" s="243">
        <v>5812</v>
      </c>
      <c r="E5" s="457">
        <v>33.394621925994024</v>
      </c>
      <c r="F5" s="243">
        <v>5887</v>
      </c>
      <c r="G5" s="457">
        <v>34.08012041218015</v>
      </c>
      <c r="H5" s="655">
        <v>-3.1658637302133514</v>
      </c>
      <c r="I5" s="249">
        <v>-4.3995243757431624</v>
      </c>
      <c r="K5" s="248"/>
    </row>
    <row r="6" spans="1:71" s="13" customFormat="1" ht="15" x14ac:dyDescent="0.2">
      <c r="A6" s="16" t="s">
        <v>118</v>
      </c>
      <c r="B6" s="243">
        <v>10813</v>
      </c>
      <c r="C6" s="457">
        <v>65.7685055653549</v>
      </c>
      <c r="D6" s="243">
        <v>11592</v>
      </c>
      <c r="E6" s="457">
        <v>66.605378074005969</v>
      </c>
      <c r="F6" s="243">
        <v>11387</v>
      </c>
      <c r="G6" s="457">
        <v>65.919879587819835</v>
      </c>
      <c r="H6" s="249">
        <v>-6.7201518288474817</v>
      </c>
      <c r="I6" s="249">
        <v>-5.0408360410994995</v>
      </c>
      <c r="K6" s="248"/>
    </row>
    <row r="7" spans="1:71" s="69" customFormat="1" ht="12.75" x14ac:dyDescent="0.2">
      <c r="A7" s="76" t="s">
        <v>115</v>
      </c>
      <c r="B7" s="77">
        <v>16441</v>
      </c>
      <c r="C7" s="78">
        <v>100</v>
      </c>
      <c r="D7" s="77">
        <v>17404</v>
      </c>
      <c r="E7" s="78">
        <v>100</v>
      </c>
      <c r="F7" s="77">
        <v>17274</v>
      </c>
      <c r="G7" s="78">
        <v>100</v>
      </c>
      <c r="H7" s="78">
        <v>-5.5332107561480122</v>
      </c>
      <c r="I7" s="658">
        <v>-4.8222762533287025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222</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5" customFormat="1" ht="12.75" x14ac:dyDescent="0.2">
      <c r="A9" s="455" t="s">
        <v>507</v>
      </c>
      <c r="B9" s="246"/>
      <c r="C9" s="247"/>
      <c r="D9" s="246"/>
      <c r="E9" s="246"/>
      <c r="F9" s="246"/>
      <c r="G9" s="246"/>
      <c r="H9" s="246"/>
      <c r="I9" s="246"/>
      <c r="J9" s="246"/>
      <c r="K9" s="246"/>
      <c r="L9" s="246"/>
    </row>
    <row r="10" spans="1:71" x14ac:dyDescent="0.2">
      <c r="A10" s="456" t="s">
        <v>473</v>
      </c>
    </row>
    <row r="11" spans="1:71" x14ac:dyDescent="0.2">
      <c r="A11" s="455" t="s">
        <v>546</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51"/>
      <c r="H2" s="253"/>
      <c r="I2" s="252" t="s">
        <v>152</v>
      </c>
    </row>
    <row r="3" spans="1:71" s="69" customFormat="1" ht="12.75" x14ac:dyDescent="0.2">
      <c r="A3" s="70"/>
      <c r="B3" s="843">
        <f>INDICE!A3</f>
        <v>44256</v>
      </c>
      <c r="C3" s="844">
        <v>41671</v>
      </c>
      <c r="D3" s="843">
        <f>DATE(YEAR(B3),MONTH(B3)-1,1)</f>
        <v>44228</v>
      </c>
      <c r="E3" s="844"/>
      <c r="F3" s="843">
        <f>DATE(YEAR(B3)-1,MONTH(B3),1)</f>
        <v>43891</v>
      </c>
      <c r="G3" s="844"/>
      <c r="H3" s="784" t="s">
        <v>430</v>
      </c>
      <c r="I3" s="78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107</v>
      </c>
      <c r="D4" s="184" t="s">
        <v>47</v>
      </c>
      <c r="E4" s="184" t="s">
        <v>107</v>
      </c>
      <c r="F4" s="184" t="s">
        <v>47</v>
      </c>
      <c r="G4" s="184" t="s">
        <v>107</v>
      </c>
      <c r="H4" s="289">
        <f>D3</f>
        <v>44228</v>
      </c>
      <c r="I4" s="289">
        <f>F3</f>
        <v>43891</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475</v>
      </c>
      <c r="B5" s="243">
        <v>6203</v>
      </c>
      <c r="C5" s="457">
        <v>39.18576320211082</v>
      </c>
      <c r="D5" s="243">
        <v>6203</v>
      </c>
      <c r="E5" s="457">
        <v>36.796325734719041</v>
      </c>
      <c r="F5" s="243">
        <v>6206</v>
      </c>
      <c r="G5" s="457">
        <v>37.54342595782294</v>
      </c>
      <c r="H5" s="481">
        <v>0</v>
      </c>
      <c r="I5" s="760">
        <v>-4.8340315823396714E-2</v>
      </c>
      <c r="K5" s="248"/>
    </row>
    <row r="6" spans="1:71" s="13" customFormat="1" ht="15" x14ac:dyDescent="0.2">
      <c r="A6" s="16" t="s">
        <v>529</v>
      </c>
      <c r="B6" s="243">
        <v>9626.7286899999999</v>
      </c>
      <c r="C6" s="457">
        <v>60.81423679788918</v>
      </c>
      <c r="D6" s="243">
        <v>10654.661400000003</v>
      </c>
      <c r="E6" s="457">
        <v>63.203674265280952</v>
      </c>
      <c r="F6" s="243">
        <v>10324.190950000004</v>
      </c>
      <c r="G6" s="457">
        <v>62.45657404217706</v>
      </c>
      <c r="H6" s="404">
        <v>-9.6477276133805852</v>
      </c>
      <c r="I6" s="404">
        <v>-6.7556117799235746</v>
      </c>
      <c r="K6" s="248"/>
    </row>
    <row r="7" spans="1:71" s="69" customFormat="1" ht="12.75" x14ac:dyDescent="0.2">
      <c r="A7" s="76" t="s">
        <v>115</v>
      </c>
      <c r="B7" s="77">
        <v>15829.72869</v>
      </c>
      <c r="C7" s="78">
        <v>100</v>
      </c>
      <c r="D7" s="77">
        <v>16857.661400000005</v>
      </c>
      <c r="E7" s="78">
        <v>100</v>
      </c>
      <c r="F7" s="77">
        <v>16530.190950000004</v>
      </c>
      <c r="G7" s="78">
        <v>100</v>
      </c>
      <c r="H7" s="78">
        <v>-6.0977183347626394</v>
      </c>
      <c r="I7" s="78">
        <v>-4.2374722840089376</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125</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5" t="s">
        <v>507</v>
      </c>
    </row>
    <row r="10" spans="1:71" x14ac:dyDescent="0.2">
      <c r="A10" s="455" t="s">
        <v>473</v>
      </c>
    </row>
    <row r="11" spans="1:71" x14ac:dyDescent="0.2">
      <c r="A11" s="441" t="s">
        <v>546</v>
      </c>
    </row>
  </sheetData>
  <mergeCells count="4">
    <mergeCell ref="B3:C3"/>
    <mergeCell ref="D3:E3"/>
    <mergeCell ref="F3:G3"/>
    <mergeCell ref="H3:I3"/>
  </mergeCells>
  <conditionalFormatting sqref="H5">
    <cfRule type="cellIs" dxfId="6" priority="6" operator="equal">
      <formula>0</formula>
    </cfRule>
  </conditionalFormatting>
  <conditionalFormatting sqref="I5">
    <cfRule type="cellIs" dxfId="5" priority="1" operator="between">
      <formula>-0.5</formula>
      <formula>0.5</formula>
    </cfRule>
    <cfRule type="cellIs" dxfId="4" priority="2" operator="between">
      <formula>0</formula>
      <formula>0.49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32" t="s">
        <v>516</v>
      </c>
      <c r="B1" s="832"/>
      <c r="C1" s="832"/>
      <c r="D1" s="832"/>
      <c r="E1" s="832"/>
      <c r="F1" s="832"/>
    </row>
    <row r="2" spans="1:9" x14ac:dyDescent="0.2">
      <c r="A2" s="833"/>
      <c r="B2" s="833"/>
      <c r="C2" s="833"/>
      <c r="D2" s="833"/>
      <c r="E2" s="833"/>
      <c r="F2" s="833"/>
      <c r="I2" s="161" t="s">
        <v>474</v>
      </c>
    </row>
    <row r="3" spans="1:9" x14ac:dyDescent="0.2">
      <c r="A3" s="257"/>
      <c r="B3" s="259"/>
      <c r="C3" s="259"/>
      <c r="D3" s="793">
        <f>INDICE!A3</f>
        <v>44256</v>
      </c>
      <c r="E3" s="793">
        <v>41671</v>
      </c>
      <c r="F3" s="793">
        <f>DATE(YEAR(D3),MONTH(D3)-1,1)</f>
        <v>44228</v>
      </c>
      <c r="G3" s="793"/>
      <c r="H3" s="796">
        <f>DATE(YEAR(D3)-1,MONTH(D3),1)</f>
        <v>43891</v>
      </c>
      <c r="I3" s="796"/>
    </row>
    <row r="4" spans="1:9" x14ac:dyDescent="0.2">
      <c r="A4" s="221"/>
      <c r="B4" s="222"/>
      <c r="C4" s="222"/>
      <c r="D4" s="82" t="s">
        <v>377</v>
      </c>
      <c r="E4" s="184" t="s">
        <v>107</v>
      </c>
      <c r="F4" s="82" t="s">
        <v>377</v>
      </c>
      <c r="G4" s="184" t="s">
        <v>107</v>
      </c>
      <c r="H4" s="82" t="s">
        <v>377</v>
      </c>
      <c r="I4" s="184" t="s">
        <v>107</v>
      </c>
    </row>
    <row r="5" spans="1:9" x14ac:dyDescent="0.2">
      <c r="A5" s="559" t="s">
        <v>376</v>
      </c>
      <c r="B5" s="166"/>
      <c r="C5" s="166"/>
      <c r="D5" s="404">
        <v>102.07377972465582</v>
      </c>
      <c r="E5" s="460">
        <v>100</v>
      </c>
      <c r="F5" s="404">
        <v>108.21758448060075</v>
      </c>
      <c r="G5" s="460">
        <v>100</v>
      </c>
      <c r="H5" s="404">
        <v>107.04172932330829</v>
      </c>
      <c r="I5" s="460">
        <v>100</v>
      </c>
    </row>
    <row r="6" spans="1:9" x14ac:dyDescent="0.2">
      <c r="A6" s="600" t="s">
        <v>471</v>
      </c>
      <c r="B6" s="166"/>
      <c r="C6" s="166"/>
      <c r="D6" s="404">
        <v>61.996276595744682</v>
      </c>
      <c r="E6" s="460">
        <v>60.736730591322996</v>
      </c>
      <c r="F6" s="404">
        <v>68.140081351689616</v>
      </c>
      <c r="G6" s="460">
        <v>62.965812514420435</v>
      </c>
      <c r="H6" s="404">
        <v>66.894642857142856</v>
      </c>
      <c r="I6" s="460">
        <v>62.493985551274697</v>
      </c>
    </row>
    <row r="7" spans="1:9" x14ac:dyDescent="0.2">
      <c r="A7" s="600" t="s">
        <v>472</v>
      </c>
      <c r="B7" s="166"/>
      <c r="C7" s="166"/>
      <c r="D7" s="404">
        <v>40.077503128911133</v>
      </c>
      <c r="E7" s="460">
        <v>39.263269408676997</v>
      </c>
      <c r="F7" s="404">
        <v>40.077503128911133</v>
      </c>
      <c r="G7" s="460">
        <v>37.034187485579565</v>
      </c>
      <c r="H7" s="404">
        <v>40.147086466165419</v>
      </c>
      <c r="I7" s="460">
        <v>37.506014448725288</v>
      </c>
    </row>
    <row r="8" spans="1:9" x14ac:dyDescent="0.2">
      <c r="A8" s="560" t="s">
        <v>640</v>
      </c>
      <c r="B8" s="256"/>
      <c r="C8" s="256"/>
      <c r="D8" s="453">
        <v>90</v>
      </c>
      <c r="E8" s="461"/>
      <c r="F8" s="453">
        <v>90</v>
      </c>
      <c r="G8" s="461"/>
      <c r="H8" s="453">
        <v>90</v>
      </c>
      <c r="I8" s="461"/>
    </row>
    <row r="9" spans="1:9" x14ac:dyDescent="0.2">
      <c r="B9" s="133"/>
      <c r="C9" s="133"/>
      <c r="D9" s="133"/>
      <c r="E9" s="228"/>
      <c r="I9" s="161" t="s">
        <v>222</v>
      </c>
    </row>
    <row r="10" spans="1:9" x14ac:dyDescent="0.2">
      <c r="A10" s="411" t="s">
        <v>592</v>
      </c>
      <c r="B10" s="254"/>
      <c r="C10" s="254"/>
      <c r="D10" s="254"/>
      <c r="E10" s="254"/>
      <c r="F10" s="254"/>
      <c r="G10" s="254"/>
      <c r="H10" s="254"/>
      <c r="I10" s="254"/>
    </row>
    <row r="11" spans="1:9" x14ac:dyDescent="0.2">
      <c r="A11" s="411" t="s">
        <v>567</v>
      </c>
      <c r="B11" s="254"/>
      <c r="C11" s="254"/>
      <c r="D11" s="254"/>
      <c r="E11" s="254"/>
      <c r="F11" s="254"/>
      <c r="G11" s="254"/>
      <c r="H11" s="254"/>
      <c r="I11" s="254"/>
    </row>
    <row r="12" spans="1:9" x14ac:dyDescent="0.2">
      <c r="A12" s="254"/>
      <c r="B12" s="254"/>
      <c r="C12" s="254"/>
      <c r="D12" s="254"/>
      <c r="E12" s="254"/>
      <c r="F12" s="254"/>
      <c r="G12" s="254"/>
      <c r="H12" s="254"/>
      <c r="I12" s="254"/>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32" t="s">
        <v>475</v>
      </c>
      <c r="B1" s="832"/>
      <c r="C1" s="832"/>
      <c r="D1" s="832"/>
      <c r="E1" s="258"/>
      <c r="F1" s="1"/>
      <c r="G1" s="1"/>
      <c r="H1" s="1"/>
      <c r="I1" s="1"/>
    </row>
    <row r="2" spans="1:40" ht="15" x14ac:dyDescent="0.2">
      <c r="A2" s="832"/>
      <c r="B2" s="832"/>
      <c r="C2" s="832"/>
      <c r="D2" s="832"/>
      <c r="E2" s="258"/>
      <c r="F2" s="1"/>
      <c r="G2" s="212"/>
      <c r="H2" s="253"/>
      <c r="I2" s="252" t="s">
        <v>152</v>
      </c>
    </row>
    <row r="3" spans="1:40" x14ac:dyDescent="0.2">
      <c r="A3" s="257"/>
      <c r="B3" s="843">
        <f>INDICE!A3</f>
        <v>44256</v>
      </c>
      <c r="C3" s="844">
        <v>41671</v>
      </c>
      <c r="D3" s="843">
        <f>DATE(YEAR(B3),MONTH(B3)-1,1)</f>
        <v>44228</v>
      </c>
      <c r="E3" s="844"/>
      <c r="F3" s="843">
        <f>DATE(YEAR(B3)-1,MONTH(B3),1)</f>
        <v>43891</v>
      </c>
      <c r="G3" s="844"/>
      <c r="H3" s="784" t="s">
        <v>430</v>
      </c>
      <c r="I3" s="784"/>
    </row>
    <row r="4" spans="1:40" x14ac:dyDescent="0.2">
      <c r="A4" s="221"/>
      <c r="B4" s="184" t="s">
        <v>47</v>
      </c>
      <c r="C4" s="184" t="s">
        <v>107</v>
      </c>
      <c r="D4" s="184" t="s">
        <v>47</v>
      </c>
      <c r="E4" s="184" t="s">
        <v>107</v>
      </c>
      <c r="F4" s="184" t="s">
        <v>47</v>
      </c>
      <c r="G4" s="184" t="s">
        <v>107</v>
      </c>
      <c r="H4" s="289">
        <f>D3</f>
        <v>44228</v>
      </c>
      <c r="I4" s="289">
        <f>F3</f>
        <v>43891</v>
      </c>
    </row>
    <row r="5" spans="1:40" x14ac:dyDescent="0.2">
      <c r="A5" s="559" t="s">
        <v>48</v>
      </c>
      <c r="B5" s="242">
        <v>436</v>
      </c>
      <c r="C5" s="249">
        <v>7.0288570046751566</v>
      </c>
      <c r="D5" s="242">
        <v>436</v>
      </c>
      <c r="E5" s="249">
        <v>7.0288570046751566</v>
      </c>
      <c r="F5" s="242">
        <v>436</v>
      </c>
      <c r="G5" s="249">
        <v>7.0254592330003227</v>
      </c>
      <c r="H5" s="404">
        <v>0</v>
      </c>
      <c r="I5" s="404">
        <v>0</v>
      </c>
    </row>
    <row r="6" spans="1:40" x14ac:dyDescent="0.2">
      <c r="A6" s="600" t="s">
        <v>49</v>
      </c>
      <c r="B6" s="242">
        <v>336</v>
      </c>
      <c r="C6" s="249">
        <v>5.4167338384652588</v>
      </c>
      <c r="D6" s="242">
        <v>336</v>
      </c>
      <c r="E6" s="249">
        <v>5.4167338384652588</v>
      </c>
      <c r="F6" s="242">
        <v>337</v>
      </c>
      <c r="G6" s="249">
        <v>5.4302288108282308</v>
      </c>
      <c r="H6" s="404">
        <v>0</v>
      </c>
      <c r="I6" s="404">
        <v>-0.29673590504451036</v>
      </c>
    </row>
    <row r="7" spans="1:40" x14ac:dyDescent="0.2">
      <c r="A7" s="600" t="s">
        <v>123</v>
      </c>
      <c r="B7" s="242">
        <v>3416</v>
      </c>
      <c r="C7" s="249">
        <v>55.070127357730122</v>
      </c>
      <c r="D7" s="242">
        <v>3416</v>
      </c>
      <c r="E7" s="249">
        <v>55.070127357730122</v>
      </c>
      <c r="F7" s="242">
        <v>3417</v>
      </c>
      <c r="G7" s="249">
        <v>55.059619722848851</v>
      </c>
      <c r="H7" s="404">
        <v>0</v>
      </c>
      <c r="I7" s="760">
        <v>-2.9265437518290898E-2</v>
      </c>
    </row>
    <row r="8" spans="1:40" x14ac:dyDescent="0.2">
      <c r="A8" s="600" t="s">
        <v>124</v>
      </c>
      <c r="B8" s="242">
        <v>93</v>
      </c>
      <c r="C8" s="249">
        <v>1.4992745445752056</v>
      </c>
      <c r="D8" s="242">
        <v>93</v>
      </c>
      <c r="E8" s="249">
        <v>1.4992745445752056</v>
      </c>
      <c r="F8" s="242">
        <v>93</v>
      </c>
      <c r="G8" s="249">
        <v>1.498549790525298</v>
      </c>
      <c r="H8" s="404">
        <v>0</v>
      </c>
      <c r="I8" s="404">
        <v>0</v>
      </c>
    </row>
    <row r="9" spans="1:40" x14ac:dyDescent="0.2">
      <c r="A9" s="560" t="s">
        <v>375</v>
      </c>
      <c r="B9" s="453">
        <v>1922</v>
      </c>
      <c r="C9" s="458">
        <v>30.985007254554247</v>
      </c>
      <c r="D9" s="453">
        <v>1922</v>
      </c>
      <c r="E9" s="458">
        <v>30.985007254554247</v>
      </c>
      <c r="F9" s="453">
        <v>1923</v>
      </c>
      <c r="G9" s="458">
        <v>30.986142442797295</v>
      </c>
      <c r="H9" s="459">
        <v>0</v>
      </c>
      <c r="I9" s="459">
        <v>-5.2002080083203325E-2</v>
      </c>
    </row>
    <row r="10" spans="1:40" s="69" customFormat="1" x14ac:dyDescent="0.2">
      <c r="A10" s="76" t="s">
        <v>115</v>
      </c>
      <c r="B10" s="77">
        <v>6203</v>
      </c>
      <c r="C10" s="255">
        <v>100</v>
      </c>
      <c r="D10" s="77">
        <v>6203</v>
      </c>
      <c r="E10" s="255">
        <v>100</v>
      </c>
      <c r="F10" s="77">
        <v>6206</v>
      </c>
      <c r="G10" s="255">
        <v>100</v>
      </c>
      <c r="H10" s="658">
        <v>0</v>
      </c>
      <c r="I10" s="78">
        <v>-4.8340315823396714E-2</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222</v>
      </c>
    </row>
    <row r="12" spans="1:40" s="245" customFormat="1" ht="12.75" x14ac:dyDescent="0.2">
      <c r="A12" s="456" t="s">
        <v>507</v>
      </c>
      <c r="B12" s="246"/>
      <c r="C12" s="246"/>
      <c r="D12" s="247"/>
      <c r="E12" s="247"/>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row>
    <row r="13" spans="1:40" x14ac:dyDescent="0.2">
      <c r="A13" s="133" t="s">
        <v>473</v>
      </c>
      <c r="B13" s="254"/>
      <c r="C13" s="254"/>
      <c r="D13" s="254"/>
      <c r="E13" s="254"/>
      <c r="F13" s="254"/>
      <c r="G13" s="254"/>
      <c r="H13" s="254"/>
      <c r="I13" s="254"/>
    </row>
    <row r="14" spans="1:40" x14ac:dyDescent="0.2">
      <c r="A14" s="441" t="s">
        <v>545</v>
      </c>
      <c r="B14" s="254"/>
      <c r="C14" s="254"/>
      <c r="D14" s="254"/>
      <c r="E14" s="254"/>
      <c r="F14" s="254"/>
      <c r="G14" s="254"/>
      <c r="H14" s="254"/>
      <c r="I14" s="254"/>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cfRule type="cellIs" dxfId="3" priority="20" operator="equal">
      <formula>0</formula>
    </cfRule>
  </conditionalFormatting>
  <conditionalFormatting sqref="H7">
    <cfRule type="cellIs" dxfId="2" priority="5" operator="equal">
      <formula>0</formula>
    </cfRule>
  </conditionalFormatting>
  <conditionalFormatting sqref="I7">
    <cfRule type="cellIs" dxfId="1" priority="1" operator="between">
      <formula>-0.5</formula>
      <formula>0.5</formula>
    </cfRule>
    <cfRule type="cellIs" dxfId="0"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9" customWidth="1"/>
    <col min="2" max="2" width="11" style="229"/>
    <col min="3" max="3" width="11.625" style="229" customWidth="1"/>
    <col min="4" max="4" width="11" style="229"/>
    <col min="5" max="5" width="11.625" style="229" customWidth="1"/>
    <col min="6" max="6" width="11" style="229"/>
    <col min="7" max="7" width="11.625" style="229" customWidth="1"/>
    <col min="8" max="9" width="10.5" style="229" customWidth="1"/>
    <col min="10" max="12" width="11" style="229"/>
    <col min="13" max="47" width="11" style="11"/>
    <col min="48" max="16384" width="11" style="229"/>
  </cols>
  <sheetData>
    <row r="1" spans="1:47" x14ac:dyDescent="0.2">
      <c r="A1" s="832" t="s">
        <v>40</v>
      </c>
      <c r="B1" s="832"/>
      <c r="C1" s="832"/>
      <c r="D1" s="11"/>
      <c r="E1" s="11"/>
      <c r="F1" s="11"/>
      <c r="G1" s="11"/>
      <c r="H1" s="11"/>
      <c r="I1" s="11"/>
      <c r="J1" s="11"/>
      <c r="K1" s="11"/>
      <c r="L1" s="11"/>
    </row>
    <row r="2" spans="1:47" x14ac:dyDescent="0.2">
      <c r="A2" s="832"/>
      <c r="B2" s="832"/>
      <c r="C2" s="832"/>
      <c r="D2" s="263"/>
      <c r="E2" s="11"/>
      <c r="F2" s="11"/>
      <c r="H2" s="11"/>
      <c r="I2" s="11"/>
      <c r="J2" s="11"/>
      <c r="K2" s="11"/>
    </row>
    <row r="3" spans="1:47" x14ac:dyDescent="0.2">
      <c r="A3" s="262"/>
      <c r="B3" s="11"/>
      <c r="C3" s="11"/>
      <c r="D3" s="11"/>
      <c r="E3" s="11"/>
      <c r="F3" s="11"/>
      <c r="G3" s="11"/>
      <c r="H3" s="230"/>
      <c r="I3" s="252" t="s">
        <v>509</v>
      </c>
      <c r="J3" s="11"/>
      <c r="K3" s="11"/>
      <c r="L3" s="11"/>
    </row>
    <row r="4" spans="1:47" x14ac:dyDescent="0.2">
      <c r="A4" s="11"/>
      <c r="B4" s="843">
        <f>INDICE!A3</f>
        <v>44256</v>
      </c>
      <c r="C4" s="844">
        <v>41671</v>
      </c>
      <c r="D4" s="843">
        <f>DATE(YEAR(B4),MONTH(B4)-1,1)</f>
        <v>44228</v>
      </c>
      <c r="E4" s="844"/>
      <c r="F4" s="843">
        <f>DATE(YEAR(B4)-1,MONTH(B4),1)</f>
        <v>43891</v>
      </c>
      <c r="G4" s="844"/>
      <c r="H4" s="784" t="s">
        <v>430</v>
      </c>
      <c r="I4" s="784"/>
      <c r="J4" s="11"/>
      <c r="K4" s="11"/>
      <c r="L4" s="11"/>
    </row>
    <row r="5" spans="1:47" x14ac:dyDescent="0.2">
      <c r="A5" s="262"/>
      <c r="B5" s="184" t="s">
        <v>54</v>
      </c>
      <c r="C5" s="184" t="s">
        <v>107</v>
      </c>
      <c r="D5" s="184" t="s">
        <v>54</v>
      </c>
      <c r="E5" s="184" t="s">
        <v>107</v>
      </c>
      <c r="F5" s="184" t="s">
        <v>54</v>
      </c>
      <c r="G5" s="184" t="s">
        <v>107</v>
      </c>
      <c r="H5" s="289">
        <f>D4</f>
        <v>44228</v>
      </c>
      <c r="I5" s="289">
        <f>F4</f>
        <v>43891</v>
      </c>
      <c r="J5" s="11"/>
      <c r="K5" s="11"/>
      <c r="L5" s="11"/>
    </row>
    <row r="6" spans="1:47" ht="15" customHeight="1" x14ac:dyDescent="0.2">
      <c r="A6" s="11" t="s">
        <v>380</v>
      </c>
      <c r="B6" s="232">
        <v>9071.5451499999999</v>
      </c>
      <c r="C6" s="231">
        <v>30.549655341642111</v>
      </c>
      <c r="D6" s="232">
        <v>8828.1468499999974</v>
      </c>
      <c r="E6" s="231">
        <v>28.504508137539258</v>
      </c>
      <c r="F6" s="232">
        <v>11547.748179999991</v>
      </c>
      <c r="G6" s="231">
        <v>32.949385640029242</v>
      </c>
      <c r="H6" s="231">
        <v>2.7570712646222311</v>
      </c>
      <c r="I6" s="231">
        <v>-21.443167892149113</v>
      </c>
      <c r="J6" s="11"/>
      <c r="K6" s="11"/>
      <c r="L6" s="11"/>
    </row>
    <row r="7" spans="1:47" x14ac:dyDescent="0.2">
      <c r="A7" s="261" t="s">
        <v>379</v>
      </c>
      <c r="B7" s="232">
        <v>20622.881999999998</v>
      </c>
      <c r="C7" s="231">
        <v>69.450344658357892</v>
      </c>
      <c r="D7" s="232">
        <v>22142.908000000003</v>
      </c>
      <c r="E7" s="231">
        <v>71.495491862460739</v>
      </c>
      <c r="F7" s="232">
        <v>23499.182000000001</v>
      </c>
      <c r="G7" s="231">
        <v>67.050614359970751</v>
      </c>
      <c r="H7" s="705">
        <v>-6.8646177819101499</v>
      </c>
      <c r="I7" s="705">
        <v>-12.240000524273581</v>
      </c>
      <c r="J7" s="11"/>
      <c r="K7" s="11"/>
      <c r="L7" s="11"/>
    </row>
    <row r="8" spans="1:47" x14ac:dyDescent="0.2">
      <c r="A8" s="173" t="s">
        <v>115</v>
      </c>
      <c r="B8" s="174">
        <v>29694.427149999996</v>
      </c>
      <c r="C8" s="175">
        <v>100</v>
      </c>
      <c r="D8" s="174">
        <v>30971.05485</v>
      </c>
      <c r="E8" s="175">
        <v>100</v>
      </c>
      <c r="F8" s="174">
        <v>35046.930179999996</v>
      </c>
      <c r="G8" s="175">
        <v>100</v>
      </c>
      <c r="H8" s="78">
        <v>-4.1220026446726097</v>
      </c>
      <c r="I8" s="78">
        <v>-15.272387631412233</v>
      </c>
      <c r="J8" s="232"/>
      <c r="K8" s="11"/>
    </row>
    <row r="9" spans="1:47" s="245" customFormat="1" x14ac:dyDescent="0.2">
      <c r="A9" s="11"/>
      <c r="B9" s="11"/>
      <c r="C9" s="11"/>
      <c r="D9" s="11"/>
      <c r="E9" s="11"/>
      <c r="F9" s="11"/>
      <c r="H9" s="11"/>
      <c r="I9" s="161" t="s">
        <v>222</v>
      </c>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row>
    <row r="10" spans="1:47" x14ac:dyDescent="0.2">
      <c r="A10" s="456" t="s">
        <v>507</v>
      </c>
      <c r="B10" s="246"/>
      <c r="C10" s="247"/>
      <c r="D10" s="246"/>
      <c r="E10" s="246"/>
      <c r="F10" s="246"/>
      <c r="G10" s="246"/>
      <c r="H10" s="11"/>
      <c r="I10" s="11"/>
      <c r="J10" s="11"/>
      <c r="K10" s="11"/>
      <c r="L10" s="11"/>
    </row>
    <row r="11" spans="1:47" x14ac:dyDescent="0.2">
      <c r="A11" s="133" t="s">
        <v>508</v>
      </c>
      <c r="B11" s="11"/>
      <c r="C11" s="260"/>
      <c r="D11" s="11"/>
      <c r="E11" s="11"/>
      <c r="F11" s="11"/>
      <c r="G11" s="11"/>
      <c r="H11" s="11"/>
      <c r="I11" s="11"/>
      <c r="J11" s="11"/>
      <c r="K11" s="11"/>
      <c r="L11" s="11"/>
    </row>
    <row r="12" spans="1:47" x14ac:dyDescent="0.2">
      <c r="A12" s="133" t="s">
        <v>473</v>
      </c>
      <c r="B12" s="11"/>
      <c r="C12" s="11"/>
      <c r="D12" s="11"/>
      <c r="E12" s="11"/>
      <c r="F12" s="11"/>
      <c r="G12" s="11"/>
      <c r="H12" s="11"/>
      <c r="I12" s="11"/>
      <c r="J12" s="11"/>
      <c r="K12" s="11"/>
      <c r="L12" s="11"/>
    </row>
    <row r="13" spans="1:47" x14ac:dyDescent="0.2">
      <c r="A13" s="11"/>
      <c r="B13" s="11"/>
      <c r="C13" s="11"/>
      <c r="D13" s="232"/>
      <c r="E13" s="11"/>
      <c r="F13" s="11"/>
      <c r="G13" s="11"/>
      <c r="H13" s="11"/>
      <c r="I13" s="11"/>
      <c r="J13" s="11"/>
      <c r="K13" s="11"/>
      <c r="L13" s="11"/>
    </row>
    <row r="14" spans="1:47" x14ac:dyDescent="0.2">
      <c r="A14" s="11"/>
      <c r="B14" s="708"/>
      <c r="C14" s="11"/>
      <c r="D14" s="232"/>
      <c r="E14" s="232"/>
      <c r="F14" s="642"/>
      <c r="G14" s="11"/>
      <c r="H14" s="11"/>
      <c r="I14" s="11"/>
      <c r="J14" s="11"/>
      <c r="K14" s="11"/>
      <c r="L14" s="11"/>
    </row>
    <row r="15" spans="1:47" x14ac:dyDescent="0.2">
      <c r="A15" s="11"/>
      <c r="B15" s="232"/>
      <c r="C15" s="11"/>
      <c r="D15" s="11"/>
      <c r="E15" s="11"/>
      <c r="F15" s="11"/>
      <c r="G15" s="11"/>
      <c r="H15" s="11"/>
      <c r="I15" s="11"/>
      <c r="J15" s="11"/>
      <c r="K15" s="11"/>
      <c r="L15" s="11"/>
    </row>
    <row r="16" spans="1:47" s="11" customFormat="1" x14ac:dyDescent="0.2"/>
    <row r="17" spans="2:13" s="11" customFormat="1" x14ac:dyDescent="0.2">
      <c r="B17" s="232"/>
    </row>
    <row r="18" spans="2:13" s="11" customFormat="1" x14ac:dyDescent="0.2">
      <c r="B18" s="232"/>
    </row>
    <row r="19" spans="2:13" s="11" customFormat="1" x14ac:dyDescent="0.2">
      <c r="M19" s="11" t="s">
        <v>378</v>
      </c>
    </row>
    <row r="20" spans="2:13" s="11" customFormat="1" x14ac:dyDescent="0.2"/>
    <row r="21" spans="2:13" s="11" customFormat="1" x14ac:dyDescent="0.2">
      <c r="C21" s="232"/>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45" t="s">
        <v>1</v>
      </c>
      <c r="B1" s="845"/>
      <c r="C1" s="845"/>
      <c r="D1" s="845"/>
      <c r="E1" s="264"/>
      <c r="F1" s="264"/>
      <c r="G1" s="265"/>
    </row>
    <row r="2" spans="1:7" x14ac:dyDescent="0.2">
      <c r="A2" s="845"/>
      <c r="B2" s="845"/>
      <c r="C2" s="845"/>
      <c r="D2" s="845"/>
      <c r="E2" s="265"/>
      <c r="F2" s="265"/>
      <c r="G2" s="265"/>
    </row>
    <row r="3" spans="1:7" x14ac:dyDescent="0.2">
      <c r="A3" s="410"/>
      <c r="B3" s="410"/>
      <c r="C3" s="410"/>
      <c r="D3" s="265"/>
      <c r="E3" s="265"/>
      <c r="F3" s="265"/>
      <c r="G3" s="265"/>
    </row>
    <row r="4" spans="1:7" x14ac:dyDescent="0.2">
      <c r="A4" s="264" t="s">
        <v>381</v>
      </c>
      <c r="B4" s="265"/>
      <c r="C4" s="265"/>
      <c r="D4" s="265"/>
      <c r="E4" s="265"/>
      <c r="F4" s="265"/>
      <c r="G4" s="265"/>
    </row>
    <row r="5" spans="1:7" x14ac:dyDescent="0.2">
      <c r="A5" s="266"/>
      <c r="B5" s="266" t="s">
        <v>382</v>
      </c>
      <c r="C5" s="266" t="s">
        <v>383</v>
      </c>
      <c r="D5" s="266" t="s">
        <v>384</v>
      </c>
      <c r="E5" s="266" t="s">
        <v>385</v>
      </c>
      <c r="F5" s="266" t="s">
        <v>54</v>
      </c>
      <c r="G5" s="265"/>
    </row>
    <row r="6" spans="1:7" x14ac:dyDescent="0.2">
      <c r="A6" s="267" t="s">
        <v>382</v>
      </c>
      <c r="B6" s="268">
        <v>1</v>
      </c>
      <c r="C6" s="268">
        <v>238.8</v>
      </c>
      <c r="D6" s="268">
        <v>0.23880000000000001</v>
      </c>
      <c r="E6" s="269" t="s">
        <v>386</v>
      </c>
      <c r="F6" s="269">
        <v>0.27779999999999999</v>
      </c>
      <c r="G6" s="265"/>
    </row>
    <row r="7" spans="1:7" x14ac:dyDescent="0.2">
      <c r="A7" s="264" t="s">
        <v>383</v>
      </c>
      <c r="B7" s="270" t="s">
        <v>387</v>
      </c>
      <c r="C7" s="265">
        <v>1</v>
      </c>
      <c r="D7" s="271" t="s">
        <v>388</v>
      </c>
      <c r="E7" s="271" t="s">
        <v>389</v>
      </c>
      <c r="F7" s="270" t="s">
        <v>390</v>
      </c>
      <c r="G7" s="265"/>
    </row>
    <row r="8" spans="1:7" x14ac:dyDescent="0.2">
      <c r="A8" s="264" t="s">
        <v>384</v>
      </c>
      <c r="B8" s="270">
        <v>4.1867999999999999</v>
      </c>
      <c r="C8" s="271" t="s">
        <v>391</v>
      </c>
      <c r="D8" s="265">
        <v>1</v>
      </c>
      <c r="E8" s="271" t="s">
        <v>392</v>
      </c>
      <c r="F8" s="270">
        <v>1.163</v>
      </c>
      <c r="G8" s="265"/>
    </row>
    <row r="9" spans="1:7" x14ac:dyDescent="0.2">
      <c r="A9" s="264" t="s">
        <v>385</v>
      </c>
      <c r="B9" s="270" t="s">
        <v>393</v>
      </c>
      <c r="C9" s="271" t="s">
        <v>394</v>
      </c>
      <c r="D9" s="271" t="s">
        <v>395</v>
      </c>
      <c r="E9" s="270">
        <v>1</v>
      </c>
      <c r="F9" s="272">
        <v>11630</v>
      </c>
      <c r="G9" s="265"/>
    </row>
    <row r="10" spans="1:7" x14ac:dyDescent="0.2">
      <c r="A10" s="273" t="s">
        <v>54</v>
      </c>
      <c r="B10" s="274">
        <v>3.6</v>
      </c>
      <c r="C10" s="274">
        <v>860</v>
      </c>
      <c r="D10" s="274">
        <v>0.86</v>
      </c>
      <c r="E10" s="275" t="s">
        <v>396</v>
      </c>
      <c r="F10" s="274">
        <v>1</v>
      </c>
      <c r="G10" s="265"/>
    </row>
    <row r="11" spans="1:7" x14ac:dyDescent="0.2">
      <c r="A11" s="264"/>
      <c r="B11" s="265"/>
      <c r="C11" s="265"/>
      <c r="D11" s="265"/>
      <c r="E11" s="270"/>
      <c r="F11" s="265"/>
      <c r="G11" s="265"/>
    </row>
    <row r="12" spans="1:7" x14ac:dyDescent="0.2">
      <c r="A12" s="264"/>
      <c r="B12" s="265"/>
      <c r="C12" s="265"/>
      <c r="D12" s="265"/>
      <c r="E12" s="270"/>
      <c r="F12" s="265"/>
      <c r="G12" s="265"/>
    </row>
    <row r="13" spans="1:7" x14ac:dyDescent="0.2">
      <c r="A13" s="264" t="s">
        <v>397</v>
      </c>
      <c r="B13" s="265"/>
      <c r="C13" s="265"/>
      <c r="D13" s="265"/>
      <c r="E13" s="265"/>
      <c r="F13" s="265"/>
      <c r="G13" s="265"/>
    </row>
    <row r="14" spans="1:7" x14ac:dyDescent="0.2">
      <c r="A14" s="266"/>
      <c r="B14" s="276" t="s">
        <v>398</v>
      </c>
      <c r="C14" s="266" t="s">
        <v>399</v>
      </c>
      <c r="D14" s="266" t="s">
        <v>400</v>
      </c>
      <c r="E14" s="266" t="s">
        <v>401</v>
      </c>
      <c r="F14" s="266" t="s">
        <v>402</v>
      </c>
      <c r="G14" s="265"/>
    </row>
    <row r="15" spans="1:7" x14ac:dyDescent="0.2">
      <c r="A15" s="267" t="s">
        <v>398</v>
      </c>
      <c r="B15" s="268">
        <v>1</v>
      </c>
      <c r="C15" s="268">
        <v>2.3810000000000001E-2</v>
      </c>
      <c r="D15" s="268">
        <v>0.13370000000000001</v>
      </c>
      <c r="E15" s="268">
        <v>3.7850000000000001</v>
      </c>
      <c r="F15" s="268">
        <v>3.8E-3</v>
      </c>
      <c r="G15" s="265"/>
    </row>
    <row r="16" spans="1:7" x14ac:dyDescent="0.2">
      <c r="A16" s="264" t="s">
        <v>399</v>
      </c>
      <c r="B16" s="265">
        <v>42</v>
      </c>
      <c r="C16" s="265">
        <v>1</v>
      </c>
      <c r="D16" s="265">
        <v>5.6150000000000002</v>
      </c>
      <c r="E16" s="265">
        <v>159</v>
      </c>
      <c r="F16" s="265">
        <v>0.159</v>
      </c>
      <c r="G16" s="265"/>
    </row>
    <row r="17" spans="1:7" x14ac:dyDescent="0.2">
      <c r="A17" s="264" t="s">
        <v>400</v>
      </c>
      <c r="B17" s="265">
        <v>7.48</v>
      </c>
      <c r="C17" s="265">
        <v>0.17810000000000001</v>
      </c>
      <c r="D17" s="265">
        <v>1</v>
      </c>
      <c r="E17" s="265">
        <v>28.3</v>
      </c>
      <c r="F17" s="265">
        <v>2.8299999999999999E-2</v>
      </c>
      <c r="G17" s="265"/>
    </row>
    <row r="18" spans="1:7" x14ac:dyDescent="0.2">
      <c r="A18" s="264" t="s">
        <v>401</v>
      </c>
      <c r="B18" s="265">
        <v>0.26419999999999999</v>
      </c>
      <c r="C18" s="265">
        <v>6.3E-3</v>
      </c>
      <c r="D18" s="265">
        <v>3.5299999999999998E-2</v>
      </c>
      <c r="E18" s="265">
        <v>1</v>
      </c>
      <c r="F18" s="265">
        <v>1E-3</v>
      </c>
      <c r="G18" s="265"/>
    </row>
    <row r="19" spans="1:7" x14ac:dyDescent="0.2">
      <c r="A19" s="273" t="s">
        <v>402</v>
      </c>
      <c r="B19" s="274">
        <v>264.2</v>
      </c>
      <c r="C19" s="274">
        <v>6.2889999999999997</v>
      </c>
      <c r="D19" s="274">
        <v>35.314700000000002</v>
      </c>
      <c r="E19" s="277">
        <v>1000</v>
      </c>
      <c r="F19" s="274">
        <v>1</v>
      </c>
      <c r="G19" s="265"/>
    </row>
    <row r="20" spans="1:7" x14ac:dyDescent="0.2">
      <c r="A20" s="265"/>
      <c r="B20" s="265"/>
      <c r="C20" s="265"/>
      <c r="D20" s="265"/>
      <c r="E20" s="265"/>
      <c r="F20" s="265"/>
      <c r="G20" s="265"/>
    </row>
    <row r="21" spans="1:7" x14ac:dyDescent="0.2">
      <c r="A21" s="265"/>
      <c r="B21" s="265"/>
      <c r="C21" s="265"/>
      <c r="D21" s="265"/>
      <c r="E21" s="265"/>
      <c r="F21" s="265"/>
      <c r="G21" s="265"/>
    </row>
    <row r="22" spans="1:7" x14ac:dyDescent="0.2">
      <c r="A22" s="264" t="s">
        <v>403</v>
      </c>
      <c r="B22" s="265"/>
      <c r="C22" s="265"/>
      <c r="D22" s="265"/>
      <c r="E22" s="265"/>
      <c r="F22" s="265"/>
      <c r="G22" s="265"/>
    </row>
    <row r="23" spans="1:7" x14ac:dyDescent="0.2">
      <c r="A23" s="278" t="s">
        <v>273</v>
      </c>
      <c r="B23" s="278"/>
      <c r="C23" s="278"/>
      <c r="D23" s="278"/>
      <c r="E23" s="278"/>
      <c r="F23" s="278"/>
      <c r="G23" s="265"/>
    </row>
    <row r="24" spans="1:7" x14ac:dyDescent="0.2">
      <c r="A24" s="846" t="s">
        <v>404</v>
      </c>
      <c r="B24" s="846"/>
      <c r="C24" s="846"/>
      <c r="D24" s="847" t="s">
        <v>405</v>
      </c>
      <c r="E24" s="847"/>
      <c r="F24" s="847"/>
      <c r="G24" s="265"/>
    </row>
    <row r="25" spans="1:7" x14ac:dyDescent="0.2">
      <c r="A25" s="265"/>
      <c r="B25" s="265"/>
      <c r="C25" s="265"/>
      <c r="D25" s="265"/>
      <c r="E25" s="265"/>
      <c r="F25" s="265"/>
      <c r="G25" s="265"/>
    </row>
    <row r="26" spans="1:7" x14ac:dyDescent="0.2">
      <c r="A26" s="265"/>
      <c r="B26" s="265"/>
      <c r="C26" s="265"/>
      <c r="D26" s="265"/>
      <c r="E26" s="265"/>
      <c r="F26" s="265"/>
      <c r="G26" s="265"/>
    </row>
    <row r="27" spans="1:7" x14ac:dyDescent="0.2">
      <c r="A27" s="6" t="s">
        <v>406</v>
      </c>
      <c r="B27" s="265"/>
      <c r="C27" s="6"/>
      <c r="D27" s="264" t="s">
        <v>407</v>
      </c>
      <c r="E27" s="265"/>
      <c r="F27" s="265"/>
      <c r="G27" s="265"/>
    </row>
    <row r="28" spans="1:7" x14ac:dyDescent="0.2">
      <c r="A28" s="276" t="s">
        <v>273</v>
      </c>
      <c r="B28" s="266" t="s">
        <v>409</v>
      </c>
      <c r="C28" s="3"/>
      <c r="D28" s="267" t="s">
        <v>110</v>
      </c>
      <c r="E28" s="268"/>
      <c r="F28" s="269" t="s">
        <v>410</v>
      </c>
      <c r="G28" s="265"/>
    </row>
    <row r="29" spans="1:7" x14ac:dyDescent="0.2">
      <c r="A29" s="279" t="s">
        <v>568</v>
      </c>
      <c r="B29" s="280" t="s">
        <v>414</v>
      </c>
      <c r="C29" s="3"/>
      <c r="D29" s="273" t="s">
        <v>375</v>
      </c>
      <c r="E29" s="274"/>
      <c r="F29" s="275" t="s">
        <v>415</v>
      </c>
      <c r="G29" s="265"/>
    </row>
    <row r="30" spans="1:7" x14ac:dyDescent="0.2">
      <c r="A30" s="65" t="s">
        <v>569</v>
      </c>
      <c r="B30" s="281" t="s">
        <v>416</v>
      </c>
      <c r="C30" s="265"/>
      <c r="D30" s="265"/>
      <c r="E30" s="265"/>
      <c r="F30" s="265"/>
      <c r="G30" s="265"/>
    </row>
    <row r="31" spans="1:7" x14ac:dyDescent="0.2">
      <c r="A31" s="265"/>
      <c r="B31" s="265"/>
      <c r="C31" s="265"/>
      <c r="D31" s="265"/>
      <c r="E31" s="265"/>
      <c r="F31" s="265"/>
      <c r="G31" s="265"/>
    </row>
    <row r="32" spans="1:7" x14ac:dyDescent="0.2">
      <c r="A32" s="265"/>
      <c r="B32" s="265"/>
      <c r="C32" s="265"/>
      <c r="D32" s="265"/>
      <c r="E32" s="265"/>
      <c r="F32" s="265"/>
      <c r="G32" s="265"/>
    </row>
    <row r="33" spans="1:7" x14ac:dyDescent="0.2">
      <c r="A33" s="264" t="s">
        <v>408</v>
      </c>
      <c r="B33" s="265"/>
      <c r="C33" s="265"/>
      <c r="D33" s="265"/>
      <c r="E33" s="264" t="s">
        <v>417</v>
      </c>
      <c r="F33" s="265"/>
      <c r="G33" s="265"/>
    </row>
    <row r="34" spans="1:7" x14ac:dyDescent="0.2">
      <c r="A34" s="278" t="s">
        <v>411</v>
      </c>
      <c r="B34" s="278" t="s">
        <v>412</v>
      </c>
      <c r="C34" s="278" t="s">
        <v>413</v>
      </c>
      <c r="D34" s="265"/>
      <c r="E34" s="266"/>
      <c r="F34" s="266" t="s">
        <v>418</v>
      </c>
      <c r="G34" s="265"/>
    </row>
    <row r="35" spans="1:7" x14ac:dyDescent="0.2">
      <c r="A35" s="1"/>
      <c r="B35" s="1"/>
      <c r="C35" s="1"/>
      <c r="D35" s="1"/>
      <c r="E35" s="267" t="s">
        <v>419</v>
      </c>
      <c r="F35" s="282">
        <v>11.6</v>
      </c>
      <c r="G35" s="265"/>
    </row>
    <row r="36" spans="1:7" x14ac:dyDescent="0.2">
      <c r="A36" s="1"/>
      <c r="B36" s="1"/>
      <c r="C36" s="1"/>
      <c r="D36" s="1"/>
      <c r="E36" s="264" t="s">
        <v>48</v>
      </c>
      <c r="F36" s="282">
        <v>8.5299999999999994</v>
      </c>
      <c r="G36" s="265"/>
    </row>
    <row r="37" spans="1:7" ht="14.25" customHeight="1" x14ac:dyDescent="0.2">
      <c r="A37" s="1"/>
      <c r="B37" s="1"/>
      <c r="C37" s="1"/>
      <c r="D37" s="1"/>
      <c r="E37" s="264" t="s">
        <v>49</v>
      </c>
      <c r="F37" s="282">
        <v>7.88</v>
      </c>
      <c r="G37" s="265"/>
    </row>
    <row r="38" spans="1:7" ht="14.25" customHeight="1" x14ac:dyDescent="0.2">
      <c r="A38" s="1"/>
      <c r="B38" s="1"/>
      <c r="C38" s="1"/>
      <c r="D38" s="1"/>
      <c r="E38" s="606" t="s">
        <v>420</v>
      </c>
      <c r="F38" s="282">
        <v>7.93</v>
      </c>
      <c r="G38" s="265"/>
    </row>
    <row r="39" spans="1:7" x14ac:dyDescent="0.2">
      <c r="A39" s="1"/>
      <c r="B39" s="1"/>
      <c r="C39" s="1"/>
      <c r="D39" s="1"/>
      <c r="E39" s="264" t="s">
        <v>123</v>
      </c>
      <c r="F39" s="282">
        <v>7.46</v>
      </c>
      <c r="G39" s="265"/>
    </row>
    <row r="40" spans="1:7" x14ac:dyDescent="0.2">
      <c r="A40" s="1"/>
      <c r="B40" s="1"/>
      <c r="C40" s="1"/>
      <c r="D40" s="1"/>
      <c r="E40" s="264" t="s">
        <v>124</v>
      </c>
      <c r="F40" s="282">
        <v>6.66</v>
      </c>
      <c r="G40" s="265"/>
    </row>
    <row r="41" spans="1:7" x14ac:dyDescent="0.2">
      <c r="A41" s="1"/>
      <c r="B41" s="1"/>
      <c r="C41" s="1"/>
      <c r="D41" s="1"/>
      <c r="E41" s="273" t="s">
        <v>421</v>
      </c>
      <c r="F41" s="283">
        <v>8</v>
      </c>
      <c r="G41" s="265"/>
    </row>
    <row r="42" spans="1:7" x14ac:dyDescent="0.2">
      <c r="A42" s="265"/>
      <c r="B42" s="265"/>
      <c r="C42" s="265"/>
      <c r="D42" s="265"/>
      <c r="E42" s="265"/>
      <c r="F42" s="265"/>
      <c r="G42" s="265"/>
    </row>
    <row r="43" spans="1:7" ht="15" x14ac:dyDescent="0.25">
      <c r="A43" s="284" t="s">
        <v>580</v>
      </c>
      <c r="B43" s="265"/>
      <c r="C43" s="265"/>
      <c r="D43" s="265"/>
      <c r="E43" s="265"/>
      <c r="F43" s="265"/>
      <c r="G43" s="265"/>
    </row>
    <row r="44" spans="1:7" x14ac:dyDescent="0.2">
      <c r="A44" s="1" t="s">
        <v>581</v>
      </c>
      <c r="B44" s="265"/>
      <c r="C44" s="265"/>
      <c r="D44" s="265"/>
      <c r="E44" s="265"/>
      <c r="F44" s="265"/>
      <c r="G44" s="265"/>
    </row>
    <row r="45" spans="1:7" x14ac:dyDescent="0.2">
      <c r="A45" s="265"/>
      <c r="B45" s="265"/>
      <c r="C45" s="265"/>
      <c r="D45" s="265"/>
      <c r="E45" s="265"/>
      <c r="F45" s="265"/>
      <c r="G45" s="265"/>
    </row>
    <row r="46" spans="1:7" ht="15" x14ac:dyDescent="0.25">
      <c r="A46" s="284" t="s">
        <v>422</v>
      </c>
      <c r="B46" s="1"/>
      <c r="C46" s="1"/>
      <c r="D46" s="1"/>
      <c r="E46" s="1"/>
      <c r="F46" s="1"/>
      <c r="G46" s="1"/>
    </row>
    <row r="47" spans="1:7" ht="14.25" customHeight="1" x14ac:dyDescent="0.2">
      <c r="A47" s="848" t="s">
        <v>631</v>
      </c>
      <c r="B47" s="848"/>
      <c r="C47" s="848"/>
      <c r="D47" s="848"/>
      <c r="E47" s="848"/>
      <c r="F47" s="848"/>
      <c r="G47" s="848"/>
    </row>
    <row r="48" spans="1:7" x14ac:dyDescent="0.2">
      <c r="A48" s="848"/>
      <c r="B48" s="848"/>
      <c r="C48" s="848"/>
      <c r="D48" s="848"/>
      <c r="E48" s="848"/>
      <c r="F48" s="848"/>
      <c r="G48" s="848"/>
    </row>
    <row r="49" spans="1:200" x14ac:dyDescent="0.2">
      <c r="A49" s="848"/>
      <c r="B49" s="848"/>
      <c r="C49" s="848"/>
      <c r="D49" s="848"/>
      <c r="E49" s="848"/>
      <c r="F49" s="848"/>
      <c r="G49" s="848"/>
    </row>
    <row r="50" spans="1:200" ht="15" x14ac:dyDescent="0.25">
      <c r="A50" s="284" t="s">
        <v>423</v>
      </c>
      <c r="B50" s="1"/>
      <c r="C50" s="1"/>
      <c r="D50" s="1"/>
      <c r="E50" s="1"/>
      <c r="F50" s="1"/>
      <c r="G50" s="1"/>
    </row>
    <row r="51" spans="1:200" x14ac:dyDescent="0.2">
      <c r="A51" s="1" t="s">
        <v>574</v>
      </c>
      <c r="B51" s="1"/>
      <c r="C51" s="1"/>
      <c r="D51" s="1"/>
      <c r="E51" s="1"/>
      <c r="F51" s="1"/>
      <c r="G51" s="1"/>
    </row>
    <row r="52" spans="1:200" x14ac:dyDescent="0.2">
      <c r="A52" s="1" t="s">
        <v>585</v>
      </c>
      <c r="B52" s="1"/>
      <c r="C52" s="1"/>
      <c r="D52" s="1"/>
      <c r="E52" s="1"/>
      <c r="F52" s="1"/>
      <c r="G52" s="1"/>
    </row>
    <row r="53" spans="1:200" x14ac:dyDescent="0.2">
      <c r="A53" s="1" t="s">
        <v>575</v>
      </c>
      <c r="B53" s="1"/>
      <c r="C53" s="1"/>
      <c r="D53" s="1"/>
      <c r="E53" s="1"/>
      <c r="F53" s="1"/>
      <c r="G53" s="1"/>
    </row>
    <row r="54" spans="1:200" x14ac:dyDescent="0.2">
      <c r="A54" s="1"/>
      <c r="B54" s="1"/>
      <c r="C54" s="1"/>
      <c r="D54" s="1"/>
      <c r="E54" s="1"/>
      <c r="F54" s="1"/>
      <c r="G54" s="1"/>
    </row>
    <row r="55" spans="1:200" ht="15" x14ac:dyDescent="0.25">
      <c r="A55" s="284" t="s">
        <v>424</v>
      </c>
      <c r="B55" s="1"/>
      <c r="C55" s="1"/>
      <c r="D55" s="1"/>
      <c r="E55" s="1"/>
      <c r="F55" s="1"/>
      <c r="G55" s="1"/>
    </row>
    <row r="56" spans="1:200" ht="14.25" customHeight="1" x14ac:dyDescent="0.2">
      <c r="A56" s="848" t="s">
        <v>650</v>
      </c>
      <c r="B56" s="848"/>
      <c r="C56" s="848"/>
      <c r="D56" s="848"/>
      <c r="E56" s="848"/>
      <c r="F56" s="848"/>
      <c r="G56" s="848"/>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48"/>
      <c r="B57" s="848"/>
      <c r="C57" s="848"/>
      <c r="D57" s="848"/>
      <c r="E57" s="848"/>
      <c r="F57" s="848"/>
      <c r="G57" s="848"/>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48"/>
      <c r="B58" s="848"/>
      <c r="C58" s="848"/>
      <c r="D58" s="848"/>
      <c r="E58" s="848"/>
      <c r="F58" s="848"/>
      <c r="G58" s="848"/>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48"/>
      <c r="B59" s="848"/>
      <c r="C59" s="848"/>
      <c r="D59" s="848"/>
      <c r="E59" s="848"/>
      <c r="F59" s="848"/>
      <c r="G59" s="84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48"/>
      <c r="B60" s="848"/>
      <c r="C60" s="848"/>
      <c r="D60" s="848"/>
      <c r="E60" s="848"/>
      <c r="F60" s="848"/>
      <c r="G60" s="848"/>
    </row>
    <row r="61" spans="1:200" ht="15" x14ac:dyDescent="0.25">
      <c r="A61" s="284" t="s">
        <v>544</v>
      </c>
      <c r="B61" s="1"/>
      <c r="C61" s="1"/>
      <c r="D61" s="1"/>
      <c r="E61" s="1"/>
      <c r="F61" s="1"/>
      <c r="G61" s="1"/>
    </row>
    <row r="62" spans="1:200" x14ac:dyDescent="0.2">
      <c r="A62" s="1" t="s">
        <v>571</v>
      </c>
      <c r="B62" s="1"/>
      <c r="C62" s="1"/>
      <c r="D62" s="1"/>
      <c r="E62" s="1"/>
      <c r="F62" s="1"/>
      <c r="G62" s="1"/>
    </row>
    <row r="63" spans="1:200" x14ac:dyDescent="0.2">
      <c r="A63" s="1" t="s">
        <v>570</v>
      </c>
      <c r="B63" s="1"/>
      <c r="C63" s="1"/>
      <c r="D63" s="1"/>
      <c r="E63" s="1"/>
      <c r="F63" s="1"/>
      <c r="G63" s="1"/>
    </row>
    <row r="64" spans="1:200" x14ac:dyDescent="0.2">
      <c r="A64" s="1"/>
      <c r="B64" s="1"/>
      <c r="C64" s="1"/>
      <c r="D64" s="1"/>
      <c r="E64" s="1"/>
      <c r="F64" s="1"/>
      <c r="G64" s="1"/>
    </row>
    <row r="65" spans="1:7" ht="15" x14ac:dyDescent="0.25">
      <c r="A65" s="284" t="s">
        <v>647</v>
      </c>
      <c r="B65" s="1"/>
      <c r="C65" s="1"/>
      <c r="D65" s="1"/>
      <c r="E65" s="1"/>
      <c r="F65" s="1"/>
      <c r="G65" s="1"/>
    </row>
    <row r="66" spans="1:7" x14ac:dyDescent="0.2">
      <c r="A66" s="1" t="s">
        <v>572</v>
      </c>
      <c r="B66" s="1"/>
      <c r="C66" s="1"/>
      <c r="D66" s="1"/>
      <c r="E66" s="1"/>
      <c r="F66" s="1"/>
      <c r="G66" s="1"/>
    </row>
    <row r="67" spans="1:7" x14ac:dyDescent="0.2">
      <c r="A67" s="1" t="s">
        <v>573</v>
      </c>
      <c r="B67" s="1"/>
      <c r="C67" s="1"/>
      <c r="D67" s="1"/>
      <c r="E67" s="1"/>
      <c r="F67" s="1"/>
      <c r="G67" s="1"/>
    </row>
    <row r="68" spans="1:7" x14ac:dyDescent="0.2">
      <c r="A68" s="1" t="s">
        <v>648</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5" t="s">
        <v>433</v>
      </c>
      <c r="B1" s="574"/>
      <c r="C1" s="574"/>
      <c r="D1" s="574"/>
    </row>
    <row r="2" spans="1:18" x14ac:dyDescent="0.2">
      <c r="A2" s="575"/>
      <c r="B2" s="452"/>
      <c r="C2" s="452"/>
      <c r="D2" s="576"/>
    </row>
    <row r="3" spans="1:18" x14ac:dyDescent="0.2">
      <c r="A3" s="715"/>
      <c r="B3" s="715">
        <v>2019</v>
      </c>
      <c r="C3" s="715">
        <v>2020</v>
      </c>
      <c r="D3" s="715">
        <v>2021</v>
      </c>
    </row>
    <row r="4" spans="1:18" x14ac:dyDescent="0.2">
      <c r="A4" s="18" t="s">
        <v>127</v>
      </c>
      <c r="B4" s="578">
        <v>3.3226964445838352</v>
      </c>
      <c r="C4" s="578">
        <v>-1.3766596034295329</v>
      </c>
      <c r="D4" s="578">
        <v>-19.392744009826899</v>
      </c>
      <c r="Q4" s="579"/>
      <c r="R4" s="579"/>
    </row>
    <row r="5" spans="1:18" x14ac:dyDescent="0.2">
      <c r="A5" s="18" t="s">
        <v>128</v>
      </c>
      <c r="B5" s="578">
        <v>2.6470666026134255</v>
      </c>
      <c r="C5" s="578">
        <v>-1.1881787805880866</v>
      </c>
      <c r="D5" s="578">
        <v>-20.819037520990459</v>
      </c>
    </row>
    <row r="6" spans="1:18" x14ac:dyDescent="0.2">
      <c r="A6" s="18" t="s">
        <v>129</v>
      </c>
      <c r="B6" s="578">
        <v>2.3285422576309038</v>
      </c>
      <c r="C6" s="578">
        <v>-2.4621455653801338</v>
      </c>
      <c r="D6" s="578">
        <v>-19.214547687151871</v>
      </c>
    </row>
    <row r="7" spans="1:18" x14ac:dyDescent="0.2">
      <c r="A7" s="18" t="s">
        <v>130</v>
      </c>
      <c r="B7" s="578">
        <v>1.8848428877322918</v>
      </c>
      <c r="C7" s="578">
        <v>-6.2477126448492655</v>
      </c>
      <c r="D7" s="578" t="s">
        <v>523</v>
      </c>
    </row>
    <row r="8" spans="1:18" x14ac:dyDescent="0.2">
      <c r="A8" s="18" t="s">
        <v>131</v>
      </c>
      <c r="B8" s="578">
        <v>2.1200999555098718</v>
      </c>
      <c r="C8" s="578">
        <v>-9.9149330048846593</v>
      </c>
      <c r="D8" s="580" t="s">
        <v>523</v>
      </c>
    </row>
    <row r="9" spans="1:18" x14ac:dyDescent="0.2">
      <c r="A9" s="18" t="s">
        <v>132</v>
      </c>
      <c r="B9" s="578">
        <v>2.0107302758977568</v>
      </c>
      <c r="C9" s="578">
        <v>-11.728589673594806</v>
      </c>
      <c r="D9" s="580" t="s">
        <v>523</v>
      </c>
    </row>
    <row r="10" spans="1:18" x14ac:dyDescent="0.2">
      <c r="A10" s="18" t="s">
        <v>133</v>
      </c>
      <c r="B10" s="578">
        <v>1.8819626440110955</v>
      </c>
      <c r="C10" s="578">
        <v>-13.402818337895289</v>
      </c>
      <c r="D10" s="580" t="s">
        <v>523</v>
      </c>
    </row>
    <row r="11" spans="1:18" x14ac:dyDescent="0.2">
      <c r="A11" s="18" t="s">
        <v>134</v>
      </c>
      <c r="B11" s="578">
        <v>1.4509385133528758</v>
      </c>
      <c r="C11" s="578">
        <v>-14.651591759480217</v>
      </c>
      <c r="D11" s="580" t="s">
        <v>523</v>
      </c>
    </row>
    <row r="12" spans="1:18" x14ac:dyDescent="0.2">
      <c r="A12" s="18" t="s">
        <v>135</v>
      </c>
      <c r="B12" s="578">
        <v>1.1615351583993072</v>
      </c>
      <c r="C12" s="578">
        <v>-15.65447375954081</v>
      </c>
      <c r="D12" s="580" t="s">
        <v>523</v>
      </c>
    </row>
    <row r="13" spans="1:18" x14ac:dyDescent="0.2">
      <c r="A13" s="18" t="s">
        <v>136</v>
      </c>
      <c r="B13" s="578">
        <v>0.64639167810291975</v>
      </c>
      <c r="C13" s="578">
        <v>-16.843032770417775</v>
      </c>
      <c r="D13" s="580" t="s">
        <v>523</v>
      </c>
    </row>
    <row r="14" spans="1:18" x14ac:dyDescent="0.2">
      <c r="A14" s="18" t="s">
        <v>137</v>
      </c>
      <c r="B14" s="578">
        <v>5.6968122184403405E-2</v>
      </c>
      <c r="C14" s="578">
        <v>-17.993013966396823</v>
      </c>
      <c r="D14" s="578" t="s">
        <v>523</v>
      </c>
    </row>
    <row r="15" spans="1:18" x14ac:dyDescent="0.2">
      <c r="A15" s="452" t="s">
        <v>138</v>
      </c>
      <c r="B15" s="458">
        <v>-0.22378370638721862</v>
      </c>
      <c r="C15" s="458">
        <v>-18.577130899129944</v>
      </c>
      <c r="D15" s="458" t="s">
        <v>523</v>
      </c>
    </row>
    <row r="16" spans="1:18" x14ac:dyDescent="0.2">
      <c r="A16" s="582"/>
      <c r="D16" s="79" t="s">
        <v>222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7" t="s">
        <v>24</v>
      </c>
      <c r="B1" s="318"/>
      <c r="C1" s="318"/>
      <c r="D1" s="318"/>
      <c r="E1" s="318"/>
      <c r="F1" s="318"/>
      <c r="G1" s="318"/>
      <c r="H1" s="318"/>
    </row>
    <row r="2" spans="1:8" ht="15.75" x14ac:dyDescent="0.25">
      <c r="A2" s="319"/>
      <c r="B2" s="320"/>
      <c r="C2" s="321"/>
      <c r="D2" s="321"/>
      <c r="E2" s="321"/>
      <c r="F2" s="321"/>
      <c r="G2" s="321"/>
      <c r="H2" s="343" t="s">
        <v>152</v>
      </c>
    </row>
    <row r="3" spans="1:8" s="69" customFormat="1" x14ac:dyDescent="0.2">
      <c r="A3" s="290"/>
      <c r="B3" s="793">
        <f>INDICE!A3</f>
        <v>44256</v>
      </c>
      <c r="C3" s="794"/>
      <c r="D3" s="794" t="s">
        <v>116</v>
      </c>
      <c r="E3" s="794"/>
      <c r="F3" s="794" t="s">
        <v>117</v>
      </c>
      <c r="G3" s="794"/>
      <c r="H3" s="794"/>
    </row>
    <row r="4" spans="1:8" s="69" customFormat="1" x14ac:dyDescent="0.2">
      <c r="A4" s="291"/>
      <c r="B4" s="82" t="s">
        <v>47</v>
      </c>
      <c r="C4" s="82" t="s">
        <v>430</v>
      </c>
      <c r="D4" s="82" t="s">
        <v>47</v>
      </c>
      <c r="E4" s="82" t="s">
        <v>430</v>
      </c>
      <c r="F4" s="82" t="s">
        <v>47</v>
      </c>
      <c r="G4" s="83" t="s">
        <v>430</v>
      </c>
      <c r="H4" s="83" t="s">
        <v>122</v>
      </c>
    </row>
    <row r="5" spans="1:8" x14ac:dyDescent="0.2">
      <c r="A5" s="322" t="s">
        <v>139</v>
      </c>
      <c r="B5" s="331">
        <v>82.92922999999999</v>
      </c>
      <c r="C5" s="324">
        <v>-1.4629671150838626</v>
      </c>
      <c r="D5" s="323">
        <v>262.63567000000006</v>
      </c>
      <c r="E5" s="324">
        <v>0.32322917165240334</v>
      </c>
      <c r="F5" s="323">
        <v>785.8013400000001</v>
      </c>
      <c r="G5" s="324">
        <v>-5.2798909358506574</v>
      </c>
      <c r="H5" s="329">
        <v>40.45059205914125</v>
      </c>
    </row>
    <row r="6" spans="1:8" x14ac:dyDescent="0.2">
      <c r="A6" s="322" t="s">
        <v>140</v>
      </c>
      <c r="B6" s="331">
        <v>49.810420000000015</v>
      </c>
      <c r="C6" s="324">
        <v>6.8815609511584954</v>
      </c>
      <c r="D6" s="323">
        <v>171.30079000000003</v>
      </c>
      <c r="E6" s="324">
        <v>1.7633130512599817</v>
      </c>
      <c r="F6" s="323">
        <v>427.46196000000009</v>
      </c>
      <c r="G6" s="324">
        <v>-11.071425673748497</v>
      </c>
      <c r="H6" s="329">
        <v>22.004403001859167</v>
      </c>
    </row>
    <row r="7" spans="1:8" x14ac:dyDescent="0.2">
      <c r="A7" s="322" t="s">
        <v>141</v>
      </c>
      <c r="B7" s="331">
        <v>6.4921000000000051</v>
      </c>
      <c r="C7" s="324">
        <v>29.407191835433018</v>
      </c>
      <c r="D7" s="323">
        <v>16.404930000000007</v>
      </c>
      <c r="E7" s="324">
        <v>-18.040958212950503</v>
      </c>
      <c r="F7" s="323">
        <v>62.379719999999992</v>
      </c>
      <c r="G7" s="324">
        <v>-29.182406187837078</v>
      </c>
      <c r="H7" s="329">
        <v>3.2111126286491878</v>
      </c>
    </row>
    <row r="8" spans="1:8" x14ac:dyDescent="0.2">
      <c r="A8" s="325" t="s">
        <v>450</v>
      </c>
      <c r="B8" s="330">
        <v>34.956549999999993</v>
      </c>
      <c r="C8" s="327">
        <v>-68.338913214700028</v>
      </c>
      <c r="D8" s="326">
        <v>114.25447999999999</v>
      </c>
      <c r="E8" s="328">
        <v>-56.760775246440673</v>
      </c>
      <c r="F8" s="326">
        <v>666.97710000000006</v>
      </c>
      <c r="G8" s="328">
        <v>-35.209855682818201</v>
      </c>
      <c r="H8" s="497">
        <v>34.333892310350421</v>
      </c>
    </row>
    <row r="9" spans="1:8" s="69" customFormat="1" x14ac:dyDescent="0.2">
      <c r="A9" s="292" t="s">
        <v>115</v>
      </c>
      <c r="B9" s="61">
        <v>174.18830000000003</v>
      </c>
      <c r="C9" s="62">
        <v>-29.246168018492767</v>
      </c>
      <c r="D9" s="61">
        <v>564.5958700000001</v>
      </c>
      <c r="E9" s="62">
        <v>-20.966579089082035</v>
      </c>
      <c r="F9" s="61">
        <v>1942.6201199999998</v>
      </c>
      <c r="G9" s="62">
        <v>-19.984701609047903</v>
      </c>
      <c r="H9" s="62">
        <v>100</v>
      </c>
    </row>
    <row r="10" spans="1:8" x14ac:dyDescent="0.2">
      <c r="A10" s="316"/>
      <c r="B10" s="315"/>
      <c r="C10" s="321"/>
      <c r="D10" s="315"/>
      <c r="E10" s="321"/>
      <c r="F10" s="315"/>
      <c r="G10" s="321"/>
      <c r="H10" s="79" t="s">
        <v>222</v>
      </c>
    </row>
    <row r="11" spans="1:8" x14ac:dyDescent="0.2">
      <c r="A11" s="293" t="s">
        <v>488</v>
      </c>
      <c r="B11" s="315"/>
      <c r="C11" s="315"/>
      <c r="D11" s="315"/>
      <c r="E11" s="315"/>
      <c r="F11" s="315"/>
      <c r="G11" s="321"/>
      <c r="H11" s="321"/>
    </row>
    <row r="12" spans="1:8" x14ac:dyDescent="0.2">
      <c r="A12" s="293" t="s">
        <v>532</v>
      </c>
      <c r="B12" s="315"/>
      <c r="C12" s="315"/>
      <c r="D12" s="315"/>
      <c r="E12" s="315"/>
      <c r="F12" s="315"/>
      <c r="G12" s="321"/>
      <c r="H12" s="321"/>
    </row>
    <row r="13" spans="1:8" ht="14.25" x14ac:dyDescent="0.2">
      <c r="A13" s="133" t="s">
        <v>546</v>
      </c>
      <c r="B13" s="1"/>
      <c r="C13" s="1"/>
      <c r="D13" s="1"/>
      <c r="E13" s="1"/>
      <c r="F13" s="1"/>
      <c r="G13" s="1"/>
      <c r="H13" s="1"/>
    </row>
    <row r="17" spans="3:21" x14ac:dyDescent="0.2">
      <c r="C17" s="609"/>
      <c r="D17" s="609"/>
      <c r="E17" s="609"/>
      <c r="F17" s="609"/>
      <c r="G17" s="609"/>
      <c r="H17" s="609"/>
      <c r="I17" s="609"/>
      <c r="J17" s="609"/>
      <c r="K17" s="609"/>
      <c r="L17" s="609"/>
      <c r="M17" s="609"/>
      <c r="N17" s="609"/>
      <c r="O17" s="609"/>
      <c r="P17" s="609"/>
      <c r="Q17" s="609"/>
      <c r="R17" s="609"/>
      <c r="S17" s="609"/>
      <c r="T17" s="609"/>
      <c r="U17" s="609"/>
    </row>
  </sheetData>
  <mergeCells count="3">
    <mergeCell ref="B3:C3"/>
    <mergeCell ref="D3:E3"/>
    <mergeCell ref="F3:H3"/>
  </mergeCells>
  <conditionalFormatting sqref="B8">
    <cfRule type="cellIs" dxfId="211" priority="7" operator="between">
      <formula>0</formula>
      <formula>0.5</formula>
    </cfRule>
  </conditionalFormatting>
  <conditionalFormatting sqref="D8">
    <cfRule type="cellIs" dxfId="210" priority="6" operator="between">
      <formula>0</formula>
      <formula>0.5</formula>
    </cfRule>
  </conditionalFormatting>
  <conditionalFormatting sqref="F8">
    <cfRule type="cellIs" dxfId="209" priority="5" operator="between">
      <formula>0</formula>
      <formula>0.5</formula>
    </cfRule>
  </conditionalFormatting>
  <conditionalFormatting sqref="H8">
    <cfRule type="cellIs" dxfId="208" priority="4" operator="between">
      <formula>0</formula>
      <formula>0.5</formula>
    </cfRule>
  </conditionalFormatting>
  <conditionalFormatting sqref="C17:U17">
    <cfRule type="cellIs" dxfId="207"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Normal="100"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3" t="s">
        <v>152</v>
      </c>
    </row>
    <row r="3" spans="1:14" x14ac:dyDescent="0.2">
      <c r="A3" s="70"/>
      <c r="B3" s="793">
        <f>INDICE!A3</f>
        <v>44256</v>
      </c>
      <c r="C3" s="794"/>
      <c r="D3" s="795" t="s">
        <v>116</v>
      </c>
      <c r="E3" s="795"/>
      <c r="F3" s="795" t="s">
        <v>117</v>
      </c>
      <c r="G3" s="795"/>
      <c r="H3" s="795"/>
    </row>
    <row r="4" spans="1:14" x14ac:dyDescent="0.2">
      <c r="A4" s="66"/>
      <c r="B4" s="82" t="s">
        <v>47</v>
      </c>
      <c r="C4" s="82" t="s">
        <v>434</v>
      </c>
      <c r="D4" s="82" t="s">
        <v>47</v>
      </c>
      <c r="E4" s="82" t="s">
        <v>430</v>
      </c>
      <c r="F4" s="82" t="s">
        <v>47</v>
      </c>
      <c r="G4" s="83" t="s">
        <v>430</v>
      </c>
      <c r="H4" s="83" t="s">
        <v>107</v>
      </c>
    </row>
    <row r="5" spans="1:14" x14ac:dyDescent="0.2">
      <c r="A5" s="84" t="s">
        <v>184</v>
      </c>
      <c r="B5" s="345">
        <v>375.24743000000035</v>
      </c>
      <c r="C5" s="341">
        <v>46.883791559101276</v>
      </c>
      <c r="D5" s="340">
        <v>920.01066000000014</v>
      </c>
      <c r="E5" s="342">
        <v>-10.295761684731422</v>
      </c>
      <c r="F5" s="340">
        <v>3807.8616599999996</v>
      </c>
      <c r="G5" s="342">
        <v>-22.32290427603899</v>
      </c>
      <c r="H5" s="347">
        <v>91.967850542485337</v>
      </c>
    </row>
    <row r="6" spans="1:14" x14ac:dyDescent="0.2">
      <c r="A6" s="84" t="s">
        <v>185</v>
      </c>
      <c r="B6" s="331">
        <v>31.593269999999983</v>
      </c>
      <c r="C6" s="324">
        <v>53.551812175850209</v>
      </c>
      <c r="D6" s="323">
        <v>78.894779999999997</v>
      </c>
      <c r="E6" s="324">
        <v>-1.860812258134352</v>
      </c>
      <c r="F6" s="323">
        <v>328.30366000000015</v>
      </c>
      <c r="G6" s="324">
        <v>-16.06196373288298</v>
      </c>
      <c r="H6" s="329">
        <v>7.9292223907711348</v>
      </c>
    </row>
    <row r="7" spans="1:14" x14ac:dyDescent="0.2">
      <c r="A7" s="84" t="s">
        <v>189</v>
      </c>
      <c r="B7" s="346">
        <v>0</v>
      </c>
      <c r="C7" s="338">
        <v>0</v>
      </c>
      <c r="D7" s="337">
        <v>0</v>
      </c>
      <c r="E7" s="604">
        <v>0</v>
      </c>
      <c r="F7" s="337">
        <v>8.7430000000000022E-2</v>
      </c>
      <c r="G7" s="604">
        <v>-91.405850666456956</v>
      </c>
      <c r="H7" s="346">
        <v>2.1116179869122391E-3</v>
      </c>
    </row>
    <row r="8" spans="1:14" x14ac:dyDescent="0.2">
      <c r="A8" s="84" t="s">
        <v>146</v>
      </c>
      <c r="B8" s="346">
        <v>0.01</v>
      </c>
      <c r="C8" s="338">
        <v>0</v>
      </c>
      <c r="D8" s="337">
        <v>0.01</v>
      </c>
      <c r="E8" s="604">
        <v>0</v>
      </c>
      <c r="F8" s="337">
        <v>0.18737999999999999</v>
      </c>
      <c r="G8" s="338">
        <v>981.24639353721875</v>
      </c>
      <c r="H8" s="346">
        <v>4.5256202492006776E-3</v>
      </c>
    </row>
    <row r="9" spans="1:14" x14ac:dyDescent="0.2">
      <c r="A9" s="344" t="s">
        <v>147</v>
      </c>
      <c r="B9" s="332">
        <v>406.8507000000003</v>
      </c>
      <c r="C9" s="333">
        <v>47.336747561288647</v>
      </c>
      <c r="D9" s="332">
        <v>998.91544000000022</v>
      </c>
      <c r="E9" s="333">
        <v>-9.7106180100137713</v>
      </c>
      <c r="F9" s="332">
        <v>4136.44013</v>
      </c>
      <c r="G9" s="333">
        <v>-21.870357703531909</v>
      </c>
      <c r="H9" s="333">
        <v>99.903710171492605</v>
      </c>
    </row>
    <row r="10" spans="1:14" x14ac:dyDescent="0.2">
      <c r="A10" s="84" t="s">
        <v>148</v>
      </c>
      <c r="B10" s="346">
        <v>0.43251000000000012</v>
      </c>
      <c r="C10" s="338">
        <v>89.075409836065575</v>
      </c>
      <c r="D10" s="337">
        <v>0.99058000000000002</v>
      </c>
      <c r="E10" s="338">
        <v>11.199919174683725</v>
      </c>
      <c r="F10" s="337">
        <v>3.9868099999999997</v>
      </c>
      <c r="G10" s="338">
        <v>-50.097631558525123</v>
      </c>
      <c r="H10" s="329">
        <v>9.6289828507395411E-2</v>
      </c>
    </row>
    <row r="11" spans="1:14" x14ac:dyDescent="0.2">
      <c r="A11" s="60" t="s">
        <v>149</v>
      </c>
      <c r="B11" s="334">
        <v>407.28321000000034</v>
      </c>
      <c r="C11" s="335">
        <v>47.371295013239056</v>
      </c>
      <c r="D11" s="334">
        <v>999.90602000000013</v>
      </c>
      <c r="E11" s="335">
        <v>-9.6937948070948625</v>
      </c>
      <c r="F11" s="334">
        <v>4140.4269400000003</v>
      </c>
      <c r="G11" s="335">
        <v>-21.912888894843537</v>
      </c>
      <c r="H11" s="335">
        <v>100</v>
      </c>
    </row>
    <row r="12" spans="1:14" x14ac:dyDescent="0.2">
      <c r="A12" s="371" t="s">
        <v>150</v>
      </c>
      <c r="B12" s="336"/>
      <c r="C12" s="336"/>
      <c r="D12" s="336"/>
      <c r="E12" s="336"/>
      <c r="F12" s="336"/>
      <c r="G12" s="336"/>
      <c r="H12" s="336"/>
    </row>
    <row r="13" spans="1:14" x14ac:dyDescent="0.2">
      <c r="A13" s="610" t="s">
        <v>189</v>
      </c>
      <c r="B13" s="611">
        <v>13.609349999999976</v>
      </c>
      <c r="C13" s="612">
        <v>14.055377745819374</v>
      </c>
      <c r="D13" s="613">
        <v>35.749909999999971</v>
      </c>
      <c r="E13" s="612">
        <v>-20.100130991415746</v>
      </c>
      <c r="F13" s="613">
        <v>134.42459000000002</v>
      </c>
      <c r="G13" s="612">
        <v>-29.40375148322159</v>
      </c>
      <c r="H13" s="614">
        <v>3.2466359616527858</v>
      </c>
    </row>
    <row r="14" spans="1:14" x14ac:dyDescent="0.2">
      <c r="A14" s="615" t="s">
        <v>151</v>
      </c>
      <c r="B14" s="616">
        <v>3.3414954669994779</v>
      </c>
      <c r="C14" s="617"/>
      <c r="D14" s="618">
        <v>3.5753270092323244</v>
      </c>
      <c r="E14" s="617"/>
      <c r="F14" s="618">
        <v>3.2466359616527858</v>
      </c>
      <c r="G14" s="617"/>
      <c r="H14" s="619"/>
    </row>
    <row r="15" spans="1:14" x14ac:dyDescent="0.2">
      <c r="A15" s="84"/>
      <c r="B15" s="84"/>
      <c r="C15" s="84"/>
      <c r="D15" s="84"/>
      <c r="E15" s="84"/>
      <c r="F15" s="84"/>
      <c r="G15" s="84"/>
      <c r="H15" s="79" t="s">
        <v>222</v>
      </c>
    </row>
    <row r="16" spans="1:14" x14ac:dyDescent="0.2">
      <c r="A16" s="80" t="s">
        <v>488</v>
      </c>
      <c r="B16" s="84"/>
      <c r="C16" s="84"/>
      <c r="D16" s="84"/>
      <c r="E16" s="84"/>
      <c r="F16" s="85"/>
      <c r="G16" s="84"/>
      <c r="H16" s="84"/>
      <c r="I16" s="88"/>
      <c r="J16" s="88"/>
      <c r="K16" s="88"/>
      <c r="L16" s="88"/>
      <c r="M16" s="88"/>
      <c r="N16" s="88"/>
    </row>
    <row r="17" spans="1:14" x14ac:dyDescent="0.2">
      <c r="A17" s="80" t="s">
        <v>435</v>
      </c>
      <c r="B17" s="84"/>
      <c r="C17" s="84"/>
      <c r="D17" s="84"/>
      <c r="E17" s="84"/>
      <c r="F17" s="84"/>
      <c r="G17" s="84"/>
      <c r="H17" s="84"/>
      <c r="I17" s="88"/>
      <c r="J17" s="88"/>
      <c r="K17" s="88"/>
      <c r="L17" s="88"/>
      <c r="M17" s="88"/>
      <c r="N17" s="88"/>
    </row>
    <row r="18" spans="1:14" x14ac:dyDescent="0.2">
      <c r="A18" s="133" t="s">
        <v>546</v>
      </c>
      <c r="B18" s="84"/>
      <c r="C18" s="84"/>
      <c r="D18" s="84"/>
      <c r="E18" s="84"/>
      <c r="F18" s="84"/>
      <c r="G18" s="84"/>
      <c r="H18" s="84"/>
    </row>
  </sheetData>
  <mergeCells count="3">
    <mergeCell ref="B3:C3"/>
    <mergeCell ref="D3:E3"/>
    <mergeCell ref="F3:H3"/>
  </mergeCells>
  <conditionalFormatting sqref="H8">
    <cfRule type="cellIs" dxfId="206" priority="16" operator="between">
      <formula>0</formula>
      <formula>0.5</formula>
    </cfRule>
  </conditionalFormatting>
  <conditionalFormatting sqref="B10 D10 F10:G10">
    <cfRule type="cellIs" dxfId="205" priority="18" operator="between">
      <formula>0</formula>
      <formula>0.5</formula>
    </cfRule>
  </conditionalFormatting>
  <conditionalFormatting sqref="B8:C8 F8:G8">
    <cfRule type="cellIs" dxfId="204" priority="17" operator="between">
      <formula>0</formula>
      <formula>0.5</formula>
    </cfRule>
  </conditionalFormatting>
  <conditionalFormatting sqref="C8">
    <cfRule type="cellIs" dxfId="203" priority="15" operator="equal">
      <formula>0</formula>
    </cfRule>
  </conditionalFormatting>
  <conditionalFormatting sqref="B8">
    <cfRule type="cellIs" dxfId="202" priority="14" operator="equal">
      <formula>0</formula>
    </cfRule>
  </conditionalFormatting>
  <conditionalFormatting sqref="D8">
    <cfRule type="cellIs" dxfId="201" priority="12" operator="between">
      <formula>0</formula>
      <formula>0.5</formula>
    </cfRule>
  </conditionalFormatting>
  <conditionalFormatting sqref="D8">
    <cfRule type="cellIs" dxfId="200" priority="11" operator="equal">
      <formula>0</formula>
    </cfRule>
  </conditionalFormatting>
  <conditionalFormatting sqref="B7">
    <cfRule type="cellIs" dxfId="199" priority="9" operator="between">
      <formula>0</formula>
      <formula>0.5</formula>
    </cfRule>
  </conditionalFormatting>
  <conditionalFormatting sqref="B7">
    <cfRule type="cellIs" dxfId="198" priority="8" operator="equal">
      <formula>0</formula>
    </cfRule>
  </conditionalFormatting>
  <conditionalFormatting sqref="C7">
    <cfRule type="cellIs" dxfId="197" priority="7" operator="between">
      <formula>0</formula>
      <formula>0.5</formula>
    </cfRule>
  </conditionalFormatting>
  <conditionalFormatting sqref="C7">
    <cfRule type="cellIs" dxfId="196" priority="6" operator="equal">
      <formula>0</formula>
    </cfRule>
  </conditionalFormatting>
  <conditionalFormatting sqref="D7">
    <cfRule type="cellIs" dxfId="195" priority="5" operator="between">
      <formula>0</formula>
      <formula>0.5</formula>
    </cfRule>
  </conditionalFormatting>
  <conditionalFormatting sqref="D7">
    <cfRule type="cellIs" dxfId="194" priority="4" operator="equal">
      <formula>0</formula>
    </cfRule>
  </conditionalFormatting>
  <conditionalFormatting sqref="H7">
    <cfRule type="cellIs" dxfId="193" priority="3" operator="between">
      <formula>0</formula>
      <formula>0.5</formula>
    </cfRule>
  </conditionalFormatting>
  <conditionalFormatting sqref="F7">
    <cfRule type="cellIs" dxfId="192" priority="2" operator="between">
      <formula>0</formula>
      <formula>0.5</formula>
    </cfRule>
  </conditionalFormatting>
  <conditionalFormatting sqref="F7">
    <cfRule type="cellIs" dxfId="191"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635</v>
      </c>
    </row>
    <row r="2" spans="1:10" ht="15.75" x14ac:dyDescent="0.25">
      <c r="A2" s="2"/>
      <c r="B2" s="89"/>
      <c r="H2" s="79" t="s">
        <v>152</v>
      </c>
    </row>
    <row r="3" spans="1:10" ht="13.9" customHeight="1" x14ac:dyDescent="0.2">
      <c r="A3" s="90"/>
      <c r="B3" s="796">
        <f>INDICE!A3</f>
        <v>44256</v>
      </c>
      <c r="C3" s="796"/>
      <c r="D3" s="796"/>
      <c r="E3" s="91"/>
      <c r="F3" s="797" t="s">
        <v>117</v>
      </c>
      <c r="G3" s="797"/>
      <c r="H3" s="797"/>
    </row>
    <row r="4" spans="1:10" x14ac:dyDescent="0.2">
      <c r="A4" s="92"/>
      <c r="B4" s="93" t="s">
        <v>144</v>
      </c>
      <c r="C4" s="503" t="s">
        <v>145</v>
      </c>
      <c r="D4" s="93" t="s">
        <v>153</v>
      </c>
      <c r="E4" s="93"/>
      <c r="F4" s="93" t="s">
        <v>144</v>
      </c>
      <c r="G4" s="503" t="s">
        <v>145</v>
      </c>
      <c r="H4" s="93" t="s">
        <v>153</v>
      </c>
    </row>
    <row r="5" spans="1:10" x14ac:dyDescent="0.2">
      <c r="A5" s="90" t="s">
        <v>154</v>
      </c>
      <c r="B5" s="94">
        <v>55.109280000000005</v>
      </c>
      <c r="C5" s="96">
        <v>2.8211599999999994</v>
      </c>
      <c r="D5" s="348">
        <v>57.930440000000004</v>
      </c>
      <c r="E5" s="94"/>
      <c r="F5" s="94">
        <v>582.32447999999988</v>
      </c>
      <c r="G5" s="96">
        <v>30.081280000000014</v>
      </c>
      <c r="H5" s="348">
        <v>612.40575999999987</v>
      </c>
    </row>
    <row r="6" spans="1:10" x14ac:dyDescent="0.2">
      <c r="A6" s="92" t="s">
        <v>155</v>
      </c>
      <c r="B6" s="95">
        <v>10.949440000000003</v>
      </c>
      <c r="C6" s="96">
        <v>0.57943999999999996</v>
      </c>
      <c r="D6" s="349">
        <v>11.528880000000003</v>
      </c>
      <c r="E6" s="95"/>
      <c r="F6" s="95">
        <v>108.60495999999991</v>
      </c>
      <c r="G6" s="96">
        <v>6.4562500000000016</v>
      </c>
      <c r="H6" s="349">
        <v>115.0612099999999</v>
      </c>
    </row>
    <row r="7" spans="1:10" x14ac:dyDescent="0.2">
      <c r="A7" s="92" t="s">
        <v>156</v>
      </c>
      <c r="B7" s="95">
        <v>6.9567999999999985</v>
      </c>
      <c r="C7" s="96">
        <v>0.6045799999999999</v>
      </c>
      <c r="D7" s="349">
        <v>7.561379999999998</v>
      </c>
      <c r="E7" s="95"/>
      <c r="F7" s="95">
        <v>72.052110000000013</v>
      </c>
      <c r="G7" s="96">
        <v>6.521670000000003</v>
      </c>
      <c r="H7" s="349">
        <v>78.573780000000014</v>
      </c>
    </row>
    <row r="8" spans="1:10" x14ac:dyDescent="0.2">
      <c r="A8" s="92" t="s">
        <v>157</v>
      </c>
      <c r="B8" s="95">
        <v>14.229820000000002</v>
      </c>
      <c r="C8" s="96">
        <v>0.9895799999999999</v>
      </c>
      <c r="D8" s="349">
        <v>15.219400000000002</v>
      </c>
      <c r="E8" s="95"/>
      <c r="F8" s="95">
        <v>165.99194</v>
      </c>
      <c r="G8" s="96">
        <v>11.215809999999999</v>
      </c>
      <c r="H8" s="349">
        <v>177.20775</v>
      </c>
    </row>
    <row r="9" spans="1:10" x14ac:dyDescent="0.2">
      <c r="A9" s="92" t="s">
        <v>158</v>
      </c>
      <c r="B9" s="95">
        <v>30.200279999999999</v>
      </c>
      <c r="C9" s="96">
        <v>10.470210000000002</v>
      </c>
      <c r="D9" s="349">
        <v>40.670490000000001</v>
      </c>
      <c r="E9" s="95"/>
      <c r="F9" s="95">
        <v>299.96733999999998</v>
      </c>
      <c r="G9" s="96">
        <v>105.45249000000003</v>
      </c>
      <c r="H9" s="349">
        <v>405.41982999999999</v>
      </c>
    </row>
    <row r="10" spans="1:10" x14ac:dyDescent="0.2">
      <c r="A10" s="92" t="s">
        <v>159</v>
      </c>
      <c r="B10" s="95">
        <v>4.177929999999999</v>
      </c>
      <c r="C10" s="96">
        <v>0.30998999999999993</v>
      </c>
      <c r="D10" s="349">
        <v>4.487919999999999</v>
      </c>
      <c r="E10" s="95"/>
      <c r="F10" s="95">
        <v>51.611579999999982</v>
      </c>
      <c r="G10" s="96">
        <v>3.6562700000000006</v>
      </c>
      <c r="H10" s="349">
        <v>55.267849999999981</v>
      </c>
    </row>
    <row r="11" spans="1:10" x14ac:dyDescent="0.2">
      <c r="A11" s="92" t="s">
        <v>160</v>
      </c>
      <c r="B11" s="95">
        <v>19.00744000000001</v>
      </c>
      <c r="C11" s="96">
        <v>1.2949199999999994</v>
      </c>
      <c r="D11" s="349">
        <v>20.302360000000007</v>
      </c>
      <c r="E11" s="95"/>
      <c r="F11" s="95">
        <v>202.97553999999997</v>
      </c>
      <c r="G11" s="96">
        <v>14.848180000000026</v>
      </c>
      <c r="H11" s="349">
        <v>217.82371999999998</v>
      </c>
    </row>
    <row r="12" spans="1:10" x14ac:dyDescent="0.2">
      <c r="A12" s="92" t="s">
        <v>526</v>
      </c>
      <c r="B12" s="95">
        <v>14.290560000000003</v>
      </c>
      <c r="C12" s="96">
        <v>0.76581999999999995</v>
      </c>
      <c r="D12" s="349">
        <v>15.056380000000003</v>
      </c>
      <c r="E12" s="95"/>
      <c r="F12" s="95">
        <v>148.08789000000007</v>
      </c>
      <c r="G12" s="96">
        <v>8.5529800000000051</v>
      </c>
      <c r="H12" s="349">
        <v>156.64087000000006</v>
      </c>
      <c r="J12" s="96"/>
    </row>
    <row r="13" spans="1:10" x14ac:dyDescent="0.2">
      <c r="A13" s="92" t="s">
        <v>161</v>
      </c>
      <c r="B13" s="95">
        <v>65.992799999999988</v>
      </c>
      <c r="C13" s="96">
        <v>4.7237999999999998</v>
      </c>
      <c r="D13" s="349">
        <v>70.716599999999985</v>
      </c>
      <c r="E13" s="95"/>
      <c r="F13" s="95">
        <v>644.58665999999982</v>
      </c>
      <c r="G13" s="96">
        <v>48.096900000000012</v>
      </c>
      <c r="H13" s="349">
        <v>692.68355999999983</v>
      </c>
      <c r="J13" s="96"/>
    </row>
    <row r="14" spans="1:10" x14ac:dyDescent="0.2">
      <c r="A14" s="92" t="s">
        <v>162</v>
      </c>
      <c r="B14" s="95">
        <v>0.44633</v>
      </c>
      <c r="C14" s="96">
        <v>9.0340000000000004E-2</v>
      </c>
      <c r="D14" s="350">
        <v>0.53666999999999998</v>
      </c>
      <c r="E14" s="96"/>
      <c r="F14" s="95">
        <v>4.1870299999999991</v>
      </c>
      <c r="G14" s="96">
        <v>0.68647000000000002</v>
      </c>
      <c r="H14" s="350">
        <v>4.8734999999999991</v>
      </c>
      <c r="J14" s="96"/>
    </row>
    <row r="15" spans="1:10" x14ac:dyDescent="0.2">
      <c r="A15" s="92" t="s">
        <v>163</v>
      </c>
      <c r="B15" s="95">
        <v>41.816840000000013</v>
      </c>
      <c r="C15" s="96">
        <v>2.13706</v>
      </c>
      <c r="D15" s="349">
        <v>43.953900000000012</v>
      </c>
      <c r="E15" s="95"/>
      <c r="F15" s="95">
        <v>445.28733000000022</v>
      </c>
      <c r="G15" s="96">
        <v>24.133899999999993</v>
      </c>
      <c r="H15" s="349">
        <v>469.42123000000021</v>
      </c>
      <c r="J15" s="96"/>
    </row>
    <row r="16" spans="1:10" x14ac:dyDescent="0.2">
      <c r="A16" s="92" t="s">
        <v>164</v>
      </c>
      <c r="B16" s="95">
        <v>6.908380000000002</v>
      </c>
      <c r="C16" s="96">
        <v>0.27703000000000011</v>
      </c>
      <c r="D16" s="349">
        <v>7.1854100000000019</v>
      </c>
      <c r="E16" s="95"/>
      <c r="F16" s="95">
        <v>72.212259999999972</v>
      </c>
      <c r="G16" s="96">
        <v>3.1206699999999978</v>
      </c>
      <c r="H16" s="349">
        <v>75.332929999999976</v>
      </c>
      <c r="J16" s="96"/>
    </row>
    <row r="17" spans="1:11" x14ac:dyDescent="0.2">
      <c r="A17" s="92" t="s">
        <v>165</v>
      </c>
      <c r="B17" s="95">
        <v>19.539390000000001</v>
      </c>
      <c r="C17" s="96">
        <v>1.4633799999999999</v>
      </c>
      <c r="D17" s="349">
        <v>21.002770000000002</v>
      </c>
      <c r="E17" s="95"/>
      <c r="F17" s="95">
        <v>193.48132999999982</v>
      </c>
      <c r="G17" s="96">
        <v>14.700510000000023</v>
      </c>
      <c r="H17" s="349">
        <v>208.18183999999985</v>
      </c>
      <c r="J17" s="96"/>
    </row>
    <row r="18" spans="1:11" x14ac:dyDescent="0.2">
      <c r="A18" s="92" t="s">
        <v>166</v>
      </c>
      <c r="B18" s="95">
        <v>1.6864799999999998</v>
      </c>
      <c r="C18" s="96">
        <v>0.1242</v>
      </c>
      <c r="D18" s="349">
        <v>1.8106799999999998</v>
      </c>
      <c r="E18" s="95"/>
      <c r="F18" s="95">
        <v>18.562930000000009</v>
      </c>
      <c r="G18" s="96">
        <v>1.3350499999999998</v>
      </c>
      <c r="H18" s="349">
        <v>19.897980000000008</v>
      </c>
      <c r="J18" s="96"/>
    </row>
    <row r="19" spans="1:11" x14ac:dyDescent="0.2">
      <c r="A19" s="92" t="s">
        <v>167</v>
      </c>
      <c r="B19" s="95">
        <v>51.423000000000002</v>
      </c>
      <c r="C19" s="96">
        <v>3.02597</v>
      </c>
      <c r="D19" s="349">
        <v>54.448970000000003</v>
      </c>
      <c r="E19" s="95"/>
      <c r="F19" s="95">
        <v>475.28433000000001</v>
      </c>
      <c r="G19" s="96">
        <v>28.64506999999999</v>
      </c>
      <c r="H19" s="349">
        <v>503.92939999999999</v>
      </c>
      <c r="J19" s="96"/>
    </row>
    <row r="20" spans="1:11" x14ac:dyDescent="0.2">
      <c r="A20" s="92" t="s">
        <v>168</v>
      </c>
      <c r="B20" s="96">
        <v>0.48114000000000001</v>
      </c>
      <c r="C20" s="96">
        <v>0</v>
      </c>
      <c r="D20" s="350">
        <v>0.48114000000000001</v>
      </c>
      <c r="E20" s="96"/>
      <c r="F20" s="95">
        <v>4.9938799999999999</v>
      </c>
      <c r="G20" s="96">
        <v>0</v>
      </c>
      <c r="H20" s="350">
        <v>4.9938799999999999</v>
      </c>
      <c r="J20" s="96"/>
    </row>
    <row r="21" spans="1:11" x14ac:dyDescent="0.2">
      <c r="A21" s="92" t="s">
        <v>169</v>
      </c>
      <c r="B21" s="95">
        <v>9.5411900000000003</v>
      </c>
      <c r="C21" s="96">
        <v>0.64366000000000001</v>
      </c>
      <c r="D21" s="349">
        <v>10.184850000000001</v>
      </c>
      <c r="E21" s="95"/>
      <c r="F21" s="95">
        <v>106.73122000000008</v>
      </c>
      <c r="G21" s="96">
        <v>6.9890599999999958</v>
      </c>
      <c r="H21" s="349">
        <v>113.72028000000007</v>
      </c>
      <c r="J21" s="96"/>
      <c r="K21" s="96"/>
    </row>
    <row r="22" spans="1:11" x14ac:dyDescent="0.2">
      <c r="A22" s="92" t="s">
        <v>170</v>
      </c>
      <c r="B22" s="95">
        <v>5.2506000000000004</v>
      </c>
      <c r="C22" s="96">
        <v>0.22703000000000001</v>
      </c>
      <c r="D22" s="349">
        <v>5.4776300000000004</v>
      </c>
      <c r="E22" s="95"/>
      <c r="F22" s="95">
        <v>52.814460000000004</v>
      </c>
      <c r="G22" s="96">
        <v>2.6083600000000007</v>
      </c>
      <c r="H22" s="349">
        <v>55.422820000000002</v>
      </c>
      <c r="J22" s="96"/>
    </row>
    <row r="23" spans="1:11" x14ac:dyDescent="0.2">
      <c r="A23" s="97" t="s">
        <v>171</v>
      </c>
      <c r="B23" s="98">
        <v>17.239729999999998</v>
      </c>
      <c r="C23" s="96">
        <v>1.0450999999999999</v>
      </c>
      <c r="D23" s="351">
        <v>18.284829999999999</v>
      </c>
      <c r="E23" s="98"/>
      <c r="F23" s="98">
        <v>158.10439000000017</v>
      </c>
      <c r="G23" s="96">
        <v>11.202740000000006</v>
      </c>
      <c r="H23" s="351">
        <v>169.30713000000017</v>
      </c>
      <c r="J23" s="96"/>
    </row>
    <row r="24" spans="1:11" x14ac:dyDescent="0.2">
      <c r="A24" s="99" t="s">
        <v>439</v>
      </c>
      <c r="B24" s="100">
        <v>375.24743000000001</v>
      </c>
      <c r="C24" s="100">
        <v>31.59326999999999</v>
      </c>
      <c r="D24" s="100">
        <v>406.84069999999997</v>
      </c>
      <c r="E24" s="100"/>
      <c r="F24" s="100">
        <v>3807.8616600000119</v>
      </c>
      <c r="G24" s="100">
        <v>328.3036600000006</v>
      </c>
      <c r="H24" s="100">
        <v>4136.1653200000128</v>
      </c>
      <c r="J24" s="96"/>
    </row>
    <row r="25" spans="1:11" x14ac:dyDescent="0.2">
      <c r="H25" s="79" t="s">
        <v>222</v>
      </c>
      <c r="J25" s="96"/>
    </row>
    <row r="26" spans="1:11" x14ac:dyDescent="0.2">
      <c r="A26" s="352" t="s">
        <v>576</v>
      </c>
      <c r="G26" s="58"/>
      <c r="H26" s="58"/>
      <c r="J26" s="96"/>
    </row>
    <row r="27" spans="1:11" x14ac:dyDescent="0.2">
      <c r="A27" s="101" t="s">
        <v>223</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9"/>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90" priority="11" operator="between">
      <formula>0</formula>
      <formula>0.5</formula>
    </cfRule>
    <cfRule type="cellIs" dxfId="189" priority="12" operator="between">
      <formula>0</formula>
      <formula>0.49</formula>
    </cfRule>
  </conditionalFormatting>
  <conditionalFormatting sqref="C5:C23">
    <cfRule type="cellIs" dxfId="188" priority="10" stopIfTrue="1" operator="equal">
      <formula>0</formula>
    </cfRule>
  </conditionalFormatting>
  <conditionalFormatting sqref="G20">
    <cfRule type="cellIs" dxfId="187" priority="9" stopIfTrue="1" operator="equal">
      <formula>0</formula>
    </cfRule>
  </conditionalFormatting>
  <conditionalFormatting sqref="G5:G23">
    <cfRule type="cellIs" dxfId="186" priority="8" stopIfTrue="1" operator="equal">
      <formula>0</formula>
    </cfRule>
  </conditionalFormatting>
  <conditionalFormatting sqref="J12:J30">
    <cfRule type="cellIs" dxfId="185" priority="6" operator="between">
      <formula>0</formula>
      <formula>0.5</formula>
    </cfRule>
    <cfRule type="cellIs" dxfId="184" priority="7" operator="between">
      <formula>0</formula>
      <formula>0.49</formula>
    </cfRule>
  </conditionalFormatting>
  <conditionalFormatting sqref="J27">
    <cfRule type="cellIs" dxfId="183" priority="5" stopIfTrue="1" operator="equal">
      <formula>0</formula>
    </cfRule>
  </conditionalFormatting>
  <conditionalFormatting sqref="J12:J30">
    <cfRule type="cellIs" dxfId="182"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2021-05-19T06:55:24Z</dcterms:modified>
</cp:coreProperties>
</file>