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U:\INFORMES CORES WEB\BEH\BEH 2014\2021\07.JULIO\"/>
    </mc:Choice>
  </mc:AlternateContent>
  <xr:revisionPtr revIDLastSave="0" documentId="13_ncr:1_{61137BA3-6C14-417C-9F05-ABA5F4D3291B}"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<sst xmlns="http://schemas.openxmlformats.org/spreadsheetml/2006/main" count="1761" uniqueCount="683">
  <si>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</si>
  <si>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</si>
  <si>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</si>
  <si>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</si>
  <si>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</si>
  <si>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</si>
  <si>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</si>
  <si>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</si>
  <si>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</si>
  <si>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</si>
  <si>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</si>
  <si>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</si>
  <si>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</si>
  <si>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</si>
  <si>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</si>
  <si>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</si>
  <si>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</si>
  <si>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</si>
  <si>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</si>
  <si>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</si>
  <si>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</si>
  <si>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</si>
  <si>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</si>
  <si>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</si>
  <si>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</si>
  <si>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</si>
  <si>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</si>
  <si>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</si>
  <si>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</si>
  <si>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</si>
  <si>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</si>
  <si>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</si>
  <si>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</si>
  <si>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</si>
  <si>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</si>
  <si>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</si>
  <si>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</si>
  <si>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</si>
  <si>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</si>
  <si>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</si>
  <si>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</si>
  <si>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</si>
  <si>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</si>
  <si>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</si>
  <si>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</si>
  <si>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</si>
  <si>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</si>
  <si>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</si>
  <si>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</si>
  <si>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</si>
  <si>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</si>
  <si>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</si>
  <si>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</si>
  <si>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</si>
  <si>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</si>
  <si>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</si>
  <si>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</si>
  <si>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</si>
  <si>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</si>
  <si>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</si>
  <si>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</si>
  <si>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</si>
  <si>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</si>
  <si>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</si>
  <si>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</si>
  <si>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</si>
  <si>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</si>
  <si>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</si>
  <si>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</si>
  <si>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</si>
  <si>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</si>
  <si>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</si>
  <si>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</si>
  <si>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</si>
  <si>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</si>
  <si>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</si>
  <si>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</si>
  <si>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</si>
  <si>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</si>
  <si>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</si>
  <si>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</si>
  <si>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</si>
  <si>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</si>
  <si>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</si>
  <si>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</si>
  <si>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</si>
  <si>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</si>
  <si>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</si>
  <si>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</si>
  <si>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</si>
  <si>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</si>
  <si>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</si>
  <si>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</si>
  <si>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</si>
  <si>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</si>
  <si>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</si>
  <si>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</si>
  <si>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</si>
  <si>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</si>
  <si>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</si>
  <si>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</si>
  <si>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</si>
  <si>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</si>
  <si>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</si>
  <si>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</si>
  <si>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</si>
  <si>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</si>
  <si>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</si>
  <si>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</si>
  <si>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</si>
  <si>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</si>
  <si>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</si>
  <si>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</si>
  <si>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</si>
  <si>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</si>
  <si>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</si>
  <si>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</si>
  <si>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</si>
  <si>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</si>
  <si>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</si>
  <si>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</si>
  <si>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</si>
  <si>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</si>
  <si>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</si>
  <si>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</si>
  <si>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</si>
  <si>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</si>
  <si>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</si>
  <si>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</si>
  <si>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</si>
  <si>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</si>
  <si>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</si>
  <si>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</si>
  <si>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</si>
  <si>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</si>
  <si>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</si>
  <si>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</si>
  <si>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</si>
  <si>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</si>
  <si>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</si>
  <si>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</si>
  <si>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</si>
  <si>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</si>
  <si>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</si>
  <si>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</si>
  <si>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</si>
  <si>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</si>
  <si>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</si>
  <si>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</si>
  <si>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</si>
  <si>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</si>
  <si>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</si>
  <si>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</si>
  <si>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</si>
  <si>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</si>
  <si>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</si>
  <si>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</si>
  <si>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</si>
  <si>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</si>
  <si>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</si>
  <si>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</si>
  <si>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</si>
  <si>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</si>
  <si>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</si>
  <si>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</si>
  <si>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</si>
  <si>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</si>
  <si>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</si>
  <si>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</si>
  <si>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</si>
  <si>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</si>
  <si>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</si>
  <si>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</si>
  <si>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</si>
  <si>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</si>
  <si>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</si>
  <si>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</si>
  <si>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</si>
  <si>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</si>
  <si>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</si>
  <si>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</si>
  <si>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</si>
  <si>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</si>
  <si>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</si>
  <si>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</si>
  <si>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</si>
  <si>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</si>
  <si>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</si>
  <si>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</si>
  <si>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</si>
  <si>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</si>
  <si>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</si>
  <si>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</si>
  <si>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</si>
  <si>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</si>
  <si>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</si>
  <si>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</si>
  <si>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</si>
  <si>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</si>
  <si>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</si>
  <si>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</si>
  <si>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</si>
  <si>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</si>
  <si>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</si>
  <si>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</si>
  <si>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</si>
  <si>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</si>
  <si>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</si>
  <si>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</si>
  <si>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</si>
  <si>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</si>
  <si>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</si>
  <si>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</si>
  <si>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</si>
  <si>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</si>
  <si>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</si>
  <si>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</si>
  <si>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</si>
  <si>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</si>
  <si>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</si>
  <si>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</si>
  <si>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</si>
  <si>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</si>
  <si>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</si>
  <si>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</si>
  <si>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</si>
  <si>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</si>
  <si>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</si>
  <si>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</si>
  <si>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</si>
  <si>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</si>
  <si>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</si>
  <si>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</si>
  <si>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</si>
  <si>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</si>
  <si>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</si>
  <si>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</si>
  <si>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</si>
  <si>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</si>
  <si>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</si>
  <si>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</si>
  <si>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</si>
  <si>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</si>
  <si>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</si>
  <si>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</si>
  <si>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</si>
  <si>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</si>
  <si>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</si>
  <si>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</si>
  <si>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</si>
  <si>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</si>
  <si>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</si>
  <si>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</si>
  <si>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</si>
  <si>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</si>
  <si>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</si>
  <si>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</si>
  <si>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</si>
  <si>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</si>
  <si>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</si>
  <si>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</si>
  <si>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</si>
  <si>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</si>
  <si>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</si>
  <si>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</si>
  <si>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</si>
  <si>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</si>
  <si>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</si>
  <si>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</si>
  <si>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</si>
  <si>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</si>
  <si>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</si>
  <si>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</si>
  <si>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</si>
  <si>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</si>
  <si>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</si>
  <si>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</si>
  <si>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</si>
  <si>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</si>
  <si>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</si>
  <si>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</si>
  <si>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</si>
  <si>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</si>
  <si>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</si>
  <si>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</si>
  <si>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</si>
  <si>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</si>
  <si>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</si>
  <si>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</si>
  <si>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</si>
  <si>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</si>
  <si>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</si>
  <si>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</si>
  <si>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</si>
  <si>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</si>
  <si>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</si>
  <si>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</si>
  <si>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</si>
  <si>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</si>
  <si>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</si>
  <si>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</si>
  <si>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</si>
  <si>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</si>
  <si>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</si>
  <si>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</si>
  <si>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</si>
  <si>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</si>
  <si>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</si>
  <si>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</si>
  <si>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</si>
  <si>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</si>
  <si>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</si>
  <si>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</si>
  <si>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</si>
  <si>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</si>
  <si>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</si>
  <si>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</si>
  <si>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</si>
  <si>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</si>
  <si>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</si>
  <si>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</si>
  <si>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</si>
  <si>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</si>
  <si>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</si>
  <si>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</si>
  <si>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</si>
  <si>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</si>
  <si>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</si>
  <si>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</si>
  <si>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</si>
  <si>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</si>
  <si>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</si>
  <si>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</si>
  <si>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</si>
  <si>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</si>
  <si>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</si>
  <si>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</si>
  <si>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</si>
  <si>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</si>
  <si>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</si>
  <si>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</si>
  <si>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</si>
  <si>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</si>
  <si>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</si>
  <si>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</si>
  <si>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</si>
  <si>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</si>
  <si>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</si>
  <si>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</si>
  <si>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</si>
  <si>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</si>
  <si>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</si>
  <si>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</si>
  <si>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</si>
  <si>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</si>
  <si>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</si>
  <si>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</si>
  <si>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</si>
  <si>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</si>
  <si>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</si>
  <si>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</si>
  <si>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</si>
  <si>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</si>
  <si>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</si>
  <si>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</si>
  <si>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</si>
  <si>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</si>
  <si>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</si>
  <si>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</si>
  <si>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</si>
  <si>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</si>
  <si>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</si>
  <si>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</si>
  <si>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</si>
  <si>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</si>
  <si>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</si>
  <si>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</si>
  <si>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</si>
  <si>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</si>
  <si>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</si>
  <si>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</si>
  <si>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</si>
  <si>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</si>
  <si>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</si>
  <si>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</si>
  <si>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</si>
  <si>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</si>
  <si>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</si>
  <si>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</si>
  <si>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</si>
  <si>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</si>
  <si>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</si>
  <si>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</si>
  <si>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</si>
  <si>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</si>
  <si>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</si>
  <si>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</si>
  <si>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</si>
  <si>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</si>
  <si>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</si>
  <si>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</si>
  <si>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</si>
  <si>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</si>
  <si>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</si>
  <si>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</si>
  <si>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</si>
  <si>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</si>
  <si>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</si>
  <si>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</si>
  <si>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</si>
  <si>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</si>
  <si>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</si>
  <si>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</si>
  <si>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</si>
  <si>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</si>
  <si>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</si>
  <si>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</si>
  <si>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</si>
  <si>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</si>
  <si>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</si>
  <si>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</si>
  <si>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</si>
  <si>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</si>
  <si>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</si>
  <si>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</si>
  <si>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</si>
  <si>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</si>
  <si>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</si>
  <si>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</si>
  <si>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</si>
  <si>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</si>
  <si>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</si>
  <si>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</si>
  <si>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</si>
  <si>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</si>
  <si>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</si>
  <si>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</si>
  <si>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</si>
  <si>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</si>
  <si>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</si>
  <si>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</si>
  <si>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</si>
  <si>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</si>
  <si>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</si>
  <si>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</si>
  <si>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</si>
  <si>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</si>
  <si>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</si>
  <si>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</si>
  <si>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</si>
  <si>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</si>
  <si>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</si>
  <si>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</si>
  <si>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</si>
  <si>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</si>
  <si>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</si>
  <si>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</si>
  <si>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</si>
  <si>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</si>
  <si>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</si>
  <si>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</si>
  <si>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</si>
  <si>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</si>
  <si>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</si>
  <si>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</si>
  <si>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</si>
  <si>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</si>
  <si>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</si>
  <si>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</si>
  <si>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</si>
  <si>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</si>
  <si>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</si>
  <si>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</si>
  <si>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</si>
  <si>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</si>
  <si>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</si>
  <si>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</si>
  <si>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</si>
  <si>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</si>
  <si>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</si>
  <si>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</si>
  <si>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</si>
  <si>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</si>
  <si>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</si>
  <si>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</si>
  <si>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</si>
  <si>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</si>
  <si>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</si>
  <si>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</si>
  <si>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</si>
  <si>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</si>
  <si>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</si>
  <si>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</si>
  <si>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</si>
  <si>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</si>
  <si>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</si>
  <si>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</si>
  <si>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</si>
  <si>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</si>
  <si>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</si>
  <si>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</si>
  <si>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</si>
  <si>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</si>
  <si>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</si>
  <si>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</si>
  <si>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</si>
  <si>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</si>
  <si>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</si>
  <si>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</si>
  <si>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</si>
  <si>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</si>
  <si>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</si>
  <si>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</si>
  <si>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</si>
  <si>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</si>
  <si>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</si>
  <si>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</si>
  <si>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</si>
  <si>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</si>
  <si>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</si>
  <si>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</si>
  <si>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</si>
  <si>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</si>
  <si>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</si>
  <si>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</si>
  <si>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</si>
  <si>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</si>
  <si>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</si>
  <si>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</si>
  <si>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</si>
  <si>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</si>
  <si>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</si>
  <si>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</si>
  <si>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</si>
  <si>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</si>
  <si>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</si>
  <si>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</si>
  <si>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</si>
  <si>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</si>
  <si>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</si>
  <si>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</si>
  <si>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</si>
  <si>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</si>
  <si>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</si>
  <si>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</si>
  <si>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</si>
  <si>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</si>
  <si>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</si>
  <si>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</si>
  <si>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</si>
  <si>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</si>
  <si>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</si>
  <si>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</si>
  <si>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</si>
  <si>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</si>
  <si>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</si>
  <si>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</si>
  <si>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</si>
  <si>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</si>
  <si>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</si>
  <si>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</si>
  <si>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</si>
  <si>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</si>
  <si>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</si>
  <si>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</si>
  <si>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</si>
  <si>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</si>
  <si>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</si>
  <si>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</si>
  <si>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</si>
  <si>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</si>
  <si>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</si>
  <si>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</si>
  <si>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</si>
  <si>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</si>
  <si>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</si>
  <si>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</si>
  <si>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</si>
  <si>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</si>
  <si>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</si>
  <si>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</si>
  <si>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</si>
  <si>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</si>
  <si>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</si>
  <si>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</si>
  <si>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</si>
  <si>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</si>
  <si>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</si>
  <si>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</si>
  <si>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</si>
  <si>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</si>
  <si>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</si>
  <si>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</si>
  <si>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</si>
  <si>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</si>
  <si>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</si>
  <si>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</si>
  <si>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</si>
  <si>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</si>
  <si>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</si>
  <si>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</si>
  <si>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</si>
  <si>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</si>
  <si>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18 Julio</t>
  </si>
  <si>
    <t>19 Septiembre</t>
  </si>
  <si>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</si>
  <si>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</si>
  <si>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</si>
  <si>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</si>
  <si>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</si>
  <si>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</si>
  <si>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</si>
  <si>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</si>
  <si>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</si>
  <si>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</si>
  <si>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</si>
  <si>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</si>
  <si>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</si>
  <si>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</si>
  <si>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</si>
  <si>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</si>
  <si>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</si>
  <si>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</si>
  <si>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</si>
  <si>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</si>
  <si>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</si>
  <si>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</si>
  <si>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</si>
  <si>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</si>
  <si>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</si>
  <si>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</si>
  <si>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</si>
  <si>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</si>
  <si>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</si>
  <si>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</si>
  <si>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</si>
  <si>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</si>
  <si>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</si>
  <si>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</si>
  <si>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</si>
  <si>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</si>
  <si>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</si>
  <si>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</si>
  <si>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</si>
  <si>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</si>
  <si>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</si>
  <si>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</si>
  <si>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</si>
  <si>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</si>
  <si>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</si>
  <si>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</si>
  <si>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</si>
  <si>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 Cisternas o asimilables no cargadas en plantas de regasificación.</t>
  </si>
  <si>
    <t>17 Noviembre</t>
  </si>
  <si>
    <t>19 Enero</t>
  </si>
  <si>
    <t>(*) Tasa de variación respecto al mismo periodo del año anterior // '- igual que 0,0 / ^ distinto de 0,0</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</si>
  <si>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</si>
  <si>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</si>
  <si>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</si>
  <si>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</si>
  <si>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</si>
  <si>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</si>
  <si>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</si>
  <si>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</si>
  <si>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UE**</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</si>
  <si>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</si>
  <si>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</si>
  <si>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 xml:space="preserve">              n.d.: no disponible por la supresión del flujo de turistas a España ocasionado por la COVID-19</t>
  </si>
  <si>
    <t>jun-21</t>
  </si>
  <si>
    <t>Kuwait</t>
  </si>
  <si>
    <t>Puerto Rico</t>
  </si>
  <si>
    <t>America Central y Sur</t>
  </si>
  <si>
    <t>Gabón</t>
  </si>
  <si>
    <t>2º 2021</t>
  </si>
  <si>
    <t>jul-21</t>
  </si>
  <si>
    <t xml:space="preserve">Plantas de regasificación </t>
  </si>
  <si>
    <t>Otras salidas</t>
  </si>
  <si>
    <t>Otros Europa y Euroasia</t>
  </si>
  <si>
    <t>20 Julio</t>
  </si>
  <si>
    <t>jul-20</t>
  </si>
  <si>
    <t>BOLETÍN ESTADÍSTICO HIDROCARBUROS JULIO 2021</t>
  </si>
  <si>
    <t>India</t>
  </si>
  <si>
    <t>Otras salidas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</si>
</sst>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5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83"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68" fontId="31" fillId="2" borderId="0" xfId="0" applyNumberFormat="1" applyFont="1" applyFill="1" applyAlignment="1"/>
    <xf numFmtId="171" fontId="31" fillId="5"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9" borderId="23" xfId="0" applyFont="1" applyFill="1" applyBorder="1" applyAlignment="1">
      <alignment horizontal="left" indent="2"/>
    </xf>
    <xf numFmtId="0" fontId="8" fillId="9" borderId="23" xfId="0" applyFont="1" applyFill="1" applyBorder="1"/>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5" fontId="17" fillId="6" borderId="20" xfId="0" applyNumberFormat="1" applyFont="1" applyFill="1" applyBorder="1" applyAlignment="1"/>
    <xf numFmtId="168" fontId="17" fillId="6" borderId="20" xfId="0" applyNumberFormat="1" applyFont="1" applyFill="1" applyBorder="1" applyAlignment="1"/>
    <xf numFmtId="3" fontId="17" fillId="6" borderId="20" xfId="0" applyNumberFormat="1" applyFont="1" applyFill="1" applyBorder="1" applyAlignment="1"/>
    <xf numFmtId="173" fontId="17" fillId="6" borderId="20" xfId="0" applyNumberFormat="1" applyFont="1" applyFill="1" applyBorder="1" applyAlignment="1"/>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168" fontId="4" fillId="6" borderId="0" xfId="1" quotePrefix="1" applyNumberFormat="1" applyFill="1" applyAlignment="1"/>
    <xf numFmtId="3" fontId="4" fillId="6" borderId="0" xfId="1" quotePrefix="1" applyNumberFormat="1" applyFill="1" applyAlignment="1"/>
    <xf numFmtId="173" fontId="27" fillId="2" borderId="2" xfId="7" applyNumberFormat="1" applyFont="1" applyFill="1" applyBorder="1" applyAlignment="1" applyProtection="1">
      <protection locked="0"/>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0" fontId="22" fillId="0" borderId="0" xfId="1" applyFont="1" applyAlignment="1">
      <alignment horizontal="right"/>
    </xf>
    <xf numFmtId="3" fontId="18" fillId="5" borderId="0" xfId="1" quotePrefix="1" applyNumberFormat="1" applyFont="1" applyFill="1" applyAlignment="1">
      <alignment horizontal="right"/>
    </xf>
    <xf numFmtId="3" fontId="4" fillId="6" borderId="0" xfId="1" quotePrefix="1" applyNumberFormat="1" applyFont="1" applyFill="1" applyAlignment="1">
      <alignment horizontal="right"/>
    </xf>
    <xf numFmtId="168" fontId="28" fillId="2" borderId="2" xfId="7" quotePrefix="1" applyNumberFormat="1" applyFont="1" applyFill="1" applyBorder="1" applyAlignment="1" applyProtection="1">
      <alignment horizontal="right"/>
      <protection locked="0"/>
    </xf>
    <xf numFmtId="168" fontId="27" fillId="2" borderId="2" xfId="7" quotePrefix="1" applyNumberFormat="1" applyFont="1" applyFill="1" applyBorder="1" applyAlignment="1" applyProtection="1">
      <alignment horizontal="right"/>
      <protection locked="0"/>
    </xf>
    <xf numFmtId="168" fontId="31" fillId="2" borderId="0" xfId="0" applyNumberFormat="1" applyFont="1" applyFill="1" applyAlignment="1">
      <alignment horizontal="left" indent="1"/>
    </xf>
    <xf numFmtId="17" fontId="8" fillId="2" borderId="3" xfId="1" applyNumberFormat="1" applyFon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4"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25">
    <dxf>
      <numFmt numFmtId="184" formatCode="\^"/>
    </dxf>
    <dxf>
      <numFmt numFmtId="185" formatCode="\^;\^;\^"/>
    </dxf>
    <dxf>
      <numFmt numFmtId="186" formatCode="&quot;-&quot;"/>
    </dxf>
    <dxf>
      <numFmt numFmtId="186" formatCode="&quot;-&quot;"/>
    </dxf>
    <dxf>
      <numFmt numFmtId="184" formatCode="\^"/>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4" formatCode="\^"/>
    </dxf>
    <dxf>
      <numFmt numFmtId="185" formatCode="\^;\^;\^"/>
    </dxf>
    <dxf>
      <numFmt numFmtId="186" formatCode="&quot;-&quot;"/>
    </dxf>
    <dxf>
      <numFmt numFmtId="184" formatCode="\^"/>
    </dxf>
    <dxf>
      <numFmt numFmtId="184" formatCode="\^"/>
    </dxf>
    <dxf>
      <numFmt numFmtId="184" formatCode="\^"/>
    </dxf>
    <dxf>
      <numFmt numFmtId="187" formatCode="&quot;^&quot;"/>
    </dxf>
    <dxf>
      <numFmt numFmtId="187"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4" formatCode="\^"/>
    </dxf>
    <dxf>
      <numFmt numFmtId="184" formatCode="\^"/>
    </dxf>
    <dxf>
      <numFmt numFmtId="184" formatCode="\^"/>
    </dxf>
    <dxf>
      <numFmt numFmtId="185" formatCode="\^;\^;\^"/>
    </dxf>
    <dxf>
      <numFmt numFmtId="185"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3" formatCode="\^;&quot;^&quot;"/>
    </dxf>
    <dxf>
      <numFmt numFmtId="184" formatCode="\^"/>
    </dxf>
    <dxf>
      <numFmt numFmtId="183" formatCode="\^;&quot;^&quot;"/>
    </dxf>
    <dxf>
      <numFmt numFmtId="184" formatCode="\^"/>
    </dxf>
    <dxf>
      <numFmt numFmtId="183" formatCode="\^;&quot;^&quot;"/>
    </dxf>
    <dxf>
      <numFmt numFmtId="184" formatCode="\^"/>
    </dxf>
    <dxf>
      <numFmt numFmtId="183" formatCode="\^;&quot;^&quot;"/>
    </dxf>
    <dxf>
      <numFmt numFmtId="186" formatCode="&quot;-&quot;"/>
    </dxf>
    <dxf>
      <numFmt numFmtId="185" formatCode="\^;\^;\^"/>
    </dxf>
    <dxf>
      <numFmt numFmtId="186" formatCode="&quot;-&quot;"/>
    </dxf>
    <dxf>
      <numFmt numFmtId="185"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5"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5" formatCode="\^;\^;\^"/>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6" formatCode="&quot;-&quot;"/>
    </dxf>
    <dxf>
      <numFmt numFmtId="186" formatCode="&quot;-&quot;"/>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6" formatCode="&quot;-&quot;"/>
    </dxf>
    <dxf>
      <numFmt numFmtId="184" formatCode="\^"/>
    </dxf>
    <dxf>
      <numFmt numFmtId="186" formatCode="&quot;-&quot;"/>
    </dxf>
    <dxf>
      <numFmt numFmtId="184" formatCode="\^"/>
    </dxf>
    <dxf>
      <numFmt numFmtId="186" formatCode="&quot;-&quot;"/>
    </dxf>
    <dxf>
      <numFmt numFmtId="184" formatCode="\^"/>
    </dxf>
    <dxf>
      <numFmt numFmtId="186" formatCode="&quot;-&quot;"/>
    </dxf>
    <dxf>
      <numFmt numFmtId="186" formatCode="&quot;-&quot;"/>
    </dxf>
    <dxf>
      <numFmt numFmtId="184" formatCode="\^"/>
    </dxf>
    <dxf>
      <numFmt numFmtId="184" formatCode="\^"/>
    </dxf>
    <dxf>
      <numFmt numFmtId="184" formatCode="\^"/>
    </dxf>
    <dxf>
      <numFmt numFmtId="183" formatCode="\^;&quot;^&quot;"/>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6" formatCode="&quot;-&quot;"/>
    </dxf>
    <dxf>
      <numFmt numFmtId="186" formatCode="&quot;-&quot;"/>
    </dxf>
    <dxf>
      <numFmt numFmtId="184"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2.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7.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680</v>
      </c>
    </row>
    <row r="3" spans="1:9" ht="15" customHeight="1" x14ac:dyDescent="0.2">
      <c r="A3" s="514">
        <v>44378</v>
      </c>
    </row>
    <row r="4" spans="1:9" ht="15" customHeight="1" x14ac:dyDescent="0.25">
      <c r="A4" s="793" t="s">
        <v>19</v>
      </c>
      <c r="B4" s="793"/>
      <c r="C4" s="793"/>
      <c r="D4" s="793"/>
      <c r="E4" s="793"/>
      <c r="F4" s="793"/>
      <c r="G4" s="79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509</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517</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519</v>
      </c>
      <c r="D25" s="215"/>
      <c r="E25" s="215"/>
      <c r="F25" s="215"/>
      <c r="G25" s="8"/>
      <c r="H25" s="8"/>
    </row>
    <row r="26" spans="2:9" ht="15" customHeight="1" x14ac:dyDescent="0.2">
      <c r="C26" s="215" t="s">
        <v>33</v>
      </c>
      <c r="D26" s="215"/>
      <c r="E26" s="215"/>
      <c r="F26" s="215"/>
      <c r="G26" s="8"/>
      <c r="H26" s="8"/>
    </row>
    <row r="27" spans="2:9" ht="15" customHeight="1" x14ac:dyDescent="0.2">
      <c r="C27" s="215" t="s">
        <v>444</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245</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512</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251</v>
      </c>
      <c r="D43" s="8"/>
      <c r="E43" s="8"/>
      <c r="F43" s="8"/>
      <c r="H43" s="11"/>
      <c r="I43" s="11"/>
    </row>
    <row r="44" spans="1:9" ht="15" customHeight="1" x14ac:dyDescent="0.2">
      <c r="C44" s="8" t="s">
        <v>511</v>
      </c>
      <c r="D44" s="8"/>
      <c r="E44" s="8"/>
      <c r="F44" s="8"/>
      <c r="G44" s="11"/>
    </row>
    <row r="45" spans="1:9" ht="15" customHeight="1" x14ac:dyDescent="0.2">
      <c r="C45" s="8" t="s">
        <v>253</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510</v>
      </c>
      <c r="D49" s="8"/>
      <c r="E49" s="8"/>
      <c r="F49" s="8"/>
      <c r="G49" s="8"/>
    </row>
    <row r="50" spans="1:8" ht="15" customHeight="1" x14ac:dyDescent="0.2">
      <c r="B50" s="6"/>
      <c r="C50" s="8" t="s">
        <v>489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324</v>
      </c>
      <c r="D63" s="8"/>
      <c r="E63" s="8"/>
      <c r="F63" s="8"/>
      <c r="G63" s="8"/>
    </row>
    <row r="64" spans="1:8" ht="15" customHeight="1" x14ac:dyDescent="0.2">
      <c r="B64" s="6"/>
      <c r="C64" s="8" t="s">
        <v>372</v>
      </c>
      <c r="D64" s="8"/>
      <c r="E64" s="8"/>
      <c r="F64" s="8"/>
      <c r="G64" s="8"/>
    </row>
    <row r="65" spans="2:9" ht="15" customHeight="1" x14ac:dyDescent="0.2">
      <c r="B65" s="6"/>
      <c r="C65" s="8" t="s">
        <v>501</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502</v>
      </c>
      <c r="D69" s="8"/>
      <c r="E69" s="8"/>
      <c r="F69" s="8"/>
      <c r="G69" s="10"/>
      <c r="H69" s="10"/>
    </row>
    <row r="70" spans="2:9" ht="15" customHeight="1" x14ac:dyDescent="0.2">
      <c r="B70" s="6"/>
      <c r="C70" s="8" t="s">
        <v>18</v>
      </c>
      <c r="D70" s="8"/>
      <c r="E70" s="8"/>
      <c r="F70" s="8"/>
      <c r="G70" s="10"/>
    </row>
    <row r="71" spans="2:9" ht="15" customHeight="1" x14ac:dyDescent="0.2">
      <c r="C71" s="215" t="s">
        <v>514</v>
      </c>
      <c r="D71" s="215"/>
      <c r="E71" s="215"/>
      <c r="F71" s="8"/>
      <c r="G71" s="8"/>
    </row>
    <row r="72" spans="2:9" ht="15" customHeight="1" x14ac:dyDescent="0.2">
      <c r="C72" s="8" t="s">
        <v>513</v>
      </c>
      <c r="D72" s="8"/>
      <c r="E72" s="8"/>
      <c r="F72" s="8"/>
      <c r="G72" s="8"/>
      <c r="H72" s="8"/>
    </row>
    <row r="73" spans="2:9" ht="15" customHeight="1" x14ac:dyDescent="0.2">
      <c r="C73" s="8" t="s">
        <v>349</v>
      </c>
      <c r="D73" s="8"/>
      <c r="E73" s="8"/>
      <c r="F73" s="8"/>
    </row>
    <row r="74" spans="2:9" ht="15" customHeight="1" x14ac:dyDescent="0.2">
      <c r="C74" s="8" t="s">
        <v>535</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356</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371</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515</v>
      </c>
      <c r="D90" s="8"/>
      <c r="E90" s="8"/>
      <c r="F90" s="8"/>
      <c r="G90" s="8"/>
      <c r="H90" s="8"/>
      <c r="I90" s="10"/>
      <c r="J90" s="10"/>
    </row>
    <row r="91" spans="1:10" ht="15" customHeight="1" x14ac:dyDescent="0.2">
      <c r="C91" s="215" t="s">
        <v>516</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4" t="s">
        <v>521</v>
      </c>
      <c r="B98" s="795"/>
      <c r="C98" s="795"/>
      <c r="D98" s="795"/>
      <c r="E98" s="795"/>
      <c r="F98" s="795"/>
      <c r="G98" s="795"/>
      <c r="H98" s="795"/>
      <c r="I98" s="795"/>
      <c r="J98" s="795"/>
      <c r="K98" s="795"/>
    </row>
    <row r="99" spans="1:11" ht="15" customHeight="1" x14ac:dyDescent="0.2">
      <c r="A99" s="795"/>
      <c r="B99" s="795"/>
      <c r="C99" s="795"/>
      <c r="D99" s="795"/>
      <c r="E99" s="795"/>
      <c r="F99" s="795"/>
      <c r="G99" s="795"/>
      <c r="H99" s="795"/>
      <c r="I99" s="795"/>
      <c r="J99" s="795"/>
      <c r="K99" s="795"/>
    </row>
    <row r="100" spans="1:11" ht="15" customHeight="1" x14ac:dyDescent="0.2">
      <c r="A100" s="795"/>
      <c r="B100" s="795"/>
      <c r="C100" s="795"/>
      <c r="D100" s="795"/>
      <c r="E100" s="795"/>
      <c r="F100" s="795"/>
      <c r="G100" s="795"/>
      <c r="H100" s="795"/>
      <c r="I100" s="795"/>
      <c r="J100" s="795"/>
      <c r="K100" s="795"/>
    </row>
    <row r="101" spans="1:11" ht="15" customHeight="1" x14ac:dyDescent="0.2">
      <c r="A101" s="795"/>
      <c r="B101" s="795"/>
      <c r="C101" s="795"/>
      <c r="D101" s="795"/>
      <c r="E101" s="795"/>
      <c r="F101" s="795"/>
      <c r="G101" s="795"/>
      <c r="H101" s="795"/>
      <c r="I101" s="795"/>
      <c r="J101" s="795"/>
      <c r="K101" s="795"/>
    </row>
    <row r="102" spans="1:11" ht="15" customHeight="1" x14ac:dyDescent="0.2">
      <c r="A102" s="795"/>
      <c r="B102" s="795"/>
      <c r="C102" s="795"/>
      <c r="D102" s="795"/>
      <c r="E102" s="795"/>
      <c r="F102" s="795"/>
      <c r="G102" s="795"/>
      <c r="H102" s="795"/>
      <c r="I102" s="795"/>
      <c r="J102" s="795"/>
      <c r="K102" s="79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813">
        <f>INDICE!A3</f>
        <v>44378</v>
      </c>
      <c r="C3" s="814"/>
      <c r="D3" s="814" t="s">
        <v>116</v>
      </c>
      <c r="E3" s="814"/>
      <c r="F3" s="814" t="s">
        <v>117</v>
      </c>
      <c r="G3" s="815"/>
      <c r="H3" s="814"/>
    </row>
    <row r="4" spans="1:8" x14ac:dyDescent="0.2">
      <c r="A4" s="356"/>
      <c r="B4" s="357" t="s">
        <v>47</v>
      </c>
      <c r="C4" s="357" t="s">
        <v>429</v>
      </c>
      <c r="D4" s="357" t="s">
        <v>47</v>
      </c>
      <c r="E4" s="357" t="s">
        <v>429</v>
      </c>
      <c r="F4" s="357" t="s">
        <v>47</v>
      </c>
      <c r="G4" s="358" t="s">
        <v>429</v>
      </c>
      <c r="H4" s="358" t="s">
        <v>107</v>
      </c>
    </row>
    <row r="5" spans="1:8" x14ac:dyDescent="0.2">
      <c r="A5" s="359" t="s">
        <v>172</v>
      </c>
      <c r="B5" s="331">
        <v>2040.9264800000005</v>
      </c>
      <c r="C5" s="324">
        <v>4.7077655671721104</v>
      </c>
      <c r="D5" s="323">
        <v>12364.669849999998</v>
      </c>
      <c r="E5" s="324">
        <v>14.252230894664661</v>
      </c>
      <c r="F5" s="323">
        <v>21014.808959999991</v>
      </c>
      <c r="G5" s="338">
        <v>2.5964890219071646</v>
      </c>
      <c r="H5" s="329">
        <v>70.223239545908626</v>
      </c>
    </row>
    <row r="6" spans="1:8" x14ac:dyDescent="0.2">
      <c r="A6" s="359" t="s">
        <v>173</v>
      </c>
      <c r="B6" s="600">
        <v>2.792E-2</v>
      </c>
      <c r="C6" s="338">
        <v>-98.37236281385357</v>
      </c>
      <c r="D6" s="360">
        <v>8.5719999999999974</v>
      </c>
      <c r="E6" s="324">
        <v>-52.115904982582528</v>
      </c>
      <c r="F6" s="323">
        <v>29.127809999999997</v>
      </c>
      <c r="G6" s="324">
        <v>14.370408937347174</v>
      </c>
      <c r="H6" s="329">
        <v>9.7333703245699815E-2</v>
      </c>
    </row>
    <row r="7" spans="1:8" x14ac:dyDescent="0.2">
      <c r="A7" s="359" t="s">
        <v>174</v>
      </c>
      <c r="B7" s="739">
        <v>0.57680999999999993</v>
      </c>
      <c r="C7" s="738">
        <v>353.00400534045383</v>
      </c>
      <c r="D7" s="360">
        <v>0.60580999999999996</v>
      </c>
      <c r="E7" s="738">
        <v>-43.011551776038537</v>
      </c>
      <c r="F7" s="360">
        <v>0.69423999999999986</v>
      </c>
      <c r="G7" s="324">
        <v>-97.281648740495413</v>
      </c>
      <c r="H7" s="600">
        <v>2.3198774690337048E-3</v>
      </c>
    </row>
    <row r="8" spans="1:8" x14ac:dyDescent="0.2">
      <c r="A8" s="370" t="s">
        <v>175</v>
      </c>
      <c r="B8" s="332">
        <v>2041.5312100000003</v>
      </c>
      <c r="C8" s="333">
        <v>4.6398662754218956</v>
      </c>
      <c r="D8" s="332">
        <v>12373.847659999998</v>
      </c>
      <c r="E8" s="379">
        <v>14.137025530837228</v>
      </c>
      <c r="F8" s="332">
        <v>21044.631009999986</v>
      </c>
      <c r="G8" s="333">
        <v>2.4868691978679318</v>
      </c>
      <c r="H8" s="333">
        <v>70.322893126623342</v>
      </c>
    </row>
    <row r="9" spans="1:8" x14ac:dyDescent="0.2">
      <c r="A9" s="359" t="s">
        <v>176</v>
      </c>
      <c r="B9" s="331">
        <v>335.04546999999985</v>
      </c>
      <c r="C9" s="324">
        <v>5.9288855836534937</v>
      </c>
      <c r="D9" s="323">
        <v>2622.6795899999993</v>
      </c>
      <c r="E9" s="324">
        <v>-1.8559929452818931</v>
      </c>
      <c r="F9" s="323">
        <v>4419.7563300000002</v>
      </c>
      <c r="G9" s="324">
        <v>-0.77492522787587614</v>
      </c>
      <c r="H9" s="329">
        <v>14.769090125296868</v>
      </c>
    </row>
    <row r="10" spans="1:8" x14ac:dyDescent="0.2">
      <c r="A10" s="359" t="s">
        <v>177</v>
      </c>
      <c r="B10" s="331">
        <v>35.691849999999988</v>
      </c>
      <c r="C10" s="324">
        <v>20.031147964940175</v>
      </c>
      <c r="D10" s="323">
        <v>629.15972999999997</v>
      </c>
      <c r="E10" s="324">
        <v>-11.39228710060512</v>
      </c>
      <c r="F10" s="323">
        <v>1036.51234</v>
      </c>
      <c r="G10" s="324">
        <v>-24.789860183003348</v>
      </c>
      <c r="H10" s="329">
        <v>3.4636172273873633</v>
      </c>
    </row>
    <row r="11" spans="1:8" x14ac:dyDescent="0.2">
      <c r="A11" s="359" t="s">
        <v>178</v>
      </c>
      <c r="B11" s="331">
        <v>275.13432</v>
      </c>
      <c r="C11" s="324">
        <v>6.2597943011379886</v>
      </c>
      <c r="D11" s="323">
        <v>2031.04754</v>
      </c>
      <c r="E11" s="324">
        <v>0.13251150475167714</v>
      </c>
      <c r="F11" s="323">
        <v>3424.8187800000001</v>
      </c>
      <c r="G11" s="324">
        <v>11.337205758473832</v>
      </c>
      <c r="H11" s="329">
        <v>11.444399520692414</v>
      </c>
    </row>
    <row r="12" spans="1:8" s="3" customFormat="1" x14ac:dyDescent="0.2">
      <c r="A12" s="361" t="s">
        <v>149</v>
      </c>
      <c r="B12" s="334">
        <v>2687.4028500000004</v>
      </c>
      <c r="C12" s="335">
        <v>5.1425407039289679</v>
      </c>
      <c r="D12" s="334">
        <v>17656.734519999995</v>
      </c>
      <c r="E12" s="335">
        <v>8.6440662493603124</v>
      </c>
      <c r="F12" s="334">
        <v>29925.718459999989</v>
      </c>
      <c r="G12" s="335">
        <v>1.6412827436005317</v>
      </c>
      <c r="H12" s="335">
        <v>100</v>
      </c>
    </row>
    <row r="13" spans="1:8" x14ac:dyDescent="0.2">
      <c r="A13" s="371" t="s">
        <v>150</v>
      </c>
      <c r="B13" s="336"/>
      <c r="C13" s="336"/>
      <c r="D13" s="336"/>
      <c r="E13" s="336"/>
      <c r="F13" s="336"/>
      <c r="G13" s="336"/>
      <c r="H13" s="336"/>
    </row>
    <row r="14" spans="1:8" s="105" customFormat="1" x14ac:dyDescent="0.2">
      <c r="A14" s="617" t="s">
        <v>179</v>
      </c>
      <c r="B14" s="608">
        <v>111.60616999999984</v>
      </c>
      <c r="C14" s="609">
        <v>-19.041309137018001</v>
      </c>
      <c r="D14" s="610">
        <v>780.34245999999985</v>
      </c>
      <c r="E14" s="609">
        <v>-2.7094256108968127</v>
      </c>
      <c r="F14" s="323">
        <v>1427.3325099999995</v>
      </c>
      <c r="G14" s="609">
        <v>-2.4015189104015633</v>
      </c>
      <c r="H14" s="611">
        <v>4.7695847700626937</v>
      </c>
    </row>
    <row r="15" spans="1:8" s="105" customFormat="1" x14ac:dyDescent="0.2">
      <c r="A15" s="618" t="s">
        <v>576</v>
      </c>
      <c r="B15" s="613">
        <v>5.4667873532043538</v>
      </c>
      <c r="C15" s="614"/>
      <c r="D15" s="615">
        <v>6.3063848969351213</v>
      </c>
      <c r="E15" s="614"/>
      <c r="F15" s="615">
        <v>6.7824069204243109</v>
      </c>
      <c r="G15" s="614"/>
      <c r="H15" s="616"/>
    </row>
    <row r="16" spans="1:8" s="105" customFormat="1" x14ac:dyDescent="0.2">
      <c r="A16" s="619" t="s">
        <v>435</v>
      </c>
      <c r="B16" s="620">
        <v>184.01189000000002</v>
      </c>
      <c r="C16" s="621">
        <v>2.5798388898189271</v>
      </c>
      <c r="D16" s="622">
        <v>1457.0523700000001</v>
      </c>
      <c r="E16" s="338">
        <v>-1.9181429087996198</v>
      </c>
      <c r="F16" s="622">
        <v>2435.7504899999999</v>
      </c>
      <c r="G16" s="621">
        <v>7.4771902626916287</v>
      </c>
      <c r="H16" s="623">
        <v>8.139321678293971</v>
      </c>
    </row>
    <row r="17" spans="1:22" x14ac:dyDescent="0.2">
      <c r="A17" s="367"/>
      <c r="B17" s="364"/>
      <c r="C17" s="364"/>
      <c r="D17" s="364"/>
      <c r="E17" s="364"/>
      <c r="F17" s="364"/>
      <c r="G17" s="364"/>
      <c r="H17" s="368" t="s">
        <v>222</v>
      </c>
    </row>
    <row r="18" spans="1:22" x14ac:dyDescent="0.2">
      <c r="A18" s="362" t="s">
        <v>487</v>
      </c>
      <c r="B18" s="339"/>
      <c r="C18" s="339"/>
      <c r="D18" s="339"/>
      <c r="E18" s="339"/>
      <c r="F18" s="323"/>
      <c r="G18" s="339"/>
      <c r="H18" s="339"/>
      <c r="I18" s="88"/>
      <c r="J18" s="88"/>
      <c r="K18" s="88"/>
      <c r="L18" s="88"/>
      <c r="M18" s="88"/>
      <c r="N18" s="88"/>
    </row>
    <row r="19" spans="1:22" x14ac:dyDescent="0.2">
      <c r="A19" s="816" t="s">
        <v>436</v>
      </c>
      <c r="B19" s="817"/>
      <c r="C19" s="817"/>
      <c r="D19" s="817"/>
      <c r="E19" s="817"/>
      <c r="F19" s="817"/>
      <c r="G19" s="817"/>
      <c r="H19" s="339"/>
      <c r="I19" s="88"/>
      <c r="J19" s="88"/>
      <c r="K19" s="88"/>
      <c r="L19" s="88"/>
      <c r="M19" s="88"/>
      <c r="N19" s="88"/>
    </row>
    <row r="20" spans="1:22" ht="14.25" x14ac:dyDescent="0.2">
      <c r="A20" s="133" t="s">
        <v>545</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4"/>
      <c r="E23" s="644"/>
      <c r="F23" s="644"/>
      <c r="G23" s="644"/>
      <c r="H23" s="644"/>
      <c r="I23" s="644"/>
      <c r="J23" s="644"/>
      <c r="K23" s="644"/>
      <c r="L23" s="644"/>
      <c r="M23" s="644"/>
      <c r="N23" s="644"/>
      <c r="O23" s="644"/>
      <c r="P23" s="644"/>
      <c r="Q23" s="644"/>
      <c r="R23" s="644"/>
      <c r="S23" s="644"/>
      <c r="T23" s="644"/>
      <c r="U23" s="644"/>
      <c r="V23" s="644"/>
    </row>
    <row r="24" spans="1:22" x14ac:dyDescent="0.2">
      <c r="B24" s="81" t="s">
        <v>377</v>
      </c>
    </row>
    <row r="32" spans="1:22" x14ac:dyDescent="0.2">
      <c r="C32" s="81" t="s">
        <v>377</v>
      </c>
    </row>
  </sheetData>
  <mergeCells count="4">
    <mergeCell ref="B3:C3"/>
    <mergeCell ref="D3:E3"/>
    <mergeCell ref="F3:H3"/>
    <mergeCell ref="A19:G19"/>
  </mergeCells>
  <conditionalFormatting sqref="B6">
    <cfRule type="cellIs" dxfId="188" priority="27" operator="between">
      <formula>0</formula>
      <formula>0.5</formula>
    </cfRule>
    <cfRule type="cellIs" dxfId="187" priority="28" operator="between">
      <formula>0</formula>
      <formula>0.49</formula>
    </cfRule>
  </conditionalFormatting>
  <conditionalFormatting sqref="D6">
    <cfRule type="cellIs" dxfId="186" priority="25" operator="between">
      <formula>0</formula>
      <formula>0.5</formula>
    </cfRule>
    <cfRule type="cellIs" dxfId="185" priority="26" operator="between">
      <formula>0</formula>
      <formula>0.49</formula>
    </cfRule>
  </conditionalFormatting>
  <conditionalFormatting sqref="D7">
    <cfRule type="cellIs" dxfId="184" priority="23" operator="between">
      <formula>0</formula>
      <formula>0.5</formula>
    </cfRule>
    <cfRule type="cellIs" dxfId="183" priority="24" operator="between">
      <formula>0</formula>
      <formula>0.49</formula>
    </cfRule>
  </conditionalFormatting>
  <conditionalFormatting sqref="B7">
    <cfRule type="cellIs" dxfId="182" priority="11" operator="between">
      <formula>0</formula>
      <formula>0.5</formula>
    </cfRule>
    <cfRule type="cellIs" dxfId="181" priority="12" operator="between">
      <formula>0</formula>
      <formula>0.49</formula>
    </cfRule>
  </conditionalFormatting>
  <conditionalFormatting sqref="E16">
    <cfRule type="cellIs" dxfId="180" priority="10" operator="between">
      <formula>0</formula>
      <formula>0.5</formula>
    </cfRule>
  </conditionalFormatting>
  <conditionalFormatting sqref="E16">
    <cfRule type="cellIs" dxfId="179" priority="9" operator="equal">
      <formula>0</formula>
    </cfRule>
  </conditionalFormatting>
  <conditionalFormatting sqref="E8">
    <cfRule type="cellIs" dxfId="178" priority="7" operator="between">
      <formula>-0.04999999</formula>
      <formula>-0.00000001</formula>
    </cfRule>
  </conditionalFormatting>
  <conditionalFormatting sqref="H7">
    <cfRule type="cellIs" dxfId="177" priority="3" operator="between">
      <formula>0</formula>
      <formula>0.5</formula>
    </cfRule>
    <cfRule type="cellIs" dxfId="176" priority="4" operator="between">
      <formula>0</formula>
      <formula>0.49</formula>
    </cfRule>
  </conditionalFormatting>
  <conditionalFormatting sqref="F7">
    <cfRule type="cellIs" dxfId="175" priority="1" operator="between">
      <formula>0</formula>
      <formula>0.5</formula>
    </cfRule>
    <cfRule type="cellIs" dxfId="174"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437</v>
      </c>
    </row>
    <row r="2" spans="1:10" ht="15.75" x14ac:dyDescent="0.25">
      <c r="A2" s="2"/>
      <c r="J2" s="79" t="s">
        <v>152</v>
      </c>
    </row>
    <row r="3" spans="1:10" ht="13.9" customHeight="1" x14ac:dyDescent="0.2">
      <c r="A3" s="90" t="s">
        <v>529</v>
      </c>
      <c r="B3" s="811">
        <f>INDICE!A3</f>
        <v>44378</v>
      </c>
      <c r="C3" s="811"/>
      <c r="D3" s="811">
        <f>INDICE!C3</f>
        <v>0</v>
      </c>
      <c r="E3" s="811"/>
      <c r="F3" s="91"/>
      <c r="G3" s="812" t="s">
        <v>117</v>
      </c>
      <c r="H3" s="812"/>
      <c r="I3" s="812"/>
      <c r="J3" s="812"/>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331.69619999999998</v>
      </c>
      <c r="C5" s="94">
        <v>55.295020000000001</v>
      </c>
      <c r="D5" s="94">
        <v>1.71719</v>
      </c>
      <c r="E5" s="348">
        <v>388.70841000000001</v>
      </c>
      <c r="F5" s="94"/>
      <c r="G5" s="94">
        <v>3367.2121899999975</v>
      </c>
      <c r="H5" s="94">
        <v>695.5931999999998</v>
      </c>
      <c r="I5" s="94">
        <v>46.708209999999987</v>
      </c>
      <c r="J5" s="348">
        <v>4109.5135999999975</v>
      </c>
    </row>
    <row r="6" spans="1:10" x14ac:dyDescent="0.2">
      <c r="A6" s="373" t="s">
        <v>155</v>
      </c>
      <c r="B6" s="96">
        <v>78.924049999999994</v>
      </c>
      <c r="C6" s="96">
        <v>25.803070000000002</v>
      </c>
      <c r="D6" s="96">
        <v>1.2362500000000001</v>
      </c>
      <c r="E6" s="350">
        <v>105.96337</v>
      </c>
      <c r="F6" s="96"/>
      <c r="G6" s="96">
        <v>810.01444000000026</v>
      </c>
      <c r="H6" s="96">
        <v>311.84765000000004</v>
      </c>
      <c r="I6" s="96">
        <v>68.251119999999986</v>
      </c>
      <c r="J6" s="350">
        <v>1190.1132100000002</v>
      </c>
    </row>
    <row r="7" spans="1:10" x14ac:dyDescent="0.2">
      <c r="A7" s="373" t="s">
        <v>156</v>
      </c>
      <c r="B7" s="96">
        <v>39.266849999999998</v>
      </c>
      <c r="C7" s="96">
        <v>5.9315600000000002</v>
      </c>
      <c r="D7" s="96">
        <v>1.37558</v>
      </c>
      <c r="E7" s="350">
        <v>46.573989999999995</v>
      </c>
      <c r="F7" s="96"/>
      <c r="G7" s="96">
        <v>382.13772000000023</v>
      </c>
      <c r="H7" s="96">
        <v>79.731109999999987</v>
      </c>
      <c r="I7" s="96">
        <v>40.71951</v>
      </c>
      <c r="J7" s="350">
        <v>502.58834000000024</v>
      </c>
    </row>
    <row r="8" spans="1:10" x14ac:dyDescent="0.2">
      <c r="A8" s="373" t="s">
        <v>157</v>
      </c>
      <c r="B8" s="96">
        <v>40.888599999999997</v>
      </c>
      <c r="C8" s="96">
        <v>4.5018599999999998</v>
      </c>
      <c r="D8" s="96">
        <v>6.6829300000000007</v>
      </c>
      <c r="E8" s="350">
        <v>52.073389999999996</v>
      </c>
      <c r="F8" s="96"/>
      <c r="G8" s="96">
        <v>330.78325000000001</v>
      </c>
      <c r="H8" s="96">
        <v>50.032260000000001</v>
      </c>
      <c r="I8" s="96">
        <v>68.208820000000003</v>
      </c>
      <c r="J8" s="350">
        <v>449.02433000000002</v>
      </c>
    </row>
    <row r="9" spans="1:10" x14ac:dyDescent="0.2">
      <c r="A9" s="373" t="s">
        <v>158</v>
      </c>
      <c r="B9" s="96">
        <v>51.123209999999993</v>
      </c>
      <c r="C9" s="96">
        <v>0</v>
      </c>
      <c r="D9" s="96">
        <v>0</v>
      </c>
      <c r="E9" s="350">
        <v>51.123209999999993</v>
      </c>
      <c r="F9" s="96"/>
      <c r="G9" s="96">
        <v>585.40598000000023</v>
      </c>
      <c r="H9" s="96">
        <v>0</v>
      </c>
      <c r="I9" s="96">
        <v>5.0177100000000001</v>
      </c>
      <c r="J9" s="350">
        <v>590.42369000000019</v>
      </c>
    </row>
    <row r="10" spans="1:10" x14ac:dyDescent="0.2">
      <c r="A10" s="373" t="s">
        <v>159</v>
      </c>
      <c r="B10" s="96">
        <v>28.256640000000001</v>
      </c>
      <c r="C10" s="96">
        <v>3.8790399999999998</v>
      </c>
      <c r="D10" s="96">
        <v>2.2380000000000004E-2</v>
      </c>
      <c r="E10" s="350">
        <v>32.158059999999999</v>
      </c>
      <c r="F10" s="96"/>
      <c r="G10" s="96">
        <v>278.58625999999987</v>
      </c>
      <c r="H10" s="96">
        <v>59.815190000000001</v>
      </c>
      <c r="I10" s="96">
        <v>1.9115200000000001</v>
      </c>
      <c r="J10" s="350">
        <v>340.31296999999984</v>
      </c>
    </row>
    <row r="11" spans="1:10" x14ac:dyDescent="0.2">
      <c r="A11" s="373" t="s">
        <v>160</v>
      </c>
      <c r="B11" s="96">
        <v>160.39746999999997</v>
      </c>
      <c r="C11" s="96">
        <v>56.044549999999951</v>
      </c>
      <c r="D11" s="96">
        <v>3.0705500000000008</v>
      </c>
      <c r="E11" s="350">
        <v>219.51256999999993</v>
      </c>
      <c r="F11" s="96"/>
      <c r="G11" s="96">
        <v>1552.0579499999999</v>
      </c>
      <c r="H11" s="96">
        <v>674.32146000000023</v>
      </c>
      <c r="I11" s="96">
        <v>136.45426999999998</v>
      </c>
      <c r="J11" s="350">
        <v>2362.8336800000002</v>
      </c>
    </row>
    <row r="12" spans="1:10" x14ac:dyDescent="0.2">
      <c r="A12" s="373" t="s">
        <v>525</v>
      </c>
      <c r="B12" s="96">
        <v>118.34302000000001</v>
      </c>
      <c r="C12" s="96">
        <v>38.95561</v>
      </c>
      <c r="D12" s="96">
        <v>1.1936100000000001</v>
      </c>
      <c r="E12" s="350">
        <v>158.49224000000001</v>
      </c>
      <c r="F12" s="96"/>
      <c r="G12" s="96">
        <v>1209.3032400000002</v>
      </c>
      <c r="H12" s="96">
        <v>590.65777000000037</v>
      </c>
      <c r="I12" s="96">
        <v>80.348549999999975</v>
      </c>
      <c r="J12" s="350">
        <v>1880.3095600000004</v>
      </c>
    </row>
    <row r="13" spans="1:10" x14ac:dyDescent="0.2">
      <c r="A13" s="373" t="s">
        <v>161</v>
      </c>
      <c r="B13" s="96">
        <v>318.13292000000007</v>
      </c>
      <c r="C13" s="96">
        <v>34.545059999999999</v>
      </c>
      <c r="D13" s="96">
        <v>6.5071700000000003</v>
      </c>
      <c r="E13" s="350">
        <v>359.18515000000002</v>
      </c>
      <c r="F13" s="96"/>
      <c r="G13" s="96">
        <v>3317.4460100000019</v>
      </c>
      <c r="H13" s="96">
        <v>527.6408699999995</v>
      </c>
      <c r="I13" s="96">
        <v>104.19022</v>
      </c>
      <c r="J13" s="350">
        <v>3949.2771000000016</v>
      </c>
    </row>
    <row r="14" spans="1:10" x14ac:dyDescent="0.2">
      <c r="A14" s="373" t="s">
        <v>162</v>
      </c>
      <c r="B14" s="96">
        <v>0.93129999999999991</v>
      </c>
      <c r="C14" s="96">
        <v>0</v>
      </c>
      <c r="D14" s="96">
        <v>2.7210000000000002E-2</v>
      </c>
      <c r="E14" s="350">
        <v>0.95850999999999986</v>
      </c>
      <c r="F14" s="96"/>
      <c r="G14" s="96">
        <v>10.154839999999998</v>
      </c>
      <c r="H14" s="96">
        <v>0</v>
      </c>
      <c r="I14" s="96">
        <v>7.6927399999999997</v>
      </c>
      <c r="J14" s="350">
        <v>17.847579999999997</v>
      </c>
    </row>
    <row r="15" spans="1:10" x14ac:dyDescent="0.2">
      <c r="A15" s="373" t="s">
        <v>163</v>
      </c>
      <c r="B15" s="96">
        <v>200.89671000000001</v>
      </c>
      <c r="C15" s="96">
        <v>22.1538</v>
      </c>
      <c r="D15" s="96">
        <v>3.5539700000000001</v>
      </c>
      <c r="E15" s="350">
        <v>226.60448</v>
      </c>
      <c r="F15" s="96"/>
      <c r="G15" s="96">
        <v>2008.3328700000006</v>
      </c>
      <c r="H15" s="96">
        <v>271.28484000000003</v>
      </c>
      <c r="I15" s="96">
        <v>56.19381000000002</v>
      </c>
      <c r="J15" s="350">
        <v>2335.8115200000007</v>
      </c>
    </row>
    <row r="16" spans="1:10" x14ac:dyDescent="0.2">
      <c r="A16" s="373" t="s">
        <v>164</v>
      </c>
      <c r="B16" s="96">
        <v>63.720310000000005</v>
      </c>
      <c r="C16" s="96">
        <v>12.081430000000001</v>
      </c>
      <c r="D16" s="96">
        <v>0.20397000000000001</v>
      </c>
      <c r="E16" s="350">
        <v>76.005710000000008</v>
      </c>
      <c r="F16" s="96"/>
      <c r="G16" s="96">
        <v>635.62528999999972</v>
      </c>
      <c r="H16" s="96">
        <v>151.19495999999995</v>
      </c>
      <c r="I16" s="96">
        <v>12.392140000000003</v>
      </c>
      <c r="J16" s="350">
        <v>799.21238999999969</v>
      </c>
    </row>
    <row r="17" spans="1:10" x14ac:dyDescent="0.2">
      <c r="A17" s="373" t="s">
        <v>165</v>
      </c>
      <c r="B17" s="96">
        <v>126.26181999999996</v>
      </c>
      <c r="C17" s="96">
        <v>25.225639999999999</v>
      </c>
      <c r="D17" s="96">
        <v>5.3920900000000014</v>
      </c>
      <c r="E17" s="350">
        <v>156.87954999999994</v>
      </c>
      <c r="F17" s="96"/>
      <c r="G17" s="96">
        <v>1283.1244200000008</v>
      </c>
      <c r="H17" s="96">
        <v>322.44837999999999</v>
      </c>
      <c r="I17" s="96">
        <v>172.58500999999998</v>
      </c>
      <c r="J17" s="350">
        <v>1778.1578100000008</v>
      </c>
    </row>
    <row r="18" spans="1:10" x14ac:dyDescent="0.2">
      <c r="A18" s="373" t="s">
        <v>166</v>
      </c>
      <c r="B18" s="96">
        <v>14.26018</v>
      </c>
      <c r="C18" s="96">
        <v>4.1042399999999999</v>
      </c>
      <c r="D18" s="96">
        <v>0.25672</v>
      </c>
      <c r="E18" s="350">
        <v>18.62114</v>
      </c>
      <c r="F18" s="96"/>
      <c r="G18" s="96">
        <v>138.82067000000004</v>
      </c>
      <c r="H18" s="96">
        <v>50.384080000000026</v>
      </c>
      <c r="I18" s="96">
        <v>13.68103</v>
      </c>
      <c r="J18" s="350">
        <v>202.88578000000004</v>
      </c>
    </row>
    <row r="19" spans="1:10" x14ac:dyDescent="0.2">
      <c r="A19" s="373" t="s">
        <v>167</v>
      </c>
      <c r="B19" s="96">
        <v>174.76842000000002</v>
      </c>
      <c r="C19" s="96">
        <v>10.73709</v>
      </c>
      <c r="D19" s="96">
        <v>2.5480600000000004</v>
      </c>
      <c r="E19" s="350">
        <v>188.05357000000001</v>
      </c>
      <c r="F19" s="96"/>
      <c r="G19" s="96">
        <v>1850.2137100000002</v>
      </c>
      <c r="H19" s="96">
        <v>198.66687999999996</v>
      </c>
      <c r="I19" s="96">
        <v>146.06916000000001</v>
      </c>
      <c r="J19" s="350">
        <v>2194.9497500000002</v>
      </c>
    </row>
    <row r="20" spans="1:10" x14ac:dyDescent="0.2">
      <c r="A20" s="373" t="s">
        <v>168</v>
      </c>
      <c r="B20" s="96">
        <v>1.1337300000000001</v>
      </c>
      <c r="C20" s="96">
        <v>0</v>
      </c>
      <c r="D20" s="96">
        <v>0</v>
      </c>
      <c r="E20" s="350">
        <v>1.1337300000000001</v>
      </c>
      <c r="F20" s="96"/>
      <c r="G20" s="96">
        <v>12.867359999999998</v>
      </c>
      <c r="H20" s="96">
        <v>0</v>
      </c>
      <c r="I20" s="96">
        <v>0</v>
      </c>
      <c r="J20" s="350">
        <v>12.867359999999998</v>
      </c>
    </row>
    <row r="21" spans="1:10" x14ac:dyDescent="0.2">
      <c r="A21" s="373" t="s">
        <v>169</v>
      </c>
      <c r="B21" s="96">
        <v>85.636489999999995</v>
      </c>
      <c r="C21" s="96">
        <v>12.600320000000002</v>
      </c>
      <c r="D21" s="96">
        <v>0.20307999999999998</v>
      </c>
      <c r="E21" s="350">
        <v>98.439889999999991</v>
      </c>
      <c r="F21" s="96"/>
      <c r="G21" s="96">
        <v>876.88998000000049</v>
      </c>
      <c r="H21" s="96">
        <v>149.65015</v>
      </c>
      <c r="I21" s="96">
        <v>7.0935400000000008</v>
      </c>
      <c r="J21" s="350">
        <v>1033.6336700000006</v>
      </c>
    </row>
    <row r="22" spans="1:10" x14ac:dyDescent="0.2">
      <c r="A22" s="373" t="s">
        <v>170</v>
      </c>
      <c r="B22" s="96">
        <v>53.918040000000005</v>
      </c>
      <c r="C22" s="96">
        <v>7.6611000000000002</v>
      </c>
      <c r="D22" s="96">
        <v>0.22347</v>
      </c>
      <c r="E22" s="350">
        <v>61.802610000000001</v>
      </c>
      <c r="F22" s="96"/>
      <c r="G22" s="96">
        <v>586.54802000000018</v>
      </c>
      <c r="H22" s="96">
        <v>104.10656000000003</v>
      </c>
      <c r="I22" s="96">
        <v>14.426050000000004</v>
      </c>
      <c r="J22" s="350">
        <v>705.08063000000027</v>
      </c>
    </row>
    <row r="23" spans="1:10" x14ac:dyDescent="0.2">
      <c r="A23" s="374" t="s">
        <v>171</v>
      </c>
      <c r="B23" s="96">
        <v>152.37051999999997</v>
      </c>
      <c r="C23" s="96">
        <v>15.52608</v>
      </c>
      <c r="D23" s="96">
        <v>1.4776200000000002</v>
      </c>
      <c r="E23" s="350">
        <v>169.37421999999998</v>
      </c>
      <c r="F23" s="96"/>
      <c r="G23" s="96">
        <v>1779.2847599999993</v>
      </c>
      <c r="H23" s="96">
        <v>182.38096999999991</v>
      </c>
      <c r="I23" s="96">
        <v>54.568930000000009</v>
      </c>
      <c r="J23" s="350">
        <v>2016.2346599999992</v>
      </c>
    </row>
    <row r="24" spans="1:10" x14ac:dyDescent="0.2">
      <c r="A24" s="375" t="s">
        <v>438</v>
      </c>
      <c r="B24" s="100">
        <v>2040.9264799999996</v>
      </c>
      <c r="C24" s="100">
        <v>335.04546999999997</v>
      </c>
      <c r="D24" s="100">
        <v>35.691849999999988</v>
      </c>
      <c r="E24" s="100">
        <v>2411.6637999999998</v>
      </c>
      <c r="F24" s="100"/>
      <c r="G24" s="100">
        <v>21014.80896000002</v>
      </c>
      <c r="H24" s="100">
        <v>4419.7563300000083</v>
      </c>
      <c r="I24" s="100">
        <v>1036.5123399999989</v>
      </c>
      <c r="J24" s="100">
        <v>26471.077630000025</v>
      </c>
    </row>
    <row r="25" spans="1:10" x14ac:dyDescent="0.2">
      <c r="J25" s="79" t="s">
        <v>222</v>
      </c>
    </row>
    <row r="26" spans="1:10" x14ac:dyDescent="0.2">
      <c r="A26" s="352" t="s">
        <v>563</v>
      </c>
      <c r="G26" s="58"/>
      <c r="H26" s="58"/>
      <c r="I26" s="58"/>
      <c r="J26" s="58"/>
    </row>
    <row r="27" spans="1:10" x14ac:dyDescent="0.2">
      <c r="A27" s="101" t="s">
        <v>223</v>
      </c>
      <c r="G27" s="58"/>
      <c r="H27" s="58"/>
      <c r="I27" s="58"/>
      <c r="J27" s="58"/>
    </row>
    <row r="28" spans="1:10" ht="18" x14ac:dyDescent="0.25">
      <c r="A28" s="102"/>
      <c r="E28" s="818"/>
      <c r="F28" s="81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73" priority="2" operator="between">
      <formula>0</formula>
      <formula>0.5</formula>
    </cfRule>
    <cfRule type="cellIs" dxfId="172" priority="3" operator="between">
      <formula>0</formula>
      <formula>0.49</formula>
    </cfRule>
  </conditionalFormatting>
  <conditionalFormatting sqref="B5:J24">
    <cfRule type="cellIs" dxfId="17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9" t="s">
        <v>28</v>
      </c>
      <c r="B1" s="819"/>
      <c r="C1" s="819"/>
      <c r="D1" s="106"/>
      <c r="E1" s="106"/>
      <c r="F1" s="106"/>
      <c r="G1" s="106"/>
      <c r="H1" s="107"/>
    </row>
    <row r="2" spans="1:65" ht="13.9" customHeight="1" x14ac:dyDescent="0.2">
      <c r="A2" s="820"/>
      <c r="B2" s="820"/>
      <c r="C2" s="820"/>
      <c r="D2" s="109"/>
      <c r="E2" s="109"/>
      <c r="F2" s="109"/>
      <c r="H2" s="79" t="s">
        <v>152</v>
      </c>
    </row>
    <row r="3" spans="1:65" s="81" customFormat="1" ht="12.75" x14ac:dyDescent="0.2">
      <c r="A3" s="70"/>
      <c r="B3" s="808">
        <f>INDICE!A3</f>
        <v>44378</v>
      </c>
      <c r="C3" s="809"/>
      <c r="D3" s="809" t="s">
        <v>116</v>
      </c>
      <c r="E3" s="809"/>
      <c r="F3" s="809" t="s">
        <v>117</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501.96896000000021</v>
      </c>
      <c r="C5" s="111">
        <v>11.330971092989079</v>
      </c>
      <c r="D5" s="110">
        <v>2619.3451700000001</v>
      </c>
      <c r="E5" s="111">
        <v>26.568759939883215</v>
      </c>
      <c r="F5" s="110">
        <v>4463.0078399999993</v>
      </c>
      <c r="G5" s="111">
        <v>5.9801579656769199</v>
      </c>
      <c r="H5" s="381">
        <v>17.245861506233787</v>
      </c>
    </row>
    <row r="6" spans="1:65" ht="13.9" customHeight="1" x14ac:dyDescent="0.2">
      <c r="A6" s="107" t="s">
        <v>185</v>
      </c>
      <c r="B6" s="385">
        <v>37.782440000000037</v>
      </c>
      <c r="C6" s="113">
        <v>-2.9161309154895099</v>
      </c>
      <c r="D6" s="112">
        <v>211.61676</v>
      </c>
      <c r="E6" s="113">
        <v>24.053200538920411</v>
      </c>
      <c r="F6" s="112">
        <v>370.83085</v>
      </c>
      <c r="G6" s="646">
        <v>8.2332563028441843</v>
      </c>
      <c r="H6" s="382">
        <v>1.4329568108800266</v>
      </c>
    </row>
    <row r="7" spans="1:65" ht="13.9" customHeight="1" x14ac:dyDescent="0.2">
      <c r="A7" s="107" t="s">
        <v>595</v>
      </c>
      <c r="B7" s="350">
        <v>9.5909999999999995E-2</v>
      </c>
      <c r="C7" s="113">
        <v>1106.4150943396226</v>
      </c>
      <c r="D7" s="96">
        <v>0.18915999999999999</v>
      </c>
      <c r="E7" s="113">
        <v>-66.185802899483392</v>
      </c>
      <c r="F7" s="96">
        <v>0.24814999999999998</v>
      </c>
      <c r="G7" s="113">
        <v>-72.827217677912458</v>
      </c>
      <c r="H7" s="350">
        <v>9.5889603742482213E-4</v>
      </c>
    </row>
    <row r="8" spans="1:65" ht="13.9" customHeight="1" x14ac:dyDescent="0.2">
      <c r="A8" s="377" t="s">
        <v>186</v>
      </c>
      <c r="B8" s="378">
        <v>539.84731000000022</v>
      </c>
      <c r="C8" s="379">
        <v>10.216746185360911</v>
      </c>
      <c r="D8" s="378">
        <v>2831.1510899999994</v>
      </c>
      <c r="E8" s="379">
        <v>26.354087383447805</v>
      </c>
      <c r="F8" s="378">
        <v>4834.0868399999981</v>
      </c>
      <c r="G8" s="380">
        <v>6.1338432443765978</v>
      </c>
      <c r="H8" s="380">
        <v>18.679777213151233</v>
      </c>
    </row>
    <row r="9" spans="1:65" ht="13.9" customHeight="1" x14ac:dyDescent="0.2">
      <c r="A9" s="107" t="s">
        <v>172</v>
      </c>
      <c r="B9" s="385">
        <v>2040.9264800000005</v>
      </c>
      <c r="C9" s="113">
        <v>4.7077655671721104</v>
      </c>
      <c r="D9" s="112">
        <v>12364.669849999998</v>
      </c>
      <c r="E9" s="113">
        <v>14.252230894664661</v>
      </c>
      <c r="F9" s="112">
        <v>21014.808959999991</v>
      </c>
      <c r="G9" s="114">
        <v>2.5964890219071646</v>
      </c>
      <c r="H9" s="382">
        <v>81.204985045269552</v>
      </c>
    </row>
    <row r="10" spans="1:65" ht="13.9" customHeight="1" x14ac:dyDescent="0.2">
      <c r="A10" s="107" t="s">
        <v>596</v>
      </c>
      <c r="B10" s="385">
        <v>0.60472999999999988</v>
      </c>
      <c r="C10" s="113">
        <v>-67.18239539805721</v>
      </c>
      <c r="D10" s="112">
        <v>9.1778099999999974</v>
      </c>
      <c r="E10" s="113">
        <v>-51.605570378494683</v>
      </c>
      <c r="F10" s="112">
        <v>29.822050000000001</v>
      </c>
      <c r="G10" s="114">
        <v>-41.533382594574825</v>
      </c>
      <c r="H10" s="487">
        <v>0.11523774157922594</v>
      </c>
    </row>
    <row r="11" spans="1:65" ht="13.9" customHeight="1" x14ac:dyDescent="0.2">
      <c r="A11" s="377" t="s">
        <v>458</v>
      </c>
      <c r="B11" s="378">
        <v>2041.5312100000003</v>
      </c>
      <c r="C11" s="379">
        <v>4.6398662754218956</v>
      </c>
      <c r="D11" s="378">
        <v>12373.847659999998</v>
      </c>
      <c r="E11" s="379">
        <v>14.137025530837228</v>
      </c>
      <c r="F11" s="378">
        <v>21044.631009999986</v>
      </c>
      <c r="G11" s="380">
        <v>2.4868691978679318</v>
      </c>
      <c r="H11" s="380">
        <v>81.32022278684876</v>
      </c>
    </row>
    <row r="12" spans="1:65" ht="13.9" customHeight="1" x14ac:dyDescent="0.2">
      <c r="A12" s="106" t="s">
        <v>439</v>
      </c>
      <c r="B12" s="116">
        <v>2581.3785200000007</v>
      </c>
      <c r="C12" s="117">
        <v>5.7589955966502941</v>
      </c>
      <c r="D12" s="116">
        <v>15204.998749999999</v>
      </c>
      <c r="E12" s="117">
        <v>16.229550719844212</v>
      </c>
      <c r="F12" s="116">
        <v>25878.717849999986</v>
      </c>
      <c r="G12" s="117">
        <v>3.1489565829401975</v>
      </c>
      <c r="H12" s="117">
        <v>100</v>
      </c>
    </row>
    <row r="13" spans="1:65" ht="13.9" customHeight="1" x14ac:dyDescent="0.2">
      <c r="A13" s="118" t="s">
        <v>187</v>
      </c>
      <c r="B13" s="119">
        <v>4748.2974700000004</v>
      </c>
      <c r="C13" s="119"/>
      <c r="D13" s="119">
        <v>29882.266971145582</v>
      </c>
      <c r="E13" s="119"/>
      <c r="F13" s="119">
        <v>50815.17815750913</v>
      </c>
      <c r="G13" s="120"/>
      <c r="H13" s="121"/>
    </row>
    <row r="14" spans="1:65" ht="13.9" customHeight="1" x14ac:dyDescent="0.2">
      <c r="A14" s="122" t="s">
        <v>188</v>
      </c>
      <c r="B14" s="386">
        <v>54.364296599134519</v>
      </c>
      <c r="C14" s="123"/>
      <c r="D14" s="123">
        <v>50.883016220563171</v>
      </c>
      <c r="E14" s="123"/>
      <c r="F14" s="123">
        <v>50.927141827162522</v>
      </c>
      <c r="G14" s="124"/>
      <c r="H14" s="383"/>
    </row>
    <row r="15" spans="1:65" ht="13.9" customHeight="1" x14ac:dyDescent="0.2">
      <c r="A15" s="107"/>
      <c r="B15" s="107"/>
      <c r="C15" s="107"/>
      <c r="D15" s="107"/>
      <c r="E15" s="107"/>
      <c r="F15" s="107"/>
      <c r="H15" s="79" t="s">
        <v>222</v>
      </c>
    </row>
    <row r="16" spans="1:65" ht="13.9" customHeight="1" x14ac:dyDescent="0.2">
      <c r="A16" s="101" t="s">
        <v>487</v>
      </c>
      <c r="B16" s="101"/>
      <c r="C16" s="125"/>
      <c r="D16" s="125"/>
      <c r="E16" s="125"/>
      <c r="F16" s="101"/>
      <c r="G16" s="101"/>
      <c r="H16" s="101"/>
    </row>
    <row r="17" spans="1:12" ht="13.9" customHeight="1" x14ac:dyDescent="0.2">
      <c r="A17" s="101" t="s">
        <v>597</v>
      </c>
      <c r="B17" s="101"/>
      <c r="C17" s="125"/>
      <c r="D17" s="125"/>
      <c r="E17" s="125"/>
      <c r="F17" s="101"/>
      <c r="G17" s="101"/>
      <c r="H17" s="101"/>
    </row>
    <row r="18" spans="1:12" ht="13.9" customHeight="1" x14ac:dyDescent="0.2">
      <c r="A18" s="101" t="s">
        <v>598</v>
      </c>
    </row>
    <row r="19" spans="1:12" ht="13.9" customHeight="1" x14ac:dyDescent="0.2">
      <c r="A19" s="133" t="s">
        <v>545</v>
      </c>
      <c r="L19" s="645"/>
    </row>
    <row r="20" spans="1:12" ht="13.9" customHeight="1" x14ac:dyDescent="0.2">
      <c r="A20" s="101"/>
      <c r="L20" s="645"/>
    </row>
  </sheetData>
  <mergeCells count="4">
    <mergeCell ref="A1:C2"/>
    <mergeCell ref="B3:C3"/>
    <mergeCell ref="D3:E3"/>
    <mergeCell ref="F3:H3"/>
  </mergeCells>
  <conditionalFormatting sqref="B7">
    <cfRule type="cellIs" dxfId="170" priority="17" operator="equal">
      <formula>0</formula>
    </cfRule>
    <cfRule type="cellIs" dxfId="169" priority="24" operator="between">
      <formula>0</formula>
      <formula>0.5</formula>
    </cfRule>
    <cfRule type="cellIs" dxfId="168" priority="25" operator="between">
      <formula>0</formula>
      <formula>0.49</formula>
    </cfRule>
  </conditionalFormatting>
  <conditionalFormatting sqref="F7">
    <cfRule type="cellIs" dxfId="167" priority="20" operator="between">
      <formula>0</formula>
      <formula>0.5</formula>
    </cfRule>
    <cfRule type="cellIs" dxfId="166" priority="21" operator="between">
      <formula>0</formula>
      <formula>0.49</formula>
    </cfRule>
  </conditionalFormatting>
  <conditionalFormatting sqref="H7">
    <cfRule type="cellIs" dxfId="165" priority="18" operator="between">
      <formula>0</formula>
      <formula>0.5</formula>
    </cfRule>
    <cfRule type="cellIs" dxfId="164" priority="19" operator="between">
      <formula>0</formula>
      <formula>0.49</formula>
    </cfRule>
  </conditionalFormatting>
  <conditionalFormatting sqref="C7">
    <cfRule type="cellIs" dxfId="163" priority="16" operator="equal">
      <formula>0</formula>
    </cfRule>
  </conditionalFormatting>
  <conditionalFormatting sqref="E7">
    <cfRule type="cellIs" dxfId="162" priority="15" operator="equal">
      <formula>0</formula>
    </cfRule>
  </conditionalFormatting>
  <conditionalFormatting sqref="D7">
    <cfRule type="cellIs" dxfId="161" priority="6" operator="between">
      <formula>0</formula>
      <formula>0.5</formula>
    </cfRule>
    <cfRule type="cellIs" dxfId="160" priority="7" operator="between">
      <formula>0</formula>
      <formula>0.49</formula>
    </cfRule>
  </conditionalFormatting>
  <conditionalFormatting sqref="E11">
    <cfRule type="cellIs" dxfId="159"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1" t="s">
        <v>26</v>
      </c>
      <c r="B1" s="821"/>
      <c r="C1" s="821"/>
      <c r="D1" s="821"/>
      <c r="E1" s="821"/>
      <c r="F1" s="126"/>
      <c r="G1" s="126"/>
      <c r="H1" s="126"/>
      <c r="I1" s="126"/>
      <c r="J1" s="126"/>
      <c r="K1" s="126"/>
      <c r="L1" s="126"/>
      <c r="M1" s="126"/>
      <c r="N1" s="126"/>
    </row>
    <row r="2" spans="1:14" x14ac:dyDescent="0.2">
      <c r="A2" s="821"/>
      <c r="B2" s="822"/>
      <c r="C2" s="822"/>
      <c r="D2" s="822"/>
      <c r="E2" s="822"/>
      <c r="F2" s="126"/>
      <c r="G2" s="126"/>
      <c r="H2" s="126"/>
      <c r="I2" s="126"/>
      <c r="J2" s="126"/>
      <c r="K2" s="126"/>
      <c r="L2" s="126"/>
      <c r="M2" s="127" t="s">
        <v>152</v>
      </c>
      <c r="N2" s="126"/>
    </row>
    <row r="3" spans="1:14" x14ac:dyDescent="0.2">
      <c r="A3" s="537"/>
      <c r="B3" s="145">
        <v>2020</v>
      </c>
      <c r="C3" s="145" t="s">
        <v>522</v>
      </c>
      <c r="D3" s="145" t="s">
        <v>522</v>
      </c>
      <c r="E3" s="145" t="s">
        <v>522</v>
      </c>
      <c r="F3" s="145" t="s">
        <v>522</v>
      </c>
      <c r="G3" s="145">
        <v>2021</v>
      </c>
      <c r="H3" s="145" t="s">
        <v>522</v>
      </c>
      <c r="I3" s="145" t="s">
        <v>522</v>
      </c>
      <c r="J3" s="145" t="s">
        <v>522</v>
      </c>
      <c r="K3" s="145" t="s">
        <v>522</v>
      </c>
      <c r="L3" s="145" t="s">
        <v>522</v>
      </c>
      <c r="M3" s="145" t="s">
        <v>522</v>
      </c>
    </row>
    <row r="4" spans="1:14" x14ac:dyDescent="0.2">
      <c r="A4" s="128"/>
      <c r="B4" s="480">
        <v>44074</v>
      </c>
      <c r="C4" s="480">
        <v>44104</v>
      </c>
      <c r="D4" s="480">
        <v>44135</v>
      </c>
      <c r="E4" s="480">
        <v>44165</v>
      </c>
      <c r="F4" s="480">
        <v>44196</v>
      </c>
      <c r="G4" s="480">
        <v>44227</v>
      </c>
      <c r="H4" s="480">
        <v>44255</v>
      </c>
      <c r="I4" s="480">
        <v>44286</v>
      </c>
      <c r="J4" s="480">
        <v>44316</v>
      </c>
      <c r="K4" s="480">
        <v>44347</v>
      </c>
      <c r="L4" s="480">
        <v>44377</v>
      </c>
      <c r="M4" s="480">
        <v>44408</v>
      </c>
    </row>
    <row r="5" spans="1:14" x14ac:dyDescent="0.2">
      <c r="A5" s="129" t="s">
        <v>189</v>
      </c>
      <c r="B5" s="130">
        <v>13.636640000000002</v>
      </c>
      <c r="C5" s="130">
        <v>10.667660000000005</v>
      </c>
      <c r="D5" s="130">
        <v>10.70814</v>
      </c>
      <c r="E5" s="130">
        <v>8.1128500000000034</v>
      </c>
      <c r="F5" s="130">
        <v>7.6730500000000017</v>
      </c>
      <c r="G5" s="130">
        <v>11.005650000000003</v>
      </c>
      <c r="H5" s="130">
        <v>11.135059999999999</v>
      </c>
      <c r="I5" s="130">
        <v>13.609349999999976</v>
      </c>
      <c r="J5" s="130">
        <v>12.748659999999987</v>
      </c>
      <c r="K5" s="130">
        <v>12.583739999999992</v>
      </c>
      <c r="L5" s="130">
        <v>14.265019999999998</v>
      </c>
      <c r="M5" s="130">
        <v>15.852929999999995</v>
      </c>
    </row>
    <row r="6" spans="1:14" x14ac:dyDescent="0.2">
      <c r="A6" s="131" t="s">
        <v>441</v>
      </c>
      <c r="B6" s="132">
        <v>148.85687999999985</v>
      </c>
      <c r="C6" s="132">
        <v>126.96133999999999</v>
      </c>
      <c r="D6" s="132">
        <v>141.25805999999983</v>
      </c>
      <c r="E6" s="132">
        <v>123.80877000000002</v>
      </c>
      <c r="F6" s="132">
        <v>106.10500000000003</v>
      </c>
      <c r="G6" s="132">
        <v>106.66176000000003</v>
      </c>
      <c r="H6" s="132">
        <v>100.61003999999997</v>
      </c>
      <c r="I6" s="132">
        <v>117.49925000000009</v>
      </c>
      <c r="J6" s="132">
        <v>116.09016999999982</v>
      </c>
      <c r="K6" s="132">
        <v>117.1453700000001</v>
      </c>
      <c r="L6" s="132">
        <v>110.72970000000002</v>
      </c>
      <c r="M6" s="132">
        <v>111.60616999999984</v>
      </c>
    </row>
    <row r="7" spans="1:14" ht="15.75" customHeight="1" x14ac:dyDescent="0.2">
      <c r="A7" s="129"/>
      <c r="B7" s="130"/>
      <c r="C7" s="130"/>
      <c r="D7" s="130"/>
      <c r="E7" s="130"/>
      <c r="F7" s="130"/>
      <c r="G7" s="130"/>
      <c r="H7" s="130"/>
      <c r="I7" s="130"/>
      <c r="J7" s="130"/>
      <c r="K7" s="130"/>
      <c r="L7" s="823" t="s">
        <v>222</v>
      </c>
      <c r="M7" s="823"/>
    </row>
    <row r="8" spans="1:14" x14ac:dyDescent="0.2">
      <c r="A8" s="133" t="s">
        <v>440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2" sqref="A2"/>
    </sheetView>
  </sheetViews>
  <sheetFormatPr baseColWidth="10" defaultColWidth="11.25" defaultRowHeight="12.75" x14ac:dyDescent="0.2"/>
  <cols>
    <col min="1" max="1" width="11" style="18" customWidth="1"/>
    <col min="2" max="16384" width="11.25" style="18"/>
  </cols>
  <sheetData>
    <row r="1" spans="1:4" s="3" customFormat="1" x14ac:dyDescent="0.2">
      <c r="A1" s="6" t="s">
        <v>520</v>
      </c>
    </row>
    <row r="2" spans="1:4" x14ac:dyDescent="0.2">
      <c r="A2" s="452"/>
      <c r="B2" s="452"/>
      <c r="C2" s="452"/>
      <c r="D2" s="452"/>
    </row>
    <row r="3" spans="1:4" x14ac:dyDescent="0.2">
      <c r="B3" s="654">
        <v>2019</v>
      </c>
      <c r="C3" s="654">
        <v>2020</v>
      </c>
      <c r="D3" s="654">
        <v>2021</v>
      </c>
    </row>
    <row r="4" spans="1:4" x14ac:dyDescent="0.2">
      <c r="A4" s="556" t="s">
        <v>127</v>
      </c>
      <c r="B4" s="577">
        <v>2.2389226723046898</v>
      </c>
      <c r="C4" s="577">
        <v>0.49217281121181794</v>
      </c>
      <c r="D4" s="579">
        <v>-19.514757717443864</v>
      </c>
    </row>
    <row r="5" spans="1:4" x14ac:dyDescent="0.2">
      <c r="A5" s="558" t="s">
        <v>128</v>
      </c>
      <c r="B5" s="577">
        <v>2.051340355132393</v>
      </c>
      <c r="C5" s="577">
        <v>0.66249500896055691</v>
      </c>
      <c r="D5" s="579">
        <v>-21.144138709541529</v>
      </c>
    </row>
    <row r="6" spans="1:4" x14ac:dyDescent="0.2">
      <c r="A6" s="558" t="s">
        <v>129</v>
      </c>
      <c r="B6" s="577">
        <v>1.8228349475772239</v>
      </c>
      <c r="C6" s="577">
        <v>-1.2368983624484702</v>
      </c>
      <c r="D6" s="579">
        <v>-17.646602996438414</v>
      </c>
    </row>
    <row r="7" spans="1:4" x14ac:dyDescent="0.2">
      <c r="A7" s="558" t="s">
        <v>130</v>
      </c>
      <c r="B7" s="577">
        <v>1.7209797284163102</v>
      </c>
      <c r="C7" s="577">
        <v>-6.4406172433376661</v>
      </c>
      <c r="D7" s="579">
        <v>-9.2374532545241124</v>
      </c>
    </row>
    <row r="8" spans="1:4" x14ac:dyDescent="0.2">
      <c r="A8" s="558" t="s">
        <v>131</v>
      </c>
      <c r="B8" s="577">
        <v>1.7082637624274601</v>
      </c>
      <c r="C8" s="577">
        <v>-10.40035241133134</v>
      </c>
      <c r="D8" s="577">
        <v>-2.0855183326824833</v>
      </c>
    </row>
    <row r="9" spans="1:4" x14ac:dyDescent="0.2">
      <c r="A9" s="558" t="s">
        <v>132</v>
      </c>
      <c r="B9" s="577">
        <v>1.6313259134448739</v>
      </c>
      <c r="C9" s="577">
        <v>-11.790302493382987</v>
      </c>
      <c r="D9" s="579">
        <v>1.5607360939903625</v>
      </c>
    </row>
    <row r="10" spans="1:4" x14ac:dyDescent="0.2">
      <c r="A10" s="558" t="s">
        <v>133</v>
      </c>
      <c r="B10" s="577">
        <v>1.7336531270051647</v>
      </c>
      <c r="C10" s="577">
        <v>-13.005967231828519</v>
      </c>
      <c r="D10" s="579">
        <v>3.1489565829401975</v>
      </c>
    </row>
    <row r="11" spans="1:4" x14ac:dyDescent="0.2">
      <c r="A11" s="558" t="s">
        <v>134</v>
      </c>
      <c r="B11" s="577">
        <v>1.3259040355686831</v>
      </c>
      <c r="C11" s="577">
        <v>-13.912813461616695</v>
      </c>
      <c r="D11" s="579" t="s">
        <v>522</v>
      </c>
    </row>
    <row r="12" spans="1:4" x14ac:dyDescent="0.2">
      <c r="A12" s="558" t="s">
        <v>135</v>
      </c>
      <c r="B12" s="577">
        <v>1.433464044253183</v>
      </c>
      <c r="C12" s="577">
        <v>-14.42592743496164</v>
      </c>
      <c r="D12" s="579" t="s">
        <v>522</v>
      </c>
    </row>
    <row r="13" spans="1:4" x14ac:dyDescent="0.2">
      <c r="A13" s="558" t="s">
        <v>136</v>
      </c>
      <c r="B13" s="577">
        <v>1.2172050485224548</v>
      </c>
      <c r="C13" s="577">
        <v>-15.582557288963846</v>
      </c>
      <c r="D13" s="579" t="s">
        <v>522</v>
      </c>
    </row>
    <row r="14" spans="1:4" x14ac:dyDescent="0.2">
      <c r="A14" s="558" t="s">
        <v>137</v>
      </c>
      <c r="B14" s="577">
        <v>1.0065487858025821</v>
      </c>
      <c r="C14" s="577">
        <v>-17.016403717335322</v>
      </c>
      <c r="D14" s="579" t="s">
        <v>522</v>
      </c>
    </row>
    <row r="15" spans="1:4" x14ac:dyDescent="0.2">
      <c r="A15" s="559" t="s">
        <v>138</v>
      </c>
      <c r="B15" s="458">
        <v>0.66201793954589105</v>
      </c>
      <c r="C15" s="458">
        <v>-17.616318006890001</v>
      </c>
      <c r="D15" s="580" t="s">
        <v>522</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9" t="s">
        <v>33</v>
      </c>
      <c r="B1" s="819"/>
      <c r="C1" s="819"/>
      <c r="D1" s="106"/>
      <c r="E1" s="106"/>
      <c r="F1" s="106"/>
      <c r="G1" s="106"/>
    </row>
    <row r="2" spans="1:13" ht="13.9" customHeight="1" x14ac:dyDescent="0.2">
      <c r="A2" s="820"/>
      <c r="B2" s="820"/>
      <c r="C2" s="820"/>
      <c r="D2" s="109"/>
      <c r="E2" s="109"/>
      <c r="F2" s="109"/>
      <c r="G2" s="79" t="s">
        <v>152</v>
      </c>
    </row>
    <row r="3" spans="1:13" ht="13.9" customHeight="1" x14ac:dyDescent="0.2">
      <c r="A3" s="134"/>
      <c r="B3" s="824">
        <f>INDICE!A3</f>
        <v>44378</v>
      </c>
      <c r="C3" s="825"/>
      <c r="D3" s="825" t="s">
        <v>116</v>
      </c>
      <c r="E3" s="825"/>
      <c r="F3" s="825" t="s">
        <v>117</v>
      </c>
      <c r="G3" s="825"/>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504.04235999999895</v>
      </c>
      <c r="C5" s="115">
        <v>35.804949999999998</v>
      </c>
      <c r="D5" s="112">
        <v>2638.7840500000002</v>
      </c>
      <c r="E5" s="112">
        <v>192.36704000000003</v>
      </c>
      <c r="F5" s="112">
        <v>4515.1160099999997</v>
      </c>
      <c r="G5" s="112">
        <v>318.97083000000003</v>
      </c>
      <c r="L5" s="137"/>
      <c r="M5" s="137"/>
    </row>
    <row r="6" spans="1:13" ht="13.9" customHeight="1" x14ac:dyDescent="0.2">
      <c r="A6" s="107" t="s">
        <v>193</v>
      </c>
      <c r="B6" s="112">
        <v>1557.6979400000021</v>
      </c>
      <c r="C6" s="112">
        <v>483.83326999999991</v>
      </c>
      <c r="D6" s="112">
        <v>9073.94895</v>
      </c>
      <c r="E6" s="112">
        <v>3299.8987100000004</v>
      </c>
      <c r="F6" s="112">
        <v>15448.991699999999</v>
      </c>
      <c r="G6" s="112">
        <v>5595.6393099999996</v>
      </c>
      <c r="L6" s="137"/>
      <c r="M6" s="137"/>
    </row>
    <row r="7" spans="1:13" ht="13.9" customHeight="1" x14ac:dyDescent="0.2">
      <c r="A7" s="118" t="s">
        <v>187</v>
      </c>
      <c r="B7" s="119">
        <v>2061.7403000000008</v>
      </c>
      <c r="C7" s="119">
        <v>519.63821999999993</v>
      </c>
      <c r="D7" s="119">
        <v>11712.733</v>
      </c>
      <c r="E7" s="119">
        <v>3492.2657500000005</v>
      </c>
      <c r="F7" s="119">
        <v>19964.107709999997</v>
      </c>
      <c r="G7" s="119">
        <v>5914.6101399999998</v>
      </c>
    </row>
    <row r="8" spans="1:13" ht="13.9" customHeight="1" x14ac:dyDescent="0.2">
      <c r="G8" s="79" t="s">
        <v>222</v>
      </c>
    </row>
    <row r="9" spans="1:13" ht="13.9" customHeight="1" x14ac:dyDescent="0.2">
      <c r="A9" s="101" t="s">
        <v>442</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445</v>
      </c>
    </row>
    <row r="2" spans="1:10" ht="15.75" x14ac:dyDescent="0.25">
      <c r="A2" s="2"/>
      <c r="J2" s="79" t="s">
        <v>152</v>
      </c>
    </row>
    <row r="3" spans="1:10" ht="13.9" customHeight="1" x14ac:dyDescent="0.2">
      <c r="A3" s="90"/>
      <c r="B3" s="811">
        <f>INDICE!A3</f>
        <v>44378</v>
      </c>
      <c r="C3" s="811"/>
      <c r="D3" s="811">
        <f>INDICE!C3</f>
        <v>0</v>
      </c>
      <c r="E3" s="811"/>
      <c r="F3" s="91"/>
      <c r="G3" s="812" t="s">
        <v>117</v>
      </c>
      <c r="H3" s="812"/>
      <c r="I3" s="812"/>
      <c r="J3" s="812"/>
    </row>
    <row r="4" spans="1:10" x14ac:dyDescent="0.2">
      <c r="A4" s="92"/>
      <c r="B4" s="624" t="s">
        <v>144</v>
      </c>
      <c r="C4" s="624" t="s">
        <v>145</v>
      </c>
      <c r="D4" s="624" t="s">
        <v>180</v>
      </c>
      <c r="E4" s="624" t="s">
        <v>183</v>
      </c>
      <c r="F4" s="624"/>
      <c r="G4" s="624" t="s">
        <v>144</v>
      </c>
      <c r="H4" s="624" t="s">
        <v>145</v>
      </c>
      <c r="I4" s="624" t="s">
        <v>180</v>
      </c>
      <c r="J4" s="624" t="s">
        <v>183</v>
      </c>
    </row>
    <row r="5" spans="1:10" x14ac:dyDescent="0.2">
      <c r="A5" s="372" t="s">
        <v>154</v>
      </c>
      <c r="B5" s="94">
        <f>'GNA CCAA'!B5</f>
        <v>76.000569999999996</v>
      </c>
      <c r="C5" s="94">
        <f>'GNA CCAA'!C5</f>
        <v>3.7133799999999977</v>
      </c>
      <c r="D5" s="94">
        <f>'GO CCAA'!B5</f>
        <v>331.69619999999998</v>
      </c>
      <c r="E5" s="348">
        <f>SUM(B5:D5)</f>
        <v>411.41014999999999</v>
      </c>
      <c r="F5" s="94"/>
      <c r="G5" s="94">
        <f>'GNA CCAA'!F5</f>
        <v>676.39413000000081</v>
      </c>
      <c r="H5" s="94">
        <f>'GNA CCAA'!G5</f>
        <v>34.604219999999941</v>
      </c>
      <c r="I5" s="94">
        <f>'GO CCAA'!G5</f>
        <v>3367.2121899999975</v>
      </c>
      <c r="J5" s="348">
        <f>SUM(G5:I5)</f>
        <v>4078.2105399999982</v>
      </c>
    </row>
    <row r="6" spans="1:10" x14ac:dyDescent="0.2">
      <c r="A6" s="373" t="s">
        <v>155</v>
      </c>
      <c r="B6" s="96">
        <f>'GNA CCAA'!B6</f>
        <v>14.764229999999996</v>
      </c>
      <c r="C6" s="96">
        <f>'GNA CCAA'!C6</f>
        <v>0.85675000000000001</v>
      </c>
      <c r="D6" s="96">
        <f>'GO CCAA'!B6</f>
        <v>78.924049999999994</v>
      </c>
      <c r="E6" s="350">
        <f>SUM(B6:D6)</f>
        <v>94.545029999999997</v>
      </c>
      <c r="F6" s="96"/>
      <c r="G6" s="96">
        <f>'GNA CCAA'!F6</f>
        <v>126.86369999999997</v>
      </c>
      <c r="H6" s="96">
        <f>'GNA CCAA'!G6</f>
        <v>7.2408400000000039</v>
      </c>
      <c r="I6" s="96">
        <f>'GO CCAA'!G6</f>
        <v>810.01444000000026</v>
      </c>
      <c r="J6" s="350">
        <f t="shared" ref="J6:J24" si="0">SUM(G6:I6)</f>
        <v>944.11898000000019</v>
      </c>
    </row>
    <row r="7" spans="1:10" x14ac:dyDescent="0.2">
      <c r="A7" s="373" t="s">
        <v>156</v>
      </c>
      <c r="B7" s="96">
        <f>'GNA CCAA'!B7</f>
        <v>9.836689999999999</v>
      </c>
      <c r="C7" s="96">
        <f>'GNA CCAA'!C7</f>
        <v>0.79758999999999991</v>
      </c>
      <c r="D7" s="96">
        <f>'GO CCAA'!B7</f>
        <v>39.266849999999998</v>
      </c>
      <c r="E7" s="350">
        <f t="shared" ref="E7:E24" si="1">SUM(B7:D7)</f>
        <v>49.901129999999995</v>
      </c>
      <c r="F7" s="96"/>
      <c r="G7" s="96">
        <f>'GNA CCAA'!F7</f>
        <v>82.573359999999994</v>
      </c>
      <c r="H7" s="96">
        <f>'GNA CCAA'!G7</f>
        <v>7.2450200000000047</v>
      </c>
      <c r="I7" s="96">
        <f>'GO CCAA'!G7</f>
        <v>382.13772000000023</v>
      </c>
      <c r="J7" s="350">
        <f t="shared" si="0"/>
        <v>471.95610000000022</v>
      </c>
    </row>
    <row r="8" spans="1:10" x14ac:dyDescent="0.2">
      <c r="A8" s="373" t="s">
        <v>157</v>
      </c>
      <c r="B8" s="96">
        <f>'GNA CCAA'!B8</f>
        <v>26.930400000000002</v>
      </c>
      <c r="C8" s="96">
        <f>'GNA CCAA'!C8</f>
        <v>1.4061899999999998</v>
      </c>
      <c r="D8" s="96">
        <f>'GO CCAA'!B8</f>
        <v>40.888599999999997</v>
      </c>
      <c r="E8" s="350">
        <f t="shared" si="1"/>
        <v>69.225189999999998</v>
      </c>
      <c r="F8" s="96"/>
      <c r="G8" s="96">
        <f>'GNA CCAA'!F8</f>
        <v>199.11335000000003</v>
      </c>
      <c r="H8" s="96">
        <f>'GNA CCAA'!G8</f>
        <v>12.581109999999995</v>
      </c>
      <c r="I8" s="96">
        <f>'GO CCAA'!G8</f>
        <v>330.78325000000001</v>
      </c>
      <c r="J8" s="350">
        <f t="shared" si="0"/>
        <v>542.47771</v>
      </c>
    </row>
    <row r="9" spans="1:10" x14ac:dyDescent="0.2">
      <c r="A9" s="373" t="s">
        <v>158</v>
      </c>
      <c r="B9" s="96">
        <f>'GNA CCAA'!B9</f>
        <v>31.84347</v>
      </c>
      <c r="C9" s="96">
        <f>'GNA CCAA'!C9</f>
        <v>9.996570000000002</v>
      </c>
      <c r="D9" s="96">
        <f>'GO CCAA'!B9</f>
        <v>51.123209999999993</v>
      </c>
      <c r="E9" s="350">
        <f t="shared" si="1"/>
        <v>92.963249999999988</v>
      </c>
      <c r="F9" s="96"/>
      <c r="G9" s="96">
        <f>'GNA CCAA'!F9</f>
        <v>343.42583999999999</v>
      </c>
      <c r="H9" s="96">
        <f>'GNA CCAA'!G9</f>
        <v>117.21903000000002</v>
      </c>
      <c r="I9" s="96">
        <f>'GO CCAA'!G9</f>
        <v>585.40598000000023</v>
      </c>
      <c r="J9" s="350">
        <f t="shared" si="0"/>
        <v>1046.0508500000003</v>
      </c>
    </row>
    <row r="10" spans="1:10" x14ac:dyDescent="0.2">
      <c r="A10" s="373" t="s">
        <v>159</v>
      </c>
      <c r="B10" s="96">
        <f>'GNA CCAA'!B10</f>
        <v>7.2204099999999993</v>
      </c>
      <c r="C10" s="96">
        <f>'GNA CCAA'!C10</f>
        <v>0.45912999999999998</v>
      </c>
      <c r="D10" s="96">
        <f>'GO CCAA'!B10</f>
        <v>28.256640000000001</v>
      </c>
      <c r="E10" s="350">
        <f t="shared" si="1"/>
        <v>35.93618</v>
      </c>
      <c r="F10" s="96"/>
      <c r="G10" s="96">
        <f>'GNA CCAA'!F10</f>
        <v>59.215969999999956</v>
      </c>
      <c r="H10" s="96">
        <f>'GNA CCAA'!G10</f>
        <v>4.0148999999999999</v>
      </c>
      <c r="I10" s="96">
        <f>'GO CCAA'!G10</f>
        <v>278.58625999999987</v>
      </c>
      <c r="J10" s="350">
        <f t="shared" si="0"/>
        <v>341.81712999999979</v>
      </c>
    </row>
    <row r="11" spans="1:10" x14ac:dyDescent="0.2">
      <c r="A11" s="373" t="s">
        <v>160</v>
      </c>
      <c r="B11" s="96">
        <f>'GNA CCAA'!B11</f>
        <v>29.789479999999998</v>
      </c>
      <c r="C11" s="96">
        <f>'GNA CCAA'!C11</f>
        <v>2.1759199999999996</v>
      </c>
      <c r="D11" s="96">
        <f>'GO CCAA'!B11</f>
        <v>160.39746999999997</v>
      </c>
      <c r="E11" s="350">
        <f t="shared" si="1"/>
        <v>192.36286999999996</v>
      </c>
      <c r="F11" s="96"/>
      <c r="G11" s="96">
        <f>'GNA CCAA'!F11</f>
        <v>238.86090999999973</v>
      </c>
      <c r="H11" s="96">
        <f>'GNA CCAA'!G11</f>
        <v>17.065230000000021</v>
      </c>
      <c r="I11" s="96">
        <f>'GO CCAA'!G11</f>
        <v>1552.0579499999999</v>
      </c>
      <c r="J11" s="350">
        <f t="shared" si="0"/>
        <v>1807.9840899999997</v>
      </c>
    </row>
    <row r="12" spans="1:10" x14ac:dyDescent="0.2">
      <c r="A12" s="373" t="s">
        <v>525</v>
      </c>
      <c r="B12" s="96">
        <f>'GNA CCAA'!B12</f>
        <v>21.16677</v>
      </c>
      <c r="C12" s="96">
        <f>'GNA CCAA'!C12</f>
        <v>1.1562600000000001</v>
      </c>
      <c r="D12" s="96">
        <f>'GO CCAA'!B12</f>
        <v>118.34302000000001</v>
      </c>
      <c r="E12" s="350">
        <f t="shared" si="1"/>
        <v>140.66605000000001</v>
      </c>
      <c r="F12" s="96"/>
      <c r="G12" s="96">
        <f>'GNA CCAA'!F12</f>
        <v>176.91763000000003</v>
      </c>
      <c r="H12" s="96">
        <f>'GNA CCAA'!G12</f>
        <v>9.8756100000000018</v>
      </c>
      <c r="I12" s="96">
        <f>'GO CCAA'!G12</f>
        <v>1209.3032400000002</v>
      </c>
      <c r="J12" s="350">
        <f t="shared" si="0"/>
        <v>1396.0964800000002</v>
      </c>
    </row>
    <row r="13" spans="1:10" x14ac:dyDescent="0.2">
      <c r="A13" s="373" t="s">
        <v>161</v>
      </c>
      <c r="B13" s="96">
        <f>'GNA CCAA'!B13</f>
        <v>85.561979999999991</v>
      </c>
      <c r="C13" s="96">
        <f>'GNA CCAA'!C13</f>
        <v>6.0685499999999983</v>
      </c>
      <c r="D13" s="96">
        <f>'GO CCAA'!B13</f>
        <v>318.13292000000007</v>
      </c>
      <c r="E13" s="350">
        <f t="shared" si="1"/>
        <v>409.76345000000003</v>
      </c>
      <c r="F13" s="96"/>
      <c r="G13" s="96">
        <f>'GNA CCAA'!F13</f>
        <v>762.43545000000063</v>
      </c>
      <c r="H13" s="96">
        <f>'GNA CCAA'!G13</f>
        <v>55.394209999999994</v>
      </c>
      <c r="I13" s="96">
        <f>'GO CCAA'!G13</f>
        <v>3317.4460100000019</v>
      </c>
      <c r="J13" s="350">
        <f t="shared" si="0"/>
        <v>4135.2756700000027</v>
      </c>
    </row>
    <row r="14" spans="1:10" x14ac:dyDescent="0.2">
      <c r="A14" s="373" t="s">
        <v>162</v>
      </c>
      <c r="B14" s="96">
        <f>'GNA CCAA'!B14</f>
        <v>0.46628000000000008</v>
      </c>
      <c r="C14" s="96">
        <f>'GNA CCAA'!C14</f>
        <v>5.6640000000000003E-2</v>
      </c>
      <c r="D14" s="96">
        <f>'GO CCAA'!B14</f>
        <v>0.93129999999999991</v>
      </c>
      <c r="E14" s="350">
        <f t="shared" si="1"/>
        <v>1.4542199999999998</v>
      </c>
      <c r="F14" s="96"/>
      <c r="G14" s="96">
        <f>'GNA CCAA'!F14</f>
        <v>4.7945999999999991</v>
      </c>
      <c r="H14" s="96">
        <f>'GNA CCAA'!G14</f>
        <v>0.68330999999999986</v>
      </c>
      <c r="I14" s="96">
        <f>'GO CCAA'!G14</f>
        <v>10.154839999999998</v>
      </c>
      <c r="J14" s="350">
        <f t="shared" si="0"/>
        <v>15.632749999999998</v>
      </c>
    </row>
    <row r="15" spans="1:10" x14ac:dyDescent="0.2">
      <c r="A15" s="373" t="s">
        <v>163</v>
      </c>
      <c r="B15" s="96">
        <f>'GNA CCAA'!B15</f>
        <v>60.060910000000007</v>
      </c>
      <c r="C15" s="96">
        <f>'GNA CCAA'!C15</f>
        <v>3.0734799999999995</v>
      </c>
      <c r="D15" s="96">
        <f>'GO CCAA'!B15</f>
        <v>200.89671000000001</v>
      </c>
      <c r="E15" s="350">
        <f t="shared" si="1"/>
        <v>264.03110000000004</v>
      </c>
      <c r="F15" s="96"/>
      <c r="G15" s="96">
        <f>'GNA CCAA'!F15</f>
        <v>524.48689000000024</v>
      </c>
      <c r="H15" s="96">
        <f>'GNA CCAA'!G15</f>
        <v>27.747830000000008</v>
      </c>
      <c r="I15" s="96">
        <f>'GO CCAA'!G15</f>
        <v>2008.3328700000006</v>
      </c>
      <c r="J15" s="350">
        <f t="shared" si="0"/>
        <v>2560.567590000001</v>
      </c>
    </row>
    <row r="16" spans="1:10" x14ac:dyDescent="0.2">
      <c r="A16" s="373" t="s">
        <v>164</v>
      </c>
      <c r="B16" s="96">
        <f>'GNA CCAA'!B16</f>
        <v>9.7094799999999992</v>
      </c>
      <c r="C16" s="96">
        <f>'GNA CCAA'!C16</f>
        <v>0.40561000000000003</v>
      </c>
      <c r="D16" s="96">
        <f>'GO CCAA'!B16</f>
        <v>63.720310000000005</v>
      </c>
      <c r="E16" s="350">
        <f t="shared" si="1"/>
        <v>73.835400000000007</v>
      </c>
      <c r="F16" s="96"/>
      <c r="G16" s="96">
        <f>'GNA CCAA'!F16</f>
        <v>83.71919000000004</v>
      </c>
      <c r="H16" s="96">
        <f>'GNA CCAA'!G16</f>
        <v>3.6361500000000007</v>
      </c>
      <c r="I16" s="96">
        <f>'GO CCAA'!G16</f>
        <v>635.62528999999972</v>
      </c>
      <c r="J16" s="350">
        <f t="shared" si="0"/>
        <v>722.98062999999979</v>
      </c>
    </row>
    <row r="17" spans="1:10" x14ac:dyDescent="0.2">
      <c r="A17" s="373" t="s">
        <v>165</v>
      </c>
      <c r="B17" s="96">
        <f>'GNA CCAA'!B17</f>
        <v>25.930710000000001</v>
      </c>
      <c r="C17" s="96">
        <f>'GNA CCAA'!C17</f>
        <v>1.80185</v>
      </c>
      <c r="D17" s="96">
        <f>'GO CCAA'!B17</f>
        <v>126.26181999999996</v>
      </c>
      <c r="E17" s="350">
        <f t="shared" si="1"/>
        <v>153.99437999999995</v>
      </c>
      <c r="F17" s="96"/>
      <c r="G17" s="96">
        <f>'GNA CCAA'!F17</f>
        <v>223.26317999999998</v>
      </c>
      <c r="H17" s="96">
        <f>'GNA CCAA'!G17</f>
        <v>16.271950000000025</v>
      </c>
      <c r="I17" s="96">
        <f>'GO CCAA'!G17</f>
        <v>1283.1244200000008</v>
      </c>
      <c r="J17" s="350">
        <f t="shared" si="0"/>
        <v>1522.6595500000008</v>
      </c>
    </row>
    <row r="18" spans="1:10" x14ac:dyDescent="0.2">
      <c r="A18" s="373" t="s">
        <v>166</v>
      </c>
      <c r="B18" s="96">
        <f>'GNA CCAA'!B18</f>
        <v>2.6062200000000004</v>
      </c>
      <c r="C18" s="96">
        <f>'GNA CCAA'!C18</f>
        <v>0.18221999999999999</v>
      </c>
      <c r="D18" s="96">
        <f>'GO CCAA'!B18</f>
        <v>14.26018</v>
      </c>
      <c r="E18" s="350">
        <f t="shared" si="1"/>
        <v>17.04862</v>
      </c>
      <c r="F18" s="96"/>
      <c r="G18" s="96">
        <f>'GNA CCAA'!F18</f>
        <v>21.485889999999991</v>
      </c>
      <c r="H18" s="96">
        <f>'GNA CCAA'!G18</f>
        <v>1.4767099999999993</v>
      </c>
      <c r="I18" s="96">
        <f>'GO CCAA'!G18</f>
        <v>138.82067000000004</v>
      </c>
      <c r="J18" s="350">
        <f t="shared" si="0"/>
        <v>161.78327000000002</v>
      </c>
    </row>
    <row r="19" spans="1:10" x14ac:dyDescent="0.2">
      <c r="A19" s="373" t="s">
        <v>167</v>
      </c>
      <c r="B19" s="96">
        <f>'GNA CCAA'!B19</f>
        <v>59.529739999999997</v>
      </c>
      <c r="C19" s="96">
        <f>'GNA CCAA'!C19</f>
        <v>3.0506399999999996</v>
      </c>
      <c r="D19" s="96">
        <f>'GO CCAA'!B19</f>
        <v>174.76842000000002</v>
      </c>
      <c r="E19" s="350">
        <f t="shared" si="1"/>
        <v>237.34880000000001</v>
      </c>
      <c r="F19" s="96"/>
      <c r="G19" s="96">
        <f>'GNA CCAA'!F19</f>
        <v>571.25312000000008</v>
      </c>
      <c r="H19" s="96">
        <f>'GNA CCAA'!G19</f>
        <v>32.689759999999993</v>
      </c>
      <c r="I19" s="96">
        <f>'GO CCAA'!G19</f>
        <v>1850.2137100000002</v>
      </c>
      <c r="J19" s="350">
        <f t="shared" si="0"/>
        <v>2454.1565900000005</v>
      </c>
    </row>
    <row r="20" spans="1:10" x14ac:dyDescent="0.2">
      <c r="A20" s="373" t="s">
        <v>168</v>
      </c>
      <c r="B20" s="96">
        <f>'GNA CCAA'!B20</f>
        <v>0.54210999999999998</v>
      </c>
      <c r="C20" s="502">
        <f>'GNA CCAA'!C20</f>
        <v>0</v>
      </c>
      <c r="D20" s="96">
        <f>'GO CCAA'!B20</f>
        <v>1.1337300000000001</v>
      </c>
      <c r="E20" s="350">
        <f t="shared" si="1"/>
        <v>1.67584</v>
      </c>
      <c r="F20" s="96"/>
      <c r="G20" s="96">
        <f>'GNA CCAA'!F20</f>
        <v>5.6277099999999995</v>
      </c>
      <c r="H20" s="502">
        <f>'GNA CCAA'!G20</f>
        <v>0</v>
      </c>
      <c r="I20" s="96">
        <f>'GO CCAA'!G20</f>
        <v>12.867359999999998</v>
      </c>
      <c r="J20" s="350">
        <f t="shared" si="0"/>
        <v>18.495069999999998</v>
      </c>
    </row>
    <row r="21" spans="1:10" x14ac:dyDescent="0.2">
      <c r="A21" s="373" t="s">
        <v>169</v>
      </c>
      <c r="B21" s="96">
        <f>'GNA CCAA'!B21</f>
        <v>13.68929</v>
      </c>
      <c r="C21" s="96">
        <f>'GNA CCAA'!C21</f>
        <v>0.82372999999999985</v>
      </c>
      <c r="D21" s="96">
        <f>'GO CCAA'!B21</f>
        <v>85.636489999999995</v>
      </c>
      <c r="E21" s="350">
        <f t="shared" si="1"/>
        <v>100.14950999999999</v>
      </c>
      <c r="F21" s="96"/>
      <c r="G21" s="96">
        <f>'GNA CCAA'!F21</f>
        <v>120.58154000000005</v>
      </c>
      <c r="H21" s="96">
        <f>'GNA CCAA'!G21</f>
        <v>7.7882200000000017</v>
      </c>
      <c r="I21" s="96">
        <f>'GO CCAA'!G21</f>
        <v>876.88998000000049</v>
      </c>
      <c r="J21" s="350">
        <f t="shared" si="0"/>
        <v>1005.2597400000005</v>
      </c>
    </row>
    <row r="22" spans="1:10" x14ac:dyDescent="0.2">
      <c r="A22" s="373" t="s">
        <v>170</v>
      </c>
      <c r="B22" s="96">
        <f>'GNA CCAA'!B22</f>
        <v>7.26145</v>
      </c>
      <c r="C22" s="96">
        <f>'GNA CCAA'!C22</f>
        <v>0.37002000000000002</v>
      </c>
      <c r="D22" s="96">
        <f>'GO CCAA'!B22</f>
        <v>53.918040000000005</v>
      </c>
      <c r="E22" s="350">
        <f t="shared" si="1"/>
        <v>61.549510000000005</v>
      </c>
      <c r="F22" s="96"/>
      <c r="G22" s="96">
        <f>'GNA CCAA'!F22</f>
        <v>62.880300000000034</v>
      </c>
      <c r="H22" s="96">
        <f>'GNA CCAA'!G22</f>
        <v>3.0785900000000002</v>
      </c>
      <c r="I22" s="96">
        <f>'GO CCAA'!G22</f>
        <v>586.54802000000018</v>
      </c>
      <c r="J22" s="350">
        <f t="shared" si="0"/>
        <v>652.50691000000018</v>
      </c>
    </row>
    <row r="23" spans="1:10" x14ac:dyDescent="0.2">
      <c r="A23" s="374" t="s">
        <v>171</v>
      </c>
      <c r="B23" s="96">
        <f>'GNA CCAA'!B23</f>
        <v>19.058770000000003</v>
      </c>
      <c r="C23" s="96">
        <f>'GNA CCAA'!C23</f>
        <v>1.3879099999999998</v>
      </c>
      <c r="D23" s="96">
        <f>'GO CCAA'!B23</f>
        <v>152.37051999999997</v>
      </c>
      <c r="E23" s="350">
        <f t="shared" si="1"/>
        <v>172.81719999999996</v>
      </c>
      <c r="F23" s="96"/>
      <c r="G23" s="96">
        <f>'GNA CCAA'!F23</f>
        <v>179.11507999999989</v>
      </c>
      <c r="H23" s="96">
        <f>'GNA CCAA'!G23</f>
        <v>12.218159999999996</v>
      </c>
      <c r="I23" s="96">
        <f>'GO CCAA'!G23</f>
        <v>1779.2847599999993</v>
      </c>
      <c r="J23" s="350">
        <f t="shared" si="0"/>
        <v>1970.6179999999993</v>
      </c>
    </row>
    <row r="24" spans="1:10" x14ac:dyDescent="0.2">
      <c r="A24" s="375" t="s">
        <v>438</v>
      </c>
      <c r="B24" s="100">
        <f>'GNA CCAA'!B24</f>
        <v>501.9689600000001</v>
      </c>
      <c r="C24" s="100">
        <f>'GNA CCAA'!C24</f>
        <v>37.782440000000022</v>
      </c>
      <c r="D24" s="100">
        <f>'GO CCAA'!B24</f>
        <v>2040.9264799999996</v>
      </c>
      <c r="E24" s="100">
        <f t="shared" si="1"/>
        <v>2580.6778799999997</v>
      </c>
      <c r="F24" s="100"/>
      <c r="G24" s="100">
        <f>'GNA CCAA'!F24</f>
        <v>4463.0078400000075</v>
      </c>
      <c r="H24" s="376">
        <f>'GNA CCAA'!G24</f>
        <v>370.83085000000148</v>
      </c>
      <c r="I24" s="100">
        <f>'GO CCAA'!G24</f>
        <v>21014.80896000002</v>
      </c>
      <c r="J24" s="100">
        <f t="shared" si="0"/>
        <v>25848.647650000028</v>
      </c>
    </row>
    <row r="25" spans="1:10" x14ac:dyDescent="0.2">
      <c r="J25" s="79" t="s">
        <v>222</v>
      </c>
    </row>
    <row r="26" spans="1:10" x14ac:dyDescent="0.2">
      <c r="A26" s="352" t="s">
        <v>443</v>
      </c>
      <c r="G26" s="58"/>
      <c r="H26" s="58"/>
      <c r="I26" s="58"/>
      <c r="J26" s="58"/>
    </row>
    <row r="27" spans="1:10" x14ac:dyDescent="0.2">
      <c r="A27" s="101" t="s">
        <v>223</v>
      </c>
      <c r="G27" s="58"/>
      <c r="H27" s="58"/>
      <c r="I27" s="58"/>
      <c r="J27" s="58"/>
    </row>
    <row r="28" spans="1:10" ht="18" x14ac:dyDescent="0.25">
      <c r="A28" s="102"/>
      <c r="E28" s="818"/>
      <c r="F28" s="81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58" priority="5" operator="between">
      <formula>0</formula>
      <formula>0.5</formula>
    </cfRule>
    <cfRule type="cellIs" dxfId="157" priority="6" operator="between">
      <formula>0</formula>
      <formula>0.49</formula>
    </cfRule>
  </conditionalFormatting>
  <conditionalFormatting sqref="E6:E23">
    <cfRule type="cellIs" dxfId="156" priority="3" operator="between">
      <formula>0</formula>
      <formula>0.5</formula>
    </cfRule>
    <cfRule type="cellIs" dxfId="155" priority="4" operator="between">
      <formula>0</formula>
      <formula>0.49</formula>
    </cfRule>
  </conditionalFormatting>
  <conditionalFormatting sqref="J6:J23">
    <cfRule type="cellIs" dxfId="154" priority="1" operator="between">
      <formula>0</formula>
      <formula>0.5</formula>
    </cfRule>
    <cfRule type="cellIs" dxfId="15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808">
        <f>INDICE!A3</f>
        <v>44378</v>
      </c>
      <c r="C3" s="809"/>
      <c r="D3" s="809" t="s">
        <v>116</v>
      </c>
      <c r="E3" s="809"/>
      <c r="F3" s="809" t="s">
        <v>117</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394.65125000000018</v>
      </c>
      <c r="C5" s="86">
        <v>114.95961097907723</v>
      </c>
      <c r="D5" s="85">
        <v>1314.5944100000004</v>
      </c>
      <c r="E5" s="86">
        <v>-15.115895738347158</v>
      </c>
      <c r="F5" s="85">
        <v>2183.6545200000005</v>
      </c>
      <c r="G5" s="86">
        <v>-51.793085121634377</v>
      </c>
      <c r="H5" s="86">
        <v>99.989584144150555</v>
      </c>
    </row>
    <row r="6" spans="1:65" x14ac:dyDescent="0.2">
      <c r="A6" s="84" t="s">
        <v>142</v>
      </c>
      <c r="B6" s="96">
        <v>8.7199999999999986E-3</v>
      </c>
      <c r="C6" s="353">
        <v>-47.087378640776706</v>
      </c>
      <c r="D6" s="96">
        <v>0.15098</v>
      </c>
      <c r="E6" s="353">
        <v>41.234798877455567</v>
      </c>
      <c r="F6" s="96">
        <v>0.22747000000000003</v>
      </c>
      <c r="G6" s="353">
        <v>1.908516643519564</v>
      </c>
      <c r="H6" s="73">
        <v>1.04158558494271E-2</v>
      </c>
    </row>
    <row r="7" spans="1:65" x14ac:dyDescent="0.2">
      <c r="A7" s="60" t="s">
        <v>115</v>
      </c>
      <c r="B7" s="61">
        <v>394.65997000000016</v>
      </c>
      <c r="C7" s="87">
        <v>114.94506635243502</v>
      </c>
      <c r="D7" s="61">
        <v>1314.7453900000003</v>
      </c>
      <c r="E7" s="87">
        <v>-15.11200634746826</v>
      </c>
      <c r="F7" s="61">
        <v>2183.8819900000008</v>
      </c>
      <c r="G7" s="87">
        <v>-51.790439029895886</v>
      </c>
      <c r="H7" s="87">
        <v>100</v>
      </c>
    </row>
    <row r="8" spans="1:65" x14ac:dyDescent="0.2">
      <c r="H8" s="79" t="s">
        <v>222</v>
      </c>
    </row>
    <row r="9" spans="1:65" x14ac:dyDescent="0.2">
      <c r="A9" s="80" t="s">
        <v>487</v>
      </c>
    </row>
    <row r="10" spans="1:65" x14ac:dyDescent="0.2">
      <c r="A10" s="133" t="s">
        <v>545</v>
      </c>
    </row>
    <row r="13" spans="1:65" x14ac:dyDescent="0.2">
      <c r="B13" s="85"/>
    </row>
  </sheetData>
  <mergeCells count="3">
    <mergeCell ref="B3:C3"/>
    <mergeCell ref="D3:E3"/>
    <mergeCell ref="F3:H3"/>
  </mergeCells>
  <conditionalFormatting sqref="B6">
    <cfRule type="cellIs" dxfId="152" priority="7" operator="between">
      <formula>0</formula>
      <formula>0.5</formula>
    </cfRule>
    <cfRule type="cellIs" dxfId="151" priority="8" operator="between">
      <formula>0</formula>
      <formula>0.49</formula>
    </cfRule>
  </conditionalFormatting>
  <conditionalFormatting sqref="D6">
    <cfRule type="cellIs" dxfId="150" priority="5" operator="between">
      <formula>0</formula>
      <formula>0.5</formula>
    </cfRule>
    <cfRule type="cellIs" dxfId="149" priority="6" operator="between">
      <formula>0</formula>
      <formula>0.49</formula>
    </cfRule>
  </conditionalFormatting>
  <conditionalFormatting sqref="F6">
    <cfRule type="cellIs" dxfId="148" priority="3" operator="between">
      <formula>0</formula>
      <formula>0.5</formula>
    </cfRule>
    <cfRule type="cellIs" dxfId="147" priority="4" operator="between">
      <formula>0</formula>
      <formula>0.49</formula>
    </cfRule>
  </conditionalFormatting>
  <conditionalFormatting sqref="H6">
    <cfRule type="cellIs" dxfId="146" priority="1" operator="between">
      <formula>0</formula>
      <formula>0.5</formula>
    </cfRule>
    <cfRule type="cellIs" dxfId="14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808">
        <f>INDICE!A3</f>
        <v>44378</v>
      </c>
      <c r="C3" s="809"/>
      <c r="D3" s="809" t="s">
        <v>116</v>
      </c>
      <c r="E3" s="809"/>
      <c r="F3" s="809" t="s">
        <v>117</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119.06109999999997</v>
      </c>
      <c r="C5" s="86">
        <v>-20.25049392526849</v>
      </c>
      <c r="D5" s="85">
        <v>718.1117200000001</v>
      </c>
      <c r="E5" s="73">
        <v>-14.94761096404878</v>
      </c>
      <c r="F5" s="85">
        <v>1309.8731300000002</v>
      </c>
      <c r="G5" s="86">
        <v>-18.502905808356523</v>
      </c>
      <c r="H5" s="86">
        <v>22.060807272409839</v>
      </c>
    </row>
    <row r="6" spans="1:65" x14ac:dyDescent="0.2">
      <c r="A6" s="84" t="s">
        <v>196</v>
      </c>
      <c r="B6" s="85">
        <v>396.81568000000004</v>
      </c>
      <c r="C6" s="86">
        <v>21.835126804692127</v>
      </c>
      <c r="D6" s="85">
        <v>2736.3906200000001</v>
      </c>
      <c r="E6" s="86">
        <v>11.160574116191096</v>
      </c>
      <c r="F6" s="85">
        <v>4627.6844300000002</v>
      </c>
      <c r="G6" s="86">
        <v>-2.4840267984497482</v>
      </c>
      <c r="H6" s="86">
        <v>77.939192727590168</v>
      </c>
    </row>
    <row r="7" spans="1:65" x14ac:dyDescent="0.2">
      <c r="A7" s="60" t="s">
        <v>446</v>
      </c>
      <c r="B7" s="61">
        <v>515.87678000000005</v>
      </c>
      <c r="C7" s="87">
        <v>8.6072955850378836</v>
      </c>
      <c r="D7" s="61">
        <v>3454.5023400000005</v>
      </c>
      <c r="E7" s="87">
        <v>4.492768578992238</v>
      </c>
      <c r="F7" s="61">
        <v>5937.5575600000002</v>
      </c>
      <c r="G7" s="87">
        <v>-6.5367977037443206</v>
      </c>
      <c r="H7" s="87">
        <v>100</v>
      </c>
    </row>
    <row r="8" spans="1:65" x14ac:dyDescent="0.2">
      <c r="A8" s="66" t="s">
        <v>435</v>
      </c>
      <c r="B8" s="428">
        <v>360.80288000000007</v>
      </c>
      <c r="C8" s="625">
        <v>24.677214546660128</v>
      </c>
      <c r="D8" s="428">
        <v>2564.61463</v>
      </c>
      <c r="E8" s="625">
        <v>15.064601926732893</v>
      </c>
      <c r="F8" s="428">
        <v>4300.4720299999999</v>
      </c>
      <c r="G8" s="625">
        <v>0.27125714055549333</v>
      </c>
      <c r="H8" s="625">
        <v>72.428300467709477</v>
      </c>
    </row>
    <row r="9" spans="1:65" x14ac:dyDescent="0.2">
      <c r="H9" s="79" t="s">
        <v>222</v>
      </c>
    </row>
    <row r="10" spans="1:65" x14ac:dyDescent="0.2">
      <c r="A10" s="80" t="s">
        <v>487</v>
      </c>
    </row>
    <row r="11" spans="1:65" x14ac:dyDescent="0.2">
      <c r="A11" s="80" t="s">
        <v>447</v>
      </c>
    </row>
    <row r="12" spans="1:65" x14ac:dyDescent="0.2">
      <c r="A12" s="133" t="s">
        <v>545</v>
      </c>
    </row>
  </sheetData>
  <mergeCells count="3">
    <mergeCell ref="B3:C3"/>
    <mergeCell ref="D3:E3"/>
    <mergeCell ref="F3:H3"/>
  </mergeCells>
  <conditionalFormatting sqref="E5">
    <cfRule type="cellIs" dxfId="14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448</v>
      </c>
    </row>
    <row r="2" spans="1:3" ht="15.75" x14ac:dyDescent="0.25">
      <c r="A2" s="2"/>
      <c r="C2" s="55" t="s">
        <v>152</v>
      </c>
    </row>
    <row r="3" spans="1:3" ht="13.9" customHeight="1" x14ac:dyDescent="0.2">
      <c r="A3" s="90"/>
      <c r="B3" s="289">
        <f>INDICE!A3</f>
        <v>44378</v>
      </c>
      <c r="C3" s="626" t="s">
        <v>117</v>
      </c>
    </row>
    <row r="4" spans="1:3" x14ac:dyDescent="0.2">
      <c r="A4" s="372" t="s">
        <v>154</v>
      </c>
      <c r="B4" s="94">
        <v>8.0031199999999991</v>
      </c>
      <c r="C4" s="94">
        <v>105.79162999999997</v>
      </c>
    </row>
    <row r="5" spans="1:3" x14ac:dyDescent="0.2">
      <c r="A5" s="373" t="s">
        <v>155</v>
      </c>
      <c r="B5" s="96">
        <v>0.18012</v>
      </c>
      <c r="C5" s="96">
        <v>1.7831999999999995</v>
      </c>
    </row>
    <row r="6" spans="1:3" x14ac:dyDescent="0.2">
      <c r="A6" s="373" t="s">
        <v>156</v>
      </c>
      <c r="B6" s="96">
        <v>3.5877600000000003</v>
      </c>
      <c r="C6" s="96">
        <v>43.433790000000002</v>
      </c>
    </row>
    <row r="7" spans="1:3" x14ac:dyDescent="0.2">
      <c r="A7" s="373" t="s">
        <v>157</v>
      </c>
      <c r="B7" s="96">
        <v>5.4003300000000003</v>
      </c>
      <c r="C7" s="96">
        <v>49.307510000000001</v>
      </c>
    </row>
    <row r="8" spans="1:3" x14ac:dyDescent="0.2">
      <c r="A8" s="373" t="s">
        <v>158</v>
      </c>
      <c r="B8" s="96">
        <v>63.576289999999993</v>
      </c>
      <c r="C8" s="96">
        <v>692.87222000000008</v>
      </c>
    </row>
    <row r="9" spans="1:3" x14ac:dyDescent="0.2">
      <c r="A9" s="373" t="s">
        <v>159</v>
      </c>
      <c r="B9" s="96">
        <v>0.46853</v>
      </c>
      <c r="C9" s="96">
        <v>5.4383300000000006</v>
      </c>
    </row>
    <row r="10" spans="1:3" x14ac:dyDescent="0.2">
      <c r="A10" s="373" t="s">
        <v>160</v>
      </c>
      <c r="B10" s="96">
        <v>1.1019400000000001</v>
      </c>
      <c r="C10" s="96">
        <v>11.440900000000005</v>
      </c>
    </row>
    <row r="11" spans="1:3" x14ac:dyDescent="0.2">
      <c r="A11" s="373" t="s">
        <v>525</v>
      </c>
      <c r="B11" s="96">
        <v>3.7611600000000003</v>
      </c>
      <c r="C11" s="96">
        <v>36.754329999999996</v>
      </c>
    </row>
    <row r="12" spans="1:3" x14ac:dyDescent="0.2">
      <c r="A12" s="373" t="s">
        <v>161</v>
      </c>
      <c r="B12" s="96">
        <v>0.74341999999999997</v>
      </c>
      <c r="C12" s="96">
        <v>9.605220000000001</v>
      </c>
    </row>
    <row r="13" spans="1:3" x14ac:dyDescent="0.2">
      <c r="A13" s="373" t="s">
        <v>162</v>
      </c>
      <c r="B13" s="96">
        <v>4.2968999999999999</v>
      </c>
      <c r="C13" s="96">
        <v>43.0321</v>
      </c>
    </row>
    <row r="14" spans="1:3" x14ac:dyDescent="0.2">
      <c r="A14" s="373" t="s">
        <v>163</v>
      </c>
      <c r="B14" s="96">
        <v>0.81920000000000004</v>
      </c>
      <c r="C14" s="96">
        <v>7.1500199999999987</v>
      </c>
    </row>
    <row r="15" spans="1:3" x14ac:dyDescent="0.2">
      <c r="A15" s="373" t="s">
        <v>164</v>
      </c>
      <c r="B15" s="96">
        <v>0.22394999999999998</v>
      </c>
      <c r="C15" s="96">
        <v>2.5766800000000005</v>
      </c>
    </row>
    <row r="16" spans="1:3" x14ac:dyDescent="0.2">
      <c r="A16" s="373" t="s">
        <v>165</v>
      </c>
      <c r="B16" s="96">
        <v>20.366989999999998</v>
      </c>
      <c r="C16" s="96">
        <v>242.89518999999996</v>
      </c>
    </row>
    <row r="17" spans="1:3" x14ac:dyDescent="0.2">
      <c r="A17" s="373" t="s">
        <v>166</v>
      </c>
      <c r="B17" s="96">
        <v>4.2220000000000001E-2</v>
      </c>
      <c r="C17" s="96">
        <v>0.84169999999999989</v>
      </c>
    </row>
    <row r="18" spans="1:3" x14ac:dyDescent="0.2">
      <c r="A18" s="373" t="s">
        <v>167</v>
      </c>
      <c r="B18" s="96">
        <v>0.31051999999999996</v>
      </c>
      <c r="C18" s="96">
        <v>3.1630599999999998</v>
      </c>
    </row>
    <row r="19" spans="1:3" x14ac:dyDescent="0.2">
      <c r="A19" s="373" t="s">
        <v>168</v>
      </c>
      <c r="B19" s="96">
        <v>4.7993100000000002</v>
      </c>
      <c r="C19" s="96">
        <v>44.1023</v>
      </c>
    </row>
    <row r="20" spans="1:3" x14ac:dyDescent="0.2">
      <c r="A20" s="373" t="s">
        <v>169</v>
      </c>
      <c r="B20" s="96">
        <v>0.60682000000000003</v>
      </c>
      <c r="C20" s="96">
        <v>3.2107199999999998</v>
      </c>
    </row>
    <row r="21" spans="1:3" x14ac:dyDescent="0.2">
      <c r="A21" s="373" t="s">
        <v>170</v>
      </c>
      <c r="B21" s="96">
        <v>0.11386</v>
      </c>
      <c r="C21" s="96">
        <v>1.8260999999999998</v>
      </c>
    </row>
    <row r="22" spans="1:3" x14ac:dyDescent="0.2">
      <c r="A22" s="374" t="s">
        <v>171</v>
      </c>
      <c r="B22" s="96">
        <v>0.65866000000000013</v>
      </c>
      <c r="C22" s="96">
        <v>4.6481300000000001</v>
      </c>
    </row>
    <row r="23" spans="1:3" x14ac:dyDescent="0.2">
      <c r="A23" s="375" t="s">
        <v>438</v>
      </c>
      <c r="B23" s="100">
        <v>119.06109999999997</v>
      </c>
      <c r="C23" s="100">
        <v>1309.8731300000002</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43" priority="3" operator="between">
      <formula>0</formula>
      <formula>0.5</formula>
    </cfRule>
    <cfRule type="cellIs" dxfId="142" priority="4" operator="between">
      <formula>0</formula>
      <formula>0.49</formula>
    </cfRule>
  </conditionalFormatting>
  <conditionalFormatting sqref="C5:C22">
    <cfRule type="cellIs" dxfId="141" priority="1" operator="between">
      <formula>0</formula>
      <formula>0.5</formula>
    </cfRule>
    <cfRule type="cellIs" dxfId="14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6" t="s">
        <v>0</v>
      </c>
      <c r="B1" s="796"/>
      <c r="C1" s="796"/>
      <c r="D1" s="796"/>
      <c r="E1" s="796"/>
      <c r="F1" s="796"/>
    </row>
    <row r="2" spans="1:6" ht="12.75" x14ac:dyDescent="0.2">
      <c r="A2" s="797"/>
      <c r="B2" s="797"/>
      <c r="C2" s="797"/>
      <c r="D2" s="797"/>
      <c r="E2" s="797"/>
      <c r="F2" s="797"/>
    </row>
    <row r="3" spans="1:6" ht="29.65" customHeight="1" x14ac:dyDescent="0.25">
      <c r="A3" s="20"/>
      <c r="B3" s="21" t="s">
        <v>42</v>
      </c>
      <c r="C3" s="21" t="s">
        <v>43</v>
      </c>
      <c r="D3" s="22" t="s">
        <v>44</v>
      </c>
      <c r="E3" s="22" t="s">
        <v>424</v>
      </c>
      <c r="F3" s="463" t="s">
        <v>425</v>
      </c>
    </row>
    <row r="4" spans="1:6" ht="12.75" x14ac:dyDescent="0.2">
      <c r="A4" s="23" t="s">
        <v>45</v>
      </c>
      <c r="B4" s="288"/>
      <c r="C4" s="288"/>
      <c r="D4" s="288"/>
      <c r="E4" s="288"/>
      <c r="F4" s="463"/>
    </row>
    <row r="5" spans="1:6" ht="12.75" x14ac:dyDescent="0.2">
      <c r="A5" s="24" t="s">
        <v>46</v>
      </c>
      <c r="B5" s="25" t="s">
        <v>547</v>
      </c>
      <c r="C5" s="26" t="s">
        <v>47</v>
      </c>
      <c r="D5" s="27">
        <v>4495.8127900000009</v>
      </c>
      <c r="E5" s="298">
        <v>4748.2974700000004</v>
      </c>
      <c r="F5" s="28" t="s">
        <v>674</v>
      </c>
    </row>
    <row r="6" spans="1:6" ht="12.75" x14ac:dyDescent="0.2">
      <c r="A6" s="19" t="s">
        <v>418</v>
      </c>
      <c r="B6" s="28" t="s">
        <v>547</v>
      </c>
      <c r="C6" s="29" t="s">
        <v>47</v>
      </c>
      <c r="D6" s="30">
        <v>121.96830000000001</v>
      </c>
      <c r="E6" s="299">
        <v>119.00772000000002</v>
      </c>
      <c r="F6" s="28" t="s">
        <v>674</v>
      </c>
    </row>
    <row r="7" spans="1:6" ht="12.75" x14ac:dyDescent="0.2">
      <c r="A7" s="19" t="s">
        <v>48</v>
      </c>
      <c r="B7" s="28" t="s">
        <v>547</v>
      </c>
      <c r="C7" s="29" t="s">
        <v>47</v>
      </c>
      <c r="D7" s="30">
        <v>483.50421999999912</v>
      </c>
      <c r="E7" s="299">
        <v>540.3501500000001</v>
      </c>
      <c r="F7" s="28" t="s">
        <v>674</v>
      </c>
    </row>
    <row r="8" spans="1:6" ht="12.75" x14ac:dyDescent="0.2">
      <c r="A8" s="19" t="s">
        <v>49</v>
      </c>
      <c r="B8" s="28" t="s">
        <v>547</v>
      </c>
      <c r="C8" s="29" t="s">
        <v>47</v>
      </c>
      <c r="D8" s="30">
        <v>248.32660000000007</v>
      </c>
      <c r="E8" s="299">
        <v>394.65997000000016</v>
      </c>
      <c r="F8" s="28" t="s">
        <v>674</v>
      </c>
    </row>
    <row r="9" spans="1:6" ht="12.75" x14ac:dyDescent="0.2">
      <c r="A9" s="19" t="s">
        <v>582</v>
      </c>
      <c r="B9" s="28" t="s">
        <v>547</v>
      </c>
      <c r="C9" s="29" t="s">
        <v>47</v>
      </c>
      <c r="D9" s="30">
        <v>1964.0185200000019</v>
      </c>
      <c r="E9" s="299">
        <v>2041.5312100000003</v>
      </c>
      <c r="F9" s="28" t="s">
        <v>674</v>
      </c>
    </row>
    <row r="10" spans="1:6" ht="12.75" x14ac:dyDescent="0.2">
      <c r="A10" s="31" t="s">
        <v>50</v>
      </c>
      <c r="B10" s="32" t="s">
        <v>547</v>
      </c>
      <c r="C10" s="33" t="s">
        <v>523</v>
      </c>
      <c r="D10" s="34">
        <v>27381.513000000003</v>
      </c>
      <c r="E10" s="300">
        <v>27947.359</v>
      </c>
      <c r="F10" s="32" t="s">
        <v>674</v>
      </c>
    </row>
    <row r="11" spans="1:6" ht="12.75" x14ac:dyDescent="0.2">
      <c r="A11" s="35" t="s">
        <v>51</v>
      </c>
      <c r="B11" s="36"/>
      <c r="C11" s="37"/>
      <c r="D11" s="38"/>
      <c r="E11" s="38"/>
      <c r="F11" s="462"/>
    </row>
    <row r="12" spans="1:6" ht="12.75" x14ac:dyDescent="0.2">
      <c r="A12" s="19" t="s">
        <v>52</v>
      </c>
      <c r="B12" s="28" t="s">
        <v>547</v>
      </c>
      <c r="C12" s="29" t="s">
        <v>47</v>
      </c>
      <c r="D12" s="30">
        <v>4347</v>
      </c>
      <c r="E12" s="299">
        <v>4828</v>
      </c>
      <c r="F12" s="25" t="s">
        <v>674</v>
      </c>
    </row>
    <row r="13" spans="1:6" ht="12.75" x14ac:dyDescent="0.2">
      <c r="A13" s="19" t="s">
        <v>53</v>
      </c>
      <c r="B13" s="28" t="s">
        <v>547</v>
      </c>
      <c r="C13" s="29" t="s">
        <v>54</v>
      </c>
      <c r="D13" s="30">
        <v>34094.466979999997</v>
      </c>
      <c r="E13" s="299">
        <v>28876.223160000001</v>
      </c>
      <c r="F13" s="28" t="s">
        <v>674</v>
      </c>
    </row>
    <row r="14" spans="1:6" ht="12.75" x14ac:dyDescent="0.2">
      <c r="A14" s="19" t="s">
        <v>55</v>
      </c>
      <c r="B14" s="28" t="s">
        <v>547</v>
      </c>
      <c r="C14" s="29" t="s">
        <v>56</v>
      </c>
      <c r="D14" s="39">
        <v>57.920754309942524</v>
      </c>
      <c r="E14" s="301">
        <v>62.653563285337349</v>
      </c>
      <c r="F14" s="28" t="s">
        <v>674</v>
      </c>
    </row>
    <row r="15" spans="1:6" ht="12.75" x14ac:dyDescent="0.2">
      <c r="A15" s="19" t="s">
        <v>426</v>
      </c>
      <c r="B15" s="28" t="s">
        <v>547</v>
      </c>
      <c r="C15" s="29" t="s">
        <v>47</v>
      </c>
      <c r="D15" s="30">
        <v>732</v>
      </c>
      <c r="E15" s="299">
        <v>523</v>
      </c>
      <c r="F15" s="32" t="s">
        <v>674</v>
      </c>
    </row>
    <row r="16" spans="1:6" ht="12.75" x14ac:dyDescent="0.2">
      <c r="A16" s="23" t="s">
        <v>57</v>
      </c>
      <c r="B16" s="25"/>
      <c r="C16" s="26"/>
      <c r="D16" s="40"/>
      <c r="E16" s="40"/>
      <c r="F16" s="462"/>
    </row>
    <row r="17" spans="1:6" ht="12.75" x14ac:dyDescent="0.2">
      <c r="A17" s="24" t="s">
        <v>58</v>
      </c>
      <c r="B17" s="25" t="s">
        <v>547</v>
      </c>
      <c r="C17" s="26" t="s">
        <v>47</v>
      </c>
      <c r="D17" s="27">
        <v>4485</v>
      </c>
      <c r="E17" s="298">
        <v>5227</v>
      </c>
      <c r="F17" s="25" t="s">
        <v>674</v>
      </c>
    </row>
    <row r="18" spans="1:6" ht="12.75" x14ac:dyDescent="0.2">
      <c r="A18" s="19" t="s">
        <v>59</v>
      </c>
      <c r="B18" s="28" t="s">
        <v>547</v>
      </c>
      <c r="C18" s="29" t="s">
        <v>60</v>
      </c>
      <c r="D18" s="39">
        <v>69.072784810126592</v>
      </c>
      <c r="E18" s="301">
        <v>77.903429971416898</v>
      </c>
      <c r="F18" s="28" t="s">
        <v>674</v>
      </c>
    </row>
    <row r="19" spans="1:6" ht="12.75" x14ac:dyDescent="0.2">
      <c r="A19" s="31" t="s">
        <v>61</v>
      </c>
      <c r="B19" s="32" t="s">
        <v>547</v>
      </c>
      <c r="C19" s="41" t="s">
        <v>47</v>
      </c>
      <c r="D19" s="34">
        <v>15899</v>
      </c>
      <c r="E19" s="300">
        <v>15512</v>
      </c>
      <c r="F19" s="32" t="s">
        <v>674</v>
      </c>
    </row>
    <row r="20" spans="1:6" ht="12.75" x14ac:dyDescent="0.2">
      <c r="A20" s="23" t="s">
        <v>66</v>
      </c>
      <c r="B20" s="25"/>
      <c r="C20" s="26"/>
      <c r="D20" s="27"/>
      <c r="E20" s="27"/>
      <c r="F20" s="462"/>
    </row>
    <row r="21" spans="1:6" ht="12.75" x14ac:dyDescent="0.2">
      <c r="A21" s="24" t="s">
        <v>67</v>
      </c>
      <c r="B21" s="25" t="s">
        <v>68</v>
      </c>
      <c r="C21" s="26" t="s">
        <v>69</v>
      </c>
      <c r="D21" s="43">
        <v>73.113636363636374</v>
      </c>
      <c r="E21" s="302">
        <v>75.130454545454555</v>
      </c>
      <c r="F21" s="28" t="s">
        <v>674</v>
      </c>
    </row>
    <row r="22" spans="1:6" ht="12.75" x14ac:dyDescent="0.2">
      <c r="A22" s="19" t="s">
        <v>70</v>
      </c>
      <c r="B22" s="28" t="s">
        <v>71</v>
      </c>
      <c r="C22" s="29" t="s">
        <v>72</v>
      </c>
      <c r="D22" s="44">
        <v>1.204709090909091</v>
      </c>
      <c r="E22" s="303">
        <v>1.1821818181818182</v>
      </c>
      <c r="F22" s="28" t="s">
        <v>674</v>
      </c>
    </row>
    <row r="23" spans="1:6" ht="12.75" x14ac:dyDescent="0.2">
      <c r="A23" s="19" t="s">
        <v>73</v>
      </c>
      <c r="B23" s="28" t="s">
        <v>585</v>
      </c>
      <c r="C23" s="29" t="s">
        <v>74</v>
      </c>
      <c r="D23" s="42">
        <v>137.19695301000004</v>
      </c>
      <c r="E23" s="304">
        <v>140.52117417419359</v>
      </c>
      <c r="F23" s="28" t="s">
        <v>674</v>
      </c>
    </row>
    <row r="24" spans="1:6" ht="12.75" x14ac:dyDescent="0.2">
      <c r="A24" s="19" t="s">
        <v>75</v>
      </c>
      <c r="B24" s="28" t="s">
        <v>585</v>
      </c>
      <c r="C24" s="29" t="s">
        <v>74</v>
      </c>
      <c r="D24" s="42">
        <v>123.55346475666664</v>
      </c>
      <c r="E24" s="304">
        <v>126.36913876774196</v>
      </c>
      <c r="F24" s="28" t="s">
        <v>674</v>
      </c>
    </row>
    <row r="25" spans="1:6" ht="12.75" x14ac:dyDescent="0.2">
      <c r="A25" s="19" t="s">
        <v>76</v>
      </c>
      <c r="B25" s="28" t="s">
        <v>585</v>
      </c>
      <c r="C25" s="29" t="s">
        <v>77</v>
      </c>
      <c r="D25" s="42">
        <v>14.64</v>
      </c>
      <c r="E25" s="304">
        <v>15.37</v>
      </c>
      <c r="F25" s="28" t="s">
        <v>674</v>
      </c>
    </row>
    <row r="26" spans="1:6" ht="12.75" x14ac:dyDescent="0.2">
      <c r="A26" s="31" t="s">
        <v>78</v>
      </c>
      <c r="B26" s="32" t="s">
        <v>585</v>
      </c>
      <c r="C26" s="33" t="s">
        <v>79</v>
      </c>
      <c r="D26" s="44">
        <v>8.1517022399999988</v>
      </c>
      <c r="E26" s="303">
        <v>8.3919162799999985</v>
      </c>
      <c r="F26" s="32" t="s">
        <v>674</v>
      </c>
    </row>
    <row r="27" spans="1:6" ht="12.75" x14ac:dyDescent="0.2">
      <c r="A27" s="35" t="s">
        <v>80</v>
      </c>
      <c r="B27" s="36"/>
      <c r="C27" s="37"/>
      <c r="D27" s="38"/>
      <c r="E27" s="38"/>
      <c r="F27" s="462"/>
    </row>
    <row r="28" spans="1:6" ht="12.75" x14ac:dyDescent="0.2">
      <c r="A28" s="19" t="s">
        <v>81</v>
      </c>
      <c r="B28" s="28" t="s">
        <v>82</v>
      </c>
      <c r="C28" s="29" t="s">
        <v>427</v>
      </c>
      <c r="D28" s="45">
        <v>-4.2</v>
      </c>
      <c r="E28" s="305">
        <v>19.8</v>
      </c>
      <c r="F28" s="28" t="s">
        <v>673</v>
      </c>
    </row>
    <row r="29" spans="1:6" x14ac:dyDescent="0.2">
      <c r="A29" s="19" t="s">
        <v>83</v>
      </c>
      <c r="B29" s="28" t="s">
        <v>82</v>
      </c>
      <c r="C29" s="29" t="s">
        <v>427</v>
      </c>
      <c r="D29" s="46">
        <v>11.1</v>
      </c>
      <c r="E29" s="306">
        <v>3.4</v>
      </c>
      <c r="F29" s="636">
        <v>44378</v>
      </c>
    </row>
    <row r="30" spans="1:6" ht="12.75" x14ac:dyDescent="0.2">
      <c r="A30" s="47" t="s">
        <v>84</v>
      </c>
      <c r="B30" s="28" t="s">
        <v>82</v>
      </c>
      <c r="C30" s="29" t="s">
        <v>427</v>
      </c>
      <c r="D30" s="46">
        <v>11.1</v>
      </c>
      <c r="E30" s="306">
        <v>5.2</v>
      </c>
      <c r="F30" s="636">
        <v>44378</v>
      </c>
    </row>
    <row r="31" spans="1:6" ht="12.75" x14ac:dyDescent="0.2">
      <c r="A31" s="47" t="s">
        <v>85</v>
      </c>
      <c r="B31" s="28" t="s">
        <v>82</v>
      </c>
      <c r="C31" s="29" t="s">
        <v>427</v>
      </c>
      <c r="D31" s="46">
        <v>23.5</v>
      </c>
      <c r="E31" s="306">
        <v>11.1</v>
      </c>
      <c r="F31" s="636">
        <v>44378</v>
      </c>
    </row>
    <row r="32" spans="1:6" ht="12.75" x14ac:dyDescent="0.2">
      <c r="A32" s="47" t="s">
        <v>86</v>
      </c>
      <c r="B32" s="28" t="s">
        <v>82</v>
      </c>
      <c r="C32" s="29" t="s">
        <v>427</v>
      </c>
      <c r="D32" s="46">
        <v>6.3</v>
      </c>
      <c r="E32" s="306">
        <v>3.9</v>
      </c>
      <c r="F32" s="636">
        <v>44378</v>
      </c>
    </row>
    <row r="33" spans="1:7" ht="12.75" x14ac:dyDescent="0.2">
      <c r="A33" s="47" t="s">
        <v>87</v>
      </c>
      <c r="B33" s="28" t="s">
        <v>82</v>
      </c>
      <c r="C33" s="29" t="s">
        <v>427</v>
      </c>
      <c r="D33" s="46">
        <v>6.2</v>
      </c>
      <c r="E33" s="306">
        <v>-1.9</v>
      </c>
      <c r="F33" s="636">
        <v>44378</v>
      </c>
    </row>
    <row r="34" spans="1:7" ht="12.75" x14ac:dyDescent="0.2">
      <c r="A34" s="47" t="s">
        <v>88</v>
      </c>
      <c r="B34" s="28" t="s">
        <v>82</v>
      </c>
      <c r="C34" s="29" t="s">
        <v>427</v>
      </c>
      <c r="D34" s="46">
        <v>19.100000000000001</v>
      </c>
      <c r="E34" s="306">
        <v>9.1999999999999993</v>
      </c>
      <c r="F34" s="636">
        <v>44378</v>
      </c>
    </row>
    <row r="35" spans="1:7" ht="12.75" x14ac:dyDescent="0.2">
      <c r="A35" s="47" t="s">
        <v>89</v>
      </c>
      <c r="B35" s="28" t="s">
        <v>82</v>
      </c>
      <c r="C35" s="29" t="s">
        <v>427</v>
      </c>
      <c r="D35" s="46">
        <v>3.5</v>
      </c>
      <c r="E35" s="306">
        <v>-3.7</v>
      </c>
      <c r="F35" s="636">
        <v>44378</v>
      </c>
    </row>
    <row r="36" spans="1:7" x14ac:dyDescent="0.2">
      <c r="A36" s="19" t="s">
        <v>90</v>
      </c>
      <c r="B36" s="28" t="s">
        <v>91</v>
      </c>
      <c r="C36" s="29" t="s">
        <v>427</v>
      </c>
      <c r="D36" s="46">
        <v>5.6</v>
      </c>
      <c r="E36" s="306">
        <v>-0.2</v>
      </c>
      <c r="F36" s="636">
        <v>44378</v>
      </c>
    </row>
    <row r="37" spans="1:7" ht="12.75" x14ac:dyDescent="0.2">
      <c r="A37" s="19" t="s">
        <v>578</v>
      </c>
      <c r="B37" s="28" t="s">
        <v>82</v>
      </c>
      <c r="C37" s="29" t="s">
        <v>427</v>
      </c>
      <c r="D37" s="46">
        <v>984.7</v>
      </c>
      <c r="E37" s="306">
        <v>78.3</v>
      </c>
      <c r="F37" s="636">
        <v>44378</v>
      </c>
      <c r="G37" s="636"/>
    </row>
    <row r="38" spans="1:7" ht="12.75" x14ac:dyDescent="0.2">
      <c r="A38" s="31" t="s">
        <v>92</v>
      </c>
      <c r="B38" s="32" t="s">
        <v>93</v>
      </c>
      <c r="C38" s="33" t="s">
        <v>427</v>
      </c>
      <c r="D38" s="48">
        <v>17.100000000000001</v>
      </c>
      <c r="E38" s="755">
        <v>-28.9</v>
      </c>
      <c r="F38" s="636">
        <v>44378</v>
      </c>
    </row>
    <row r="39" spans="1:7" ht="12.75" x14ac:dyDescent="0.2">
      <c r="A39" s="35" t="s">
        <v>62</v>
      </c>
      <c r="B39" s="36"/>
      <c r="C39" s="37"/>
      <c r="D39" s="38"/>
      <c r="E39" s="38"/>
      <c r="F39" s="462"/>
    </row>
    <row r="40" spans="1:7" ht="12.75" x14ac:dyDescent="0.2">
      <c r="A40" s="19" t="s">
        <v>63</v>
      </c>
      <c r="B40" s="28" t="s">
        <v>547</v>
      </c>
      <c r="C40" s="29" t="s">
        <v>47</v>
      </c>
      <c r="D40" s="651">
        <v>0.52158000000000004</v>
      </c>
      <c r="E40" s="304">
        <v>3.9E-2</v>
      </c>
      <c r="F40" s="28" t="s">
        <v>674</v>
      </c>
    </row>
    <row r="41" spans="1:7" ht="12.75" x14ac:dyDescent="0.2">
      <c r="A41" s="19" t="s">
        <v>50</v>
      </c>
      <c r="B41" s="28" t="s">
        <v>547</v>
      </c>
      <c r="C41" s="29" t="s">
        <v>54</v>
      </c>
      <c r="D41" s="30">
        <v>43.435878016499998</v>
      </c>
      <c r="E41" s="304">
        <v>25.741600244724001</v>
      </c>
      <c r="F41" s="28" t="s">
        <v>674</v>
      </c>
    </row>
    <row r="42" spans="1:7" ht="12.75" x14ac:dyDescent="0.2">
      <c r="A42" s="19" t="s">
        <v>64</v>
      </c>
      <c r="B42" s="28" t="s">
        <v>547</v>
      </c>
      <c r="C42" s="29" t="s">
        <v>60</v>
      </c>
      <c r="D42" s="42">
        <v>2.2399629005702786E-2</v>
      </c>
      <c r="E42" s="783">
        <v>8.2134702483161815E-4</v>
      </c>
      <c r="F42" s="636">
        <v>44378</v>
      </c>
    </row>
    <row r="43" spans="1:7" ht="12.75" x14ac:dyDescent="0.2">
      <c r="A43" s="31" t="s">
        <v>65</v>
      </c>
      <c r="B43" s="32" t="s">
        <v>547</v>
      </c>
      <c r="C43" s="33" t="s">
        <v>60</v>
      </c>
      <c r="D43" s="42">
        <v>0.19903329835249231</v>
      </c>
      <c r="E43" s="783">
        <v>9.2107451887400174E-2</v>
      </c>
      <c r="F43" s="636">
        <v>44378</v>
      </c>
    </row>
    <row r="44" spans="1:7" x14ac:dyDescent="0.2">
      <c r="A44" s="35" t="s">
        <v>94</v>
      </c>
      <c r="B44" s="36"/>
      <c r="C44" s="37"/>
      <c r="D44" s="38"/>
      <c r="E44" s="38"/>
      <c r="F44" s="462"/>
    </row>
    <row r="45" spans="1:7" ht="12.75" x14ac:dyDescent="0.2">
      <c r="A45" s="49" t="s">
        <v>95</v>
      </c>
      <c r="B45" s="28" t="s">
        <v>82</v>
      </c>
      <c r="C45" s="29" t="s">
        <v>427</v>
      </c>
      <c r="D45" s="46">
        <v>86.6</v>
      </c>
      <c r="E45" s="306">
        <v>26.4</v>
      </c>
      <c r="F45" s="636">
        <v>44378</v>
      </c>
    </row>
    <row r="46" spans="1:7" ht="12.75" x14ac:dyDescent="0.2">
      <c r="A46" s="50" t="s">
        <v>96</v>
      </c>
      <c r="B46" s="28" t="s">
        <v>82</v>
      </c>
      <c r="C46" s="29" t="s">
        <v>427</v>
      </c>
      <c r="D46" s="46">
        <v>70.599999999999994</v>
      </c>
      <c r="E46" s="306">
        <v>23.7</v>
      </c>
      <c r="F46" s="636">
        <v>44378</v>
      </c>
    </row>
    <row r="47" spans="1:7" ht="12.75" x14ac:dyDescent="0.2">
      <c r="A47" s="50" t="s">
        <v>97</v>
      </c>
      <c r="B47" s="28" t="s">
        <v>82</v>
      </c>
      <c r="C47" s="29" t="s">
        <v>427</v>
      </c>
      <c r="D47" s="46">
        <v>76.3</v>
      </c>
      <c r="E47" s="306">
        <v>25.4</v>
      </c>
      <c r="F47" s="636">
        <v>44378</v>
      </c>
    </row>
    <row r="48" spans="1:7" ht="12.75" x14ac:dyDescent="0.2">
      <c r="A48" s="49" t="s">
        <v>98</v>
      </c>
      <c r="B48" s="28" t="s">
        <v>82</v>
      </c>
      <c r="C48" s="29" t="s">
        <v>427</v>
      </c>
      <c r="D48" s="46">
        <v>75.400000000000006</v>
      </c>
      <c r="E48" s="306">
        <v>23.5</v>
      </c>
      <c r="F48" s="636">
        <v>44378</v>
      </c>
    </row>
    <row r="49" spans="1:7" ht="12.75" x14ac:dyDescent="0.2">
      <c r="A49" s="308" t="s">
        <v>99</v>
      </c>
      <c r="B49" s="28" t="s">
        <v>82</v>
      </c>
      <c r="C49" s="29" t="s">
        <v>427</v>
      </c>
      <c r="D49" s="46">
        <v>68.599999999999994</v>
      </c>
      <c r="E49" s="306">
        <v>23</v>
      </c>
      <c r="F49" s="636">
        <v>44378</v>
      </c>
    </row>
    <row r="50" spans="1:7" ht="12.75" x14ac:dyDescent="0.2">
      <c r="A50" s="50" t="s">
        <v>100</v>
      </c>
      <c r="B50" s="28" t="s">
        <v>82</v>
      </c>
      <c r="C50" s="29" t="s">
        <v>427</v>
      </c>
      <c r="D50" s="46">
        <v>59.9</v>
      </c>
      <c r="E50" s="306">
        <v>18.399999999999999</v>
      </c>
      <c r="F50" s="636">
        <v>44378</v>
      </c>
    </row>
    <row r="51" spans="1:7" ht="12.75" x14ac:dyDescent="0.2">
      <c r="A51" s="50" t="s">
        <v>101</v>
      </c>
      <c r="B51" s="28" t="s">
        <v>82</v>
      </c>
      <c r="C51" s="29" t="s">
        <v>427</v>
      </c>
      <c r="D51" s="46">
        <v>230.1</v>
      </c>
      <c r="E51" s="306">
        <v>50.8</v>
      </c>
      <c r="F51" s="636">
        <v>44378</v>
      </c>
    </row>
    <row r="52" spans="1:7" ht="12.75" x14ac:dyDescent="0.2">
      <c r="A52" s="50" t="s">
        <v>102</v>
      </c>
      <c r="B52" s="28" t="s">
        <v>82</v>
      </c>
      <c r="C52" s="29" t="s">
        <v>427</v>
      </c>
      <c r="D52" s="45">
        <v>278.5</v>
      </c>
      <c r="E52" s="756">
        <v>97.2</v>
      </c>
      <c r="F52" s="636">
        <v>44378</v>
      </c>
    </row>
    <row r="53" spans="1:7" ht="12.75" x14ac:dyDescent="0.2">
      <c r="A53" s="49" t="s">
        <v>103</v>
      </c>
      <c r="B53" s="28" t="s">
        <v>82</v>
      </c>
      <c r="C53" s="29" t="s">
        <v>427</v>
      </c>
      <c r="D53" s="45">
        <v>565.6</v>
      </c>
      <c r="E53" s="756">
        <v>105.2</v>
      </c>
      <c r="F53" s="636">
        <v>44378</v>
      </c>
    </row>
    <row r="54" spans="1:7" ht="12.75" x14ac:dyDescent="0.2">
      <c r="A54" s="51" t="s">
        <v>104</v>
      </c>
      <c r="B54" s="32" t="s">
        <v>82</v>
      </c>
      <c r="C54" s="33" t="s">
        <v>427</v>
      </c>
      <c r="D54" s="48">
        <v>97.8</v>
      </c>
      <c r="E54" s="307">
        <v>29.1</v>
      </c>
      <c r="F54" s="637">
        <v>44378</v>
      </c>
    </row>
    <row r="55" spans="1:7" ht="12.75" x14ac:dyDescent="0.2">
      <c r="F55" s="55" t="s">
        <v>593</v>
      </c>
    </row>
    <row r="56" spans="1:7" ht="12.75" x14ac:dyDescent="0.2">
      <c r="A56" s="294" t="s">
        <v>562</v>
      </c>
      <c r="B56" s="296"/>
      <c r="C56" s="296"/>
      <c r="D56" s="297"/>
    </row>
    <row r="57" spans="1:7" ht="12.75" x14ac:dyDescent="0.2">
      <c r="A57" s="294" t="s">
        <v>561</v>
      </c>
    </row>
    <row r="58" spans="1:7" ht="12.75" x14ac:dyDescent="0.2">
      <c r="A58" s="294" t="s">
        <v>667</v>
      </c>
    </row>
    <row r="59" spans="1:7" ht="12.75" x14ac:dyDescent="0.2">
      <c r="A59" s="784"/>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808">
        <f>INDICE!A3</f>
        <v>44378</v>
      </c>
      <c r="C3" s="809"/>
      <c r="D3" s="809" t="s">
        <v>116</v>
      </c>
      <c r="E3" s="809"/>
      <c r="F3" s="809" t="s">
        <v>117</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638</v>
      </c>
      <c r="B5" s="388">
        <v>37.679328127359497</v>
      </c>
      <c r="C5" s="73">
        <v>0.54250251511088865</v>
      </c>
      <c r="D5" s="85">
        <v>261.68798078496144</v>
      </c>
      <c r="E5" s="86">
        <v>24.310614775271365</v>
      </c>
      <c r="F5" s="85">
        <v>428.80676941289721</v>
      </c>
      <c r="G5" s="86">
        <v>13.160305815927712</v>
      </c>
      <c r="H5" s="389">
        <v>7.1487432767899834</v>
      </c>
    </row>
    <row r="6" spans="1:65" x14ac:dyDescent="0.2">
      <c r="A6" s="84" t="s">
        <v>197</v>
      </c>
      <c r="B6" s="388">
        <v>107.961</v>
      </c>
      <c r="C6" s="86">
        <v>-10.007001983895437</v>
      </c>
      <c r="D6" s="85">
        <v>605.61099999999999</v>
      </c>
      <c r="E6" s="86">
        <v>12.396207996020919</v>
      </c>
      <c r="F6" s="85">
        <v>991.48699999999997</v>
      </c>
      <c r="G6" s="86">
        <v>11.343108596609239</v>
      </c>
      <c r="H6" s="389">
        <v>16.529324000596077</v>
      </c>
    </row>
    <row r="7" spans="1:65" x14ac:dyDescent="0.2">
      <c r="A7" s="84" t="s">
        <v>198</v>
      </c>
      <c r="B7" s="388">
        <v>121</v>
      </c>
      <c r="C7" s="86">
        <v>-3.9682539682539679</v>
      </c>
      <c r="D7" s="85">
        <v>813</v>
      </c>
      <c r="E7" s="86">
        <v>-7.0857142857142854</v>
      </c>
      <c r="F7" s="85">
        <v>1406</v>
      </c>
      <c r="G7" s="86">
        <v>-12.398753894080997</v>
      </c>
      <c r="H7" s="389">
        <v>23.4397723266549</v>
      </c>
    </row>
    <row r="8" spans="1:65" x14ac:dyDescent="0.2">
      <c r="A8" s="84" t="s">
        <v>639</v>
      </c>
      <c r="B8" s="388">
        <v>224.35967187264049</v>
      </c>
      <c r="C8" s="86">
        <v>-25.010510431423448</v>
      </c>
      <c r="D8" s="85">
        <v>1905.3009603606267</v>
      </c>
      <c r="E8" s="86">
        <v>19.788225899213643</v>
      </c>
      <c r="F8" s="85">
        <v>3172.0580080962445</v>
      </c>
      <c r="G8" s="504">
        <v>29.404635244844485</v>
      </c>
      <c r="H8" s="389">
        <v>52.88216039595904</v>
      </c>
      <c r="J8" s="85"/>
    </row>
    <row r="9" spans="1:65" x14ac:dyDescent="0.2">
      <c r="A9" s="60" t="s">
        <v>199</v>
      </c>
      <c r="B9" s="61">
        <v>491</v>
      </c>
      <c r="C9" s="653">
        <v>-15.726987809659262</v>
      </c>
      <c r="D9" s="61">
        <v>3585.5999411455882</v>
      </c>
      <c r="E9" s="87">
        <v>11.531128736434376</v>
      </c>
      <c r="F9" s="61">
        <v>5998.3517775091414</v>
      </c>
      <c r="G9" s="87">
        <v>12.630568214699659</v>
      </c>
      <c r="H9" s="87">
        <v>100</v>
      </c>
    </row>
    <row r="10" spans="1:65" x14ac:dyDescent="0.2">
      <c r="H10" s="79" t="s">
        <v>222</v>
      </c>
    </row>
    <row r="11" spans="1:65" x14ac:dyDescent="0.2">
      <c r="A11" s="80" t="s">
        <v>487</v>
      </c>
    </row>
    <row r="12" spans="1:65" x14ac:dyDescent="0.2">
      <c r="A12" s="80" t="s">
        <v>642</v>
      </c>
    </row>
    <row r="13" spans="1:65" x14ac:dyDescent="0.2">
      <c r="A13" s="80" t="s">
        <v>640</v>
      </c>
    </row>
    <row r="14" spans="1:65" x14ac:dyDescent="0.2">
      <c r="A14" s="133" t="s">
        <v>545</v>
      </c>
    </row>
  </sheetData>
  <mergeCells count="3">
    <mergeCell ref="B3:C3"/>
    <mergeCell ref="D3:E3"/>
    <mergeCell ref="F3:H3"/>
  </mergeCells>
  <conditionalFormatting sqref="C9">
    <cfRule type="cellIs" dxfId="139" priority="1" operator="between">
      <formula>0</formula>
      <formula>0.5</formula>
    </cfRule>
    <cfRule type="cellIs" dxfId="13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245</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26" t="s">
        <v>459</v>
      </c>
      <c r="B3" s="826" t="s">
        <v>460</v>
      </c>
      <c r="C3" s="808">
        <f>INDICE!A3</f>
        <v>44378</v>
      </c>
      <c r="D3" s="809"/>
      <c r="E3" s="809" t="s">
        <v>116</v>
      </c>
      <c r="F3" s="809"/>
      <c r="G3" s="809" t="s">
        <v>117</v>
      </c>
      <c r="H3" s="809"/>
      <c r="I3" s="809"/>
    </row>
    <row r="4" spans="1:9" x14ac:dyDescent="0.2">
      <c r="A4" s="827"/>
      <c r="B4" s="827"/>
      <c r="C4" s="82" t="s">
        <v>47</v>
      </c>
      <c r="D4" s="82" t="s">
        <v>457</v>
      </c>
      <c r="E4" s="82" t="s">
        <v>47</v>
      </c>
      <c r="F4" s="82" t="s">
        <v>457</v>
      </c>
      <c r="G4" s="82" t="s">
        <v>47</v>
      </c>
      <c r="H4" s="83" t="s">
        <v>457</v>
      </c>
      <c r="I4" s="83" t="s">
        <v>107</v>
      </c>
    </row>
    <row r="5" spans="1:9" x14ac:dyDescent="0.2">
      <c r="A5" s="395"/>
      <c r="B5" s="400" t="s">
        <v>201</v>
      </c>
      <c r="C5" s="398">
        <v>94.000000009999994</v>
      </c>
      <c r="D5" s="142" t="s">
        <v>143</v>
      </c>
      <c r="E5" s="141">
        <v>764</v>
      </c>
      <c r="F5" s="538" t="s">
        <v>143</v>
      </c>
      <c r="G5" s="539">
        <v>1287</v>
      </c>
      <c r="H5" s="538">
        <v>311.18210862619804</v>
      </c>
      <c r="I5" s="401">
        <v>2.39326093424576</v>
      </c>
    </row>
    <row r="6" spans="1:9" x14ac:dyDescent="0.2">
      <c r="A6" s="11"/>
      <c r="B6" s="11" t="s">
        <v>233</v>
      </c>
      <c r="C6" s="398">
        <v>548</v>
      </c>
      <c r="D6" s="142">
        <v>7.03125</v>
      </c>
      <c r="E6" s="144">
        <v>2087</v>
      </c>
      <c r="F6" s="142">
        <v>10.540254237288135</v>
      </c>
      <c r="G6" s="539">
        <v>3294</v>
      </c>
      <c r="H6" s="540">
        <v>6.7055393586005829</v>
      </c>
      <c r="I6" s="401">
        <v>6.1254091044332037</v>
      </c>
    </row>
    <row r="7" spans="1:9" x14ac:dyDescent="0.2">
      <c r="A7" s="11"/>
      <c r="B7" s="262" t="s">
        <v>202</v>
      </c>
      <c r="C7" s="398">
        <v>720</v>
      </c>
      <c r="D7" s="142">
        <v>-1.639344262295082</v>
      </c>
      <c r="E7" s="144">
        <v>4677</v>
      </c>
      <c r="F7" s="142">
        <v>3.4505640345056405</v>
      </c>
      <c r="G7" s="539">
        <v>8599</v>
      </c>
      <c r="H7" s="541">
        <v>4.3694623133875465</v>
      </c>
      <c r="I7" s="401">
        <v>15.990404641475751</v>
      </c>
    </row>
    <row r="8" spans="1:9" x14ac:dyDescent="0.2">
      <c r="A8" s="501" t="s">
        <v>308</v>
      </c>
      <c r="B8" s="237"/>
      <c r="C8" s="146">
        <v>1362</v>
      </c>
      <c r="D8" s="147">
        <v>9.485530546623794</v>
      </c>
      <c r="E8" s="146">
        <v>7528</v>
      </c>
      <c r="F8" s="542">
        <v>17.459822125136526</v>
      </c>
      <c r="G8" s="543">
        <v>13180</v>
      </c>
      <c r="H8" s="542">
        <v>13.239969069507691</v>
      </c>
      <c r="I8" s="544">
        <v>24.509074680154715</v>
      </c>
    </row>
    <row r="9" spans="1:9" x14ac:dyDescent="0.2">
      <c r="A9" s="395"/>
      <c r="B9" s="11" t="s">
        <v>203</v>
      </c>
      <c r="C9" s="398">
        <v>134</v>
      </c>
      <c r="D9" s="142">
        <v>0.75187969924812026</v>
      </c>
      <c r="E9" s="144">
        <v>929</v>
      </c>
      <c r="F9" s="545">
        <v>-51.361256544502623</v>
      </c>
      <c r="G9" s="539">
        <v>2089</v>
      </c>
      <c r="H9" s="545">
        <v>-28.213058419243985</v>
      </c>
      <c r="I9" s="401">
        <v>3.8846325498363581</v>
      </c>
    </row>
    <row r="10" spans="1:9" x14ac:dyDescent="0.2">
      <c r="A10" s="395"/>
      <c r="B10" s="11" t="s">
        <v>204</v>
      </c>
      <c r="C10" s="398">
        <v>0</v>
      </c>
      <c r="D10" s="142" t="s">
        <v>143</v>
      </c>
      <c r="E10" s="144">
        <v>145</v>
      </c>
      <c r="F10" s="538">
        <v>-5.8441558441558437</v>
      </c>
      <c r="G10" s="144">
        <v>447</v>
      </c>
      <c r="H10" s="538">
        <v>190.25974025974025</v>
      </c>
      <c r="I10" s="484">
        <v>0.83122582564712877</v>
      </c>
    </row>
    <row r="11" spans="1:9" x14ac:dyDescent="0.2">
      <c r="A11" s="11"/>
      <c r="B11" s="11" t="s">
        <v>623</v>
      </c>
      <c r="C11" s="398">
        <v>0</v>
      </c>
      <c r="D11" s="142">
        <v>-100</v>
      </c>
      <c r="E11" s="144">
        <v>53</v>
      </c>
      <c r="F11" s="546">
        <v>-85.112359550561806</v>
      </c>
      <c r="G11" s="144">
        <v>104</v>
      </c>
      <c r="H11" s="546">
        <v>-74.447174447174447</v>
      </c>
      <c r="I11" s="511">
        <v>0.19339482296935434</v>
      </c>
    </row>
    <row r="12" spans="1:9" x14ac:dyDescent="0.2">
      <c r="A12" s="659"/>
      <c r="B12" s="262" t="s">
        <v>205</v>
      </c>
      <c r="C12" s="398">
        <v>0</v>
      </c>
      <c r="D12" s="142">
        <v>-100</v>
      </c>
      <c r="E12" s="144">
        <v>0</v>
      </c>
      <c r="F12" s="142">
        <v>-100</v>
      </c>
      <c r="G12" s="539">
        <v>292</v>
      </c>
      <c r="H12" s="541">
        <v>-87.248908296943227</v>
      </c>
      <c r="I12" s="401">
        <v>0.54299315679857185</v>
      </c>
    </row>
    <row r="13" spans="1:9" x14ac:dyDescent="0.2">
      <c r="A13" s="501" t="s">
        <v>614</v>
      </c>
      <c r="B13" s="146"/>
      <c r="C13" s="146">
        <v>134</v>
      </c>
      <c r="D13" s="147">
        <v>-76.366843033509696</v>
      </c>
      <c r="E13" s="146">
        <v>1127</v>
      </c>
      <c r="F13" s="542">
        <v>-68.100764223039917</v>
      </c>
      <c r="G13" s="543">
        <v>2932</v>
      </c>
      <c r="H13" s="542">
        <v>-49.106057976045825</v>
      </c>
      <c r="I13" s="544">
        <v>5.4522463552514129</v>
      </c>
    </row>
    <row r="14" spans="1:9" x14ac:dyDescent="0.2">
      <c r="A14" s="396"/>
      <c r="B14" s="399" t="s">
        <v>546</v>
      </c>
      <c r="C14" s="397">
        <v>0</v>
      </c>
      <c r="D14" s="142">
        <v>-100</v>
      </c>
      <c r="E14" s="141">
        <v>1073</v>
      </c>
      <c r="F14" s="142">
        <v>2.7777777777777777</v>
      </c>
      <c r="G14" s="144">
        <v>1800</v>
      </c>
      <c r="H14" s="546">
        <v>47.420147420147416</v>
      </c>
      <c r="I14" s="484">
        <v>3.3472180898542101</v>
      </c>
    </row>
    <row r="15" spans="1:9" x14ac:dyDescent="0.2">
      <c r="A15" s="396"/>
      <c r="B15" s="399" t="s">
        <v>207</v>
      </c>
      <c r="C15" s="398">
        <v>94</v>
      </c>
      <c r="D15" s="142">
        <v>27.027027027027028</v>
      </c>
      <c r="E15" s="144">
        <v>405</v>
      </c>
      <c r="F15" s="546">
        <v>65.306122448979593</v>
      </c>
      <c r="G15" s="144">
        <v>859</v>
      </c>
      <c r="H15" s="546">
        <v>216.97416974169741</v>
      </c>
      <c r="I15" s="484">
        <v>1.5973668551026481</v>
      </c>
    </row>
    <row r="16" spans="1:9" x14ac:dyDescent="0.2">
      <c r="A16" s="396"/>
      <c r="B16" s="399" t="s">
        <v>577</v>
      </c>
      <c r="C16" s="398">
        <v>275</v>
      </c>
      <c r="D16" s="142">
        <v>-35.44600938967136</v>
      </c>
      <c r="E16" s="144">
        <v>2538</v>
      </c>
      <c r="F16" s="546">
        <v>21.668264621284756</v>
      </c>
      <c r="G16" s="144">
        <v>4970</v>
      </c>
      <c r="H16" s="546">
        <v>66.610794502179019</v>
      </c>
      <c r="I16" s="483">
        <v>9.2420410592085691</v>
      </c>
    </row>
    <row r="17" spans="1:9" x14ac:dyDescent="0.2">
      <c r="A17" s="396"/>
      <c r="B17" s="399" t="s">
        <v>208</v>
      </c>
      <c r="C17" s="398">
        <v>215</v>
      </c>
      <c r="D17" s="142">
        <v>22.15909090909091</v>
      </c>
      <c r="E17" s="144">
        <v>470</v>
      </c>
      <c r="F17" s="546">
        <v>-4.0816326530612246</v>
      </c>
      <c r="G17" s="539">
        <v>976</v>
      </c>
      <c r="H17" s="546">
        <v>-37.952956134774318</v>
      </c>
      <c r="I17" s="401">
        <v>1.8149360309431717</v>
      </c>
    </row>
    <row r="18" spans="1:9" x14ac:dyDescent="0.2">
      <c r="A18" s="396"/>
      <c r="B18" s="399" t="s">
        <v>209</v>
      </c>
      <c r="C18" s="398">
        <v>49</v>
      </c>
      <c r="D18" s="142" t="s">
        <v>143</v>
      </c>
      <c r="E18" s="144">
        <v>274</v>
      </c>
      <c r="F18" s="73">
        <v>-56.43879173290938</v>
      </c>
      <c r="G18" s="539">
        <v>662</v>
      </c>
      <c r="H18" s="546">
        <v>-43.127147766323027</v>
      </c>
      <c r="I18" s="401">
        <v>1.2310324308241594</v>
      </c>
    </row>
    <row r="19" spans="1:9" x14ac:dyDescent="0.2">
      <c r="A19" s="396"/>
      <c r="B19" s="399" t="s">
        <v>210</v>
      </c>
      <c r="C19" s="398">
        <v>200</v>
      </c>
      <c r="D19" s="142" t="s">
        <v>143</v>
      </c>
      <c r="E19" s="144">
        <v>1572</v>
      </c>
      <c r="F19" s="73">
        <v>78.63636363636364</v>
      </c>
      <c r="G19" s="539">
        <v>1672</v>
      </c>
      <c r="H19" s="546">
        <v>28.024502297090354</v>
      </c>
      <c r="I19" s="401">
        <v>3.1091936923534664</v>
      </c>
    </row>
    <row r="20" spans="1:9" x14ac:dyDescent="0.2">
      <c r="A20" s="659"/>
      <c r="B20" s="399" t="s">
        <v>677</v>
      </c>
      <c r="C20" s="398">
        <v>53</v>
      </c>
      <c r="D20" s="142">
        <v>35.897435897435898</v>
      </c>
      <c r="E20" s="144">
        <v>335</v>
      </c>
      <c r="F20" s="546">
        <v>2.7607361963190185</v>
      </c>
      <c r="G20" s="539">
        <v>548</v>
      </c>
      <c r="H20" s="546">
        <v>-15.432098765432098</v>
      </c>
      <c r="I20" s="401">
        <v>1.0190419518000595</v>
      </c>
    </row>
    <row r="21" spans="1:9" x14ac:dyDescent="0.2">
      <c r="A21" s="501" t="s">
        <v>450</v>
      </c>
      <c r="B21" s="146"/>
      <c r="C21" s="146">
        <v>886</v>
      </c>
      <c r="D21" s="147">
        <v>-0.78387458006718924</v>
      </c>
      <c r="E21" s="146">
        <v>6667</v>
      </c>
      <c r="F21" s="542">
        <v>16.964912280701753</v>
      </c>
      <c r="G21" s="543">
        <v>11487</v>
      </c>
      <c r="H21" s="542">
        <v>25.32184158847916</v>
      </c>
      <c r="I21" s="544">
        <v>21.360830110086283</v>
      </c>
    </row>
    <row r="22" spans="1:9" x14ac:dyDescent="0.2">
      <c r="A22" s="396"/>
      <c r="B22" s="399" t="s">
        <v>211</v>
      </c>
      <c r="C22" s="397">
        <v>273</v>
      </c>
      <c r="D22" s="142">
        <v>59.649122807017541</v>
      </c>
      <c r="E22" s="141">
        <v>2232</v>
      </c>
      <c r="F22" s="142">
        <v>-32.240437158469945</v>
      </c>
      <c r="G22" s="144">
        <v>4480</v>
      </c>
      <c r="H22" s="546">
        <v>-32.20338983050847</v>
      </c>
      <c r="I22" s="484">
        <v>8.3308539125260346</v>
      </c>
    </row>
    <row r="23" spans="1:9" x14ac:dyDescent="0.2">
      <c r="A23" s="659"/>
      <c r="B23" s="399" t="s">
        <v>212</v>
      </c>
      <c r="C23" s="398">
        <v>394</v>
      </c>
      <c r="D23" s="142">
        <v>10.674157303370785</v>
      </c>
      <c r="E23" s="144">
        <v>2052</v>
      </c>
      <c r="F23" s="546">
        <v>-14.925373134328357</v>
      </c>
      <c r="G23" s="144">
        <v>3145</v>
      </c>
      <c r="H23" s="546">
        <v>-24.308062575210592</v>
      </c>
      <c r="I23" s="484">
        <v>5.8483338292174949</v>
      </c>
    </row>
    <row r="24" spans="1:9" x14ac:dyDescent="0.2">
      <c r="A24" s="501"/>
      <c r="B24" s="146" t="s">
        <v>348</v>
      </c>
      <c r="C24" s="146">
        <v>667</v>
      </c>
      <c r="D24" s="147">
        <v>26.565464895635671</v>
      </c>
      <c r="E24" s="146">
        <v>4284</v>
      </c>
      <c r="F24" s="542">
        <v>-24.921135646687699</v>
      </c>
      <c r="G24" s="543">
        <v>7625</v>
      </c>
      <c r="H24" s="542">
        <v>-29.155439933104155</v>
      </c>
      <c r="I24" s="544">
        <v>14.179187741743529</v>
      </c>
    </row>
    <row r="25" spans="1:9" x14ac:dyDescent="0.2">
      <c r="A25" s="396"/>
      <c r="B25" s="399" t="s">
        <v>213</v>
      </c>
      <c r="C25" s="397">
        <v>0</v>
      </c>
      <c r="D25" s="142">
        <v>-100</v>
      </c>
      <c r="E25" s="141">
        <v>264</v>
      </c>
      <c r="F25" s="142">
        <v>-74.615384615384613</v>
      </c>
      <c r="G25" s="144">
        <v>920</v>
      </c>
      <c r="H25" s="546">
        <v>-52.182952182952178</v>
      </c>
      <c r="I25" s="484">
        <v>1.7108003570365964</v>
      </c>
    </row>
    <row r="26" spans="1:9" x14ac:dyDescent="0.2">
      <c r="A26" s="396"/>
      <c r="B26" s="399" t="s">
        <v>214</v>
      </c>
      <c r="C26" s="397">
        <v>79</v>
      </c>
      <c r="D26" s="142">
        <v>-1.25</v>
      </c>
      <c r="E26" s="141">
        <v>523</v>
      </c>
      <c r="F26" s="142">
        <v>14.945054945054945</v>
      </c>
      <c r="G26" s="144">
        <v>895</v>
      </c>
      <c r="H26" s="546">
        <v>-27.996781979082861</v>
      </c>
      <c r="I26" s="484">
        <v>1.664311216899732</v>
      </c>
    </row>
    <row r="27" spans="1:9" x14ac:dyDescent="0.2">
      <c r="A27" s="396"/>
      <c r="B27" s="399" t="s">
        <v>215</v>
      </c>
      <c r="C27" s="398">
        <v>0</v>
      </c>
      <c r="D27" s="142">
        <v>-100</v>
      </c>
      <c r="E27" s="144">
        <v>0</v>
      </c>
      <c r="F27" s="142">
        <v>-100</v>
      </c>
      <c r="G27" s="144">
        <v>186</v>
      </c>
      <c r="H27" s="142">
        <v>-40.575079872204469</v>
      </c>
      <c r="I27" s="401">
        <v>0.34587920261826838</v>
      </c>
    </row>
    <row r="28" spans="1:9" x14ac:dyDescent="0.2">
      <c r="A28" s="396"/>
      <c r="B28" s="399" t="s">
        <v>216</v>
      </c>
      <c r="C28" s="398">
        <v>0</v>
      </c>
      <c r="D28" s="142" t="s">
        <v>143</v>
      </c>
      <c r="E28" s="144">
        <v>0</v>
      </c>
      <c r="F28" s="142">
        <v>-100</v>
      </c>
      <c r="G28" s="144">
        <v>0</v>
      </c>
      <c r="H28" s="142">
        <v>-100</v>
      </c>
      <c r="I28" s="398">
        <v>0</v>
      </c>
    </row>
    <row r="29" spans="1:9" x14ac:dyDescent="0.2">
      <c r="A29" s="396"/>
      <c r="B29" s="399" t="s">
        <v>217</v>
      </c>
      <c r="C29" s="398">
        <v>0</v>
      </c>
      <c r="D29" s="142" t="s">
        <v>143</v>
      </c>
      <c r="E29" s="144">
        <v>0</v>
      </c>
      <c r="F29" s="142">
        <v>-100</v>
      </c>
      <c r="G29" s="144">
        <v>0</v>
      </c>
      <c r="H29" s="142">
        <v>-100</v>
      </c>
      <c r="I29" s="484">
        <v>0</v>
      </c>
    </row>
    <row r="30" spans="1:9" x14ac:dyDescent="0.2">
      <c r="A30" s="396"/>
      <c r="B30" s="399" t="s">
        <v>672</v>
      </c>
      <c r="C30" s="398">
        <v>0</v>
      </c>
      <c r="D30" s="142" t="s">
        <v>143</v>
      </c>
      <c r="E30" s="144">
        <v>23</v>
      </c>
      <c r="F30" s="142" t="s">
        <v>143</v>
      </c>
      <c r="G30" s="144">
        <v>23</v>
      </c>
      <c r="H30" s="142" t="s">
        <v>143</v>
      </c>
      <c r="I30" s="350">
        <v>4.2770008925914905E-2</v>
      </c>
    </row>
    <row r="31" spans="1:9" x14ac:dyDescent="0.2">
      <c r="A31" s="396"/>
      <c r="B31" s="399" t="s">
        <v>559</v>
      </c>
      <c r="C31" s="398">
        <v>0</v>
      </c>
      <c r="D31" s="142">
        <v>-100</v>
      </c>
      <c r="E31" s="144">
        <v>532</v>
      </c>
      <c r="F31" s="142">
        <v>63.190184049079754</v>
      </c>
      <c r="G31" s="144">
        <v>941</v>
      </c>
      <c r="H31" s="142">
        <v>-11.973807296538821</v>
      </c>
      <c r="I31" s="401">
        <v>1.7498512347515622</v>
      </c>
    </row>
    <row r="32" spans="1:9" x14ac:dyDescent="0.2">
      <c r="A32" s="396"/>
      <c r="B32" s="399" t="s">
        <v>218</v>
      </c>
      <c r="C32" s="398">
        <v>374</v>
      </c>
      <c r="D32" s="142" t="s">
        <v>143</v>
      </c>
      <c r="E32" s="144">
        <v>4177</v>
      </c>
      <c r="F32" s="73">
        <v>363.59600443951166</v>
      </c>
      <c r="G32" s="144">
        <v>5243</v>
      </c>
      <c r="H32" s="546">
        <v>21.562717366102479</v>
      </c>
      <c r="I32" s="484">
        <v>9.7497024695031236</v>
      </c>
    </row>
    <row r="33" spans="1:9" x14ac:dyDescent="0.2">
      <c r="A33" s="659"/>
      <c r="B33" s="399" t="s">
        <v>219</v>
      </c>
      <c r="C33" s="398">
        <v>1326</v>
      </c>
      <c r="D33" s="142">
        <v>52.941176470588239</v>
      </c>
      <c r="E33" s="144">
        <v>6035</v>
      </c>
      <c r="F33" s="73">
        <v>-9.5473621103117505</v>
      </c>
      <c r="G33" s="144">
        <v>10203</v>
      </c>
      <c r="H33" s="546">
        <v>-14.712028755328932</v>
      </c>
      <c r="I33" s="484">
        <v>18.973147872656948</v>
      </c>
    </row>
    <row r="34" spans="1:9" x14ac:dyDescent="0.2">
      <c r="A34" s="772"/>
      <c r="B34" s="399" t="s">
        <v>221</v>
      </c>
      <c r="C34" s="398">
        <v>0</v>
      </c>
      <c r="D34" s="142" t="s">
        <v>143</v>
      </c>
      <c r="E34" s="144">
        <v>141</v>
      </c>
      <c r="F34" s="73">
        <v>-55.095541401273884</v>
      </c>
      <c r="G34" s="144">
        <v>141</v>
      </c>
      <c r="H34" s="546">
        <v>-65.441176470588232</v>
      </c>
      <c r="I34" s="484">
        <v>0.26219875037191309</v>
      </c>
    </row>
    <row r="35" spans="1:9" x14ac:dyDescent="0.2">
      <c r="A35" s="501" t="s">
        <v>451</v>
      </c>
      <c r="B35" s="146"/>
      <c r="C35" s="146">
        <v>1779</v>
      </c>
      <c r="D35" s="147">
        <v>36.426380368098158</v>
      </c>
      <c r="E35" s="146">
        <v>11695</v>
      </c>
      <c r="F35" s="542">
        <v>6.0097897026831033</v>
      </c>
      <c r="G35" s="543">
        <v>18552</v>
      </c>
      <c r="H35" s="542">
        <v>-17.078621552764492</v>
      </c>
      <c r="I35" s="544">
        <v>34.498661112764054</v>
      </c>
    </row>
    <row r="36" spans="1:9" x14ac:dyDescent="0.2">
      <c r="A36" s="747" t="s">
        <v>187</v>
      </c>
      <c r="B36" s="747"/>
      <c r="C36" s="747">
        <v>4828</v>
      </c>
      <c r="D36" s="748">
        <v>6.4608599779492835</v>
      </c>
      <c r="E36" s="747">
        <v>31301</v>
      </c>
      <c r="F36" s="749">
        <v>-3.3323038912909206</v>
      </c>
      <c r="G36" s="747">
        <v>53776</v>
      </c>
      <c r="H36" s="749">
        <v>-9.9259656292921505</v>
      </c>
      <c r="I36" s="750">
        <v>100</v>
      </c>
    </row>
    <row r="37" spans="1:9" x14ac:dyDescent="0.2">
      <c r="A37" s="151" t="s">
        <v>539</v>
      </c>
      <c r="B37" s="485"/>
      <c r="C37" s="152">
        <v>2446</v>
      </c>
      <c r="D37" s="547">
        <v>15.377358490566037</v>
      </c>
      <c r="E37" s="152">
        <v>15838</v>
      </c>
      <c r="F37" s="547">
        <v>-6.6045524236348632</v>
      </c>
      <c r="G37" s="152">
        <v>26142</v>
      </c>
      <c r="H37" s="547">
        <v>-23.806470416788109</v>
      </c>
      <c r="I37" s="548">
        <v>48.612764058315975</v>
      </c>
    </row>
    <row r="38" spans="1:9" x14ac:dyDescent="0.2">
      <c r="A38" s="151" t="s">
        <v>540</v>
      </c>
      <c r="B38" s="485"/>
      <c r="C38" s="152">
        <v>2382</v>
      </c>
      <c r="D38" s="547">
        <v>-1.3664596273291925</v>
      </c>
      <c r="E38" s="152">
        <v>15463</v>
      </c>
      <c r="F38" s="547">
        <v>0.26585397484113604</v>
      </c>
      <c r="G38" s="152">
        <v>27634</v>
      </c>
      <c r="H38" s="547">
        <v>8.8295526149968495</v>
      </c>
      <c r="I38" s="548">
        <v>51.387235941684018</v>
      </c>
    </row>
    <row r="39" spans="1:9" x14ac:dyDescent="0.2">
      <c r="A39" s="153" t="s">
        <v>541</v>
      </c>
      <c r="B39" s="486"/>
      <c r="C39" s="154">
        <v>1720</v>
      </c>
      <c r="D39" s="549">
        <v>15.127175368139223</v>
      </c>
      <c r="E39" s="154">
        <v>8822</v>
      </c>
      <c r="F39" s="549">
        <v>11.29052605020815</v>
      </c>
      <c r="G39" s="154">
        <v>16124</v>
      </c>
      <c r="H39" s="549">
        <v>8.9385852307276537</v>
      </c>
      <c r="I39" s="550">
        <v>29.983635822671822</v>
      </c>
    </row>
    <row r="40" spans="1:9" x14ac:dyDescent="0.2">
      <c r="A40" s="153" t="s">
        <v>542</v>
      </c>
      <c r="B40" s="486"/>
      <c r="C40" s="154">
        <v>3108</v>
      </c>
      <c r="D40" s="549">
        <v>2.2032226241367971</v>
      </c>
      <c r="E40" s="154">
        <v>22479</v>
      </c>
      <c r="F40" s="549">
        <v>-8.0726291252607041</v>
      </c>
      <c r="G40" s="154">
        <v>37652</v>
      </c>
      <c r="H40" s="549">
        <v>-16.144406583372309</v>
      </c>
      <c r="I40" s="550">
        <v>70.016364177328171</v>
      </c>
    </row>
    <row r="41" spans="1:9" x14ac:dyDescent="0.2">
      <c r="A41" s="664" t="s">
        <v>645</v>
      </c>
      <c r="B41" s="665"/>
      <c r="C41" s="479">
        <v>94</v>
      </c>
      <c r="D41" s="673">
        <v>27.027027027027028</v>
      </c>
      <c r="E41" s="479">
        <v>405</v>
      </c>
      <c r="F41" s="673">
        <v>65.306122448979593</v>
      </c>
      <c r="G41" s="492">
        <v>859</v>
      </c>
      <c r="H41" s="666">
        <v>6.5756823821339943</v>
      </c>
      <c r="I41" s="667">
        <v>1.5973668551026481</v>
      </c>
    </row>
    <row r="42" spans="1:9" x14ac:dyDescent="0.2">
      <c r="A42" s="84"/>
      <c r="B42" s="84"/>
      <c r="C42" s="84"/>
      <c r="D42" s="84"/>
      <c r="E42" s="84"/>
      <c r="F42" s="84"/>
      <c r="G42" s="84"/>
      <c r="H42" s="79"/>
      <c r="I42" s="79" t="s">
        <v>222</v>
      </c>
    </row>
    <row r="43" spans="1:9" s="1" customFormat="1" x14ac:dyDescent="0.2">
      <c r="A43" s="80" t="s">
        <v>487</v>
      </c>
      <c r="B43" s="84"/>
      <c r="C43" s="84"/>
      <c r="D43" s="84"/>
      <c r="E43" s="84"/>
      <c r="F43" s="84"/>
      <c r="G43" s="84"/>
      <c r="H43" s="84"/>
      <c r="I43" s="700"/>
    </row>
    <row r="44" spans="1:9" s="1" customFormat="1" x14ac:dyDescent="0.2">
      <c r="A44" s="735" t="s">
        <v>658</v>
      </c>
      <c r="B44" s="700"/>
      <c r="C44" s="700"/>
      <c r="D44" s="700"/>
      <c r="E44" s="700"/>
      <c r="F44" s="700"/>
      <c r="G44" s="700"/>
      <c r="H44" s="700"/>
      <c r="I44" s="700"/>
    </row>
    <row r="45" spans="1:9" s="1" customFormat="1" x14ac:dyDescent="0.2">
      <c r="A45" s="735" t="s">
        <v>544</v>
      </c>
      <c r="B45" s="700"/>
      <c r="C45" s="700"/>
      <c r="D45" s="700"/>
      <c r="E45" s="700"/>
      <c r="F45" s="700"/>
      <c r="G45" s="700"/>
      <c r="H45" s="700"/>
      <c r="I45" s="700"/>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37" priority="47" operator="between">
      <formula>0</formula>
      <formula>0.5</formula>
    </cfRule>
    <cfRule type="cellIs" dxfId="136" priority="48" operator="between">
      <formula>0</formula>
      <formula>0.49</formula>
    </cfRule>
  </conditionalFormatting>
  <conditionalFormatting sqref="F18">
    <cfRule type="cellIs" dxfId="135" priority="46" stopIfTrue="1" operator="equal">
      <formula>0</formula>
    </cfRule>
  </conditionalFormatting>
  <conditionalFormatting sqref="F31">
    <cfRule type="cellIs" dxfId="134" priority="41" operator="between">
      <formula>0</formula>
      <formula>0.5</formula>
    </cfRule>
    <cfRule type="cellIs" dxfId="133" priority="42" operator="between">
      <formula>0</formula>
      <formula>0.49</formula>
    </cfRule>
  </conditionalFormatting>
  <conditionalFormatting sqref="F31">
    <cfRule type="cellIs" dxfId="132" priority="40" stopIfTrue="1" operator="equal">
      <formula>0</formula>
    </cfRule>
  </conditionalFormatting>
  <conditionalFormatting sqref="F32">
    <cfRule type="cellIs" dxfId="131" priority="32" operator="between">
      <formula>0</formula>
      <formula>0.5</formula>
    </cfRule>
    <cfRule type="cellIs" dxfId="130" priority="33" operator="between">
      <formula>0</formula>
      <formula>0.49</formula>
    </cfRule>
  </conditionalFormatting>
  <conditionalFormatting sqref="F32">
    <cfRule type="cellIs" dxfId="129" priority="31" stopIfTrue="1" operator="equal">
      <formula>0</formula>
    </cfRule>
  </conditionalFormatting>
  <conditionalFormatting sqref="F19">
    <cfRule type="cellIs" dxfId="128" priority="18" operator="between">
      <formula>0</formula>
      <formula>0.5</formula>
    </cfRule>
    <cfRule type="cellIs" dxfId="127" priority="19" operator="between">
      <formula>0</formula>
      <formula>0.49</formula>
    </cfRule>
  </conditionalFormatting>
  <conditionalFormatting sqref="F19">
    <cfRule type="cellIs" dxfId="126" priority="17" stopIfTrue="1" operator="equal">
      <formula>0</formula>
    </cfRule>
  </conditionalFormatting>
  <conditionalFormatting sqref="F33">
    <cfRule type="cellIs" dxfId="125" priority="15" operator="between">
      <formula>0</formula>
      <formula>0.5</formula>
    </cfRule>
    <cfRule type="cellIs" dxfId="124" priority="16" operator="between">
      <formula>0</formula>
      <formula>0.49</formula>
    </cfRule>
  </conditionalFormatting>
  <conditionalFormatting sqref="F33">
    <cfRule type="cellIs" dxfId="123" priority="14" stopIfTrue="1" operator="equal">
      <formula>0</formula>
    </cfRule>
  </conditionalFormatting>
  <conditionalFormatting sqref="I36">
    <cfRule type="cellIs" dxfId="122" priority="8" operator="between">
      <formula>0</formula>
      <formula>0.5</formula>
    </cfRule>
    <cfRule type="cellIs" dxfId="121" priority="9" operator="between">
      <formula>0</formula>
      <formula>0.49</formula>
    </cfRule>
  </conditionalFormatting>
  <conditionalFormatting sqref="F34">
    <cfRule type="cellIs" dxfId="120" priority="4" operator="between">
      <formula>0</formula>
      <formula>0.5</formula>
    </cfRule>
    <cfRule type="cellIs" dxfId="119" priority="5" operator="between">
      <formula>0</formula>
      <formula>0.49</formula>
    </cfRule>
  </conditionalFormatting>
  <conditionalFormatting sqref="F34">
    <cfRule type="cellIs" dxfId="118" priority="3" stopIfTrue="1" operator="equal">
      <formula>0</formula>
    </cfRule>
  </conditionalFormatting>
  <conditionalFormatting sqref="I30">
    <cfRule type="cellIs" dxfId="117" priority="1" operator="between">
      <formula>0</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808">
        <f>INDICE!A3</f>
        <v>44378</v>
      </c>
      <c r="C3" s="809"/>
      <c r="D3" s="809" t="s">
        <v>116</v>
      </c>
      <c r="E3" s="809"/>
      <c r="F3" s="809" t="s">
        <v>117</v>
      </c>
      <c r="G3" s="809"/>
      <c r="H3" s="1"/>
    </row>
    <row r="4" spans="1:8" x14ac:dyDescent="0.2">
      <c r="A4" s="66"/>
      <c r="B4" s="627" t="s">
        <v>56</v>
      </c>
      <c r="C4" s="627" t="s">
        <v>457</v>
      </c>
      <c r="D4" s="627" t="s">
        <v>56</v>
      </c>
      <c r="E4" s="627" t="s">
        <v>457</v>
      </c>
      <c r="F4" s="627" t="s">
        <v>56</v>
      </c>
      <c r="G4" s="628" t="s">
        <v>457</v>
      </c>
      <c r="H4" s="1"/>
    </row>
    <row r="5" spans="1:8" x14ac:dyDescent="0.2">
      <c r="A5" s="157" t="s">
        <v>8</v>
      </c>
      <c r="B5" s="402">
        <v>62.653563285337349</v>
      </c>
      <c r="C5" s="488">
        <v>77.283950338819679</v>
      </c>
      <c r="D5" s="402">
        <v>60.287158797639933</v>
      </c>
      <c r="E5" s="488">
        <v>61.102771995320595</v>
      </c>
      <c r="F5" s="402">
        <v>46.055741298752849</v>
      </c>
      <c r="G5" s="488">
        <v>2.9033047658486426</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529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461</v>
      </c>
      <c r="B1" s="158"/>
      <c r="C1" s="15"/>
      <c r="D1" s="15"/>
      <c r="E1" s="15"/>
      <c r="F1" s="15"/>
      <c r="G1" s="15"/>
      <c r="H1" s="1"/>
    </row>
    <row r="2" spans="1:8" x14ac:dyDescent="0.2">
      <c r="A2" s="159" t="s">
        <v>377</v>
      </c>
      <c r="B2" s="159"/>
      <c r="C2" s="160"/>
      <c r="D2" s="160"/>
      <c r="E2" s="160"/>
      <c r="F2" s="160"/>
      <c r="G2" s="160"/>
      <c r="H2" s="161" t="s">
        <v>152</v>
      </c>
    </row>
    <row r="3" spans="1:8" ht="14.1" customHeight="1" x14ac:dyDescent="0.2">
      <c r="A3" s="162"/>
      <c r="B3" s="808">
        <f>INDICE!A3</f>
        <v>44378</v>
      </c>
      <c r="C3" s="809"/>
      <c r="D3" s="809" t="s">
        <v>116</v>
      </c>
      <c r="E3" s="809"/>
      <c r="F3" s="809" t="s">
        <v>117</v>
      </c>
      <c r="G3" s="809"/>
      <c r="H3" s="809"/>
    </row>
    <row r="4" spans="1:8" x14ac:dyDescent="0.2">
      <c r="A4" s="160"/>
      <c r="B4" s="63" t="s">
        <v>47</v>
      </c>
      <c r="C4" s="63" t="s">
        <v>457</v>
      </c>
      <c r="D4" s="63" t="s">
        <v>47</v>
      </c>
      <c r="E4" s="63" t="s">
        <v>457</v>
      </c>
      <c r="F4" s="63" t="s">
        <v>47</v>
      </c>
      <c r="G4" s="64" t="s">
        <v>457</v>
      </c>
      <c r="H4" s="64" t="s">
        <v>107</v>
      </c>
    </row>
    <row r="5" spans="1:8" x14ac:dyDescent="0.2">
      <c r="A5" s="160" t="s">
        <v>226</v>
      </c>
      <c r="B5" s="163"/>
      <c r="C5" s="163"/>
      <c r="D5" s="163"/>
      <c r="E5" s="163"/>
      <c r="F5" s="163"/>
      <c r="G5" s="164"/>
      <c r="H5" s="165"/>
    </row>
    <row r="6" spans="1:8" x14ac:dyDescent="0.2">
      <c r="A6" s="1" t="s">
        <v>418</v>
      </c>
      <c r="B6" s="469">
        <v>42</v>
      </c>
      <c r="C6" s="404">
        <v>-6.666666666666667</v>
      </c>
      <c r="D6" s="242">
        <v>385</v>
      </c>
      <c r="E6" s="404">
        <v>-28.037383177570092</v>
      </c>
      <c r="F6" s="242">
        <v>847</v>
      </c>
      <c r="G6" s="404">
        <v>-18.164251207729468</v>
      </c>
      <c r="H6" s="404">
        <v>5.4021302378978255</v>
      </c>
    </row>
    <row r="7" spans="1:8" x14ac:dyDescent="0.2">
      <c r="A7" s="1" t="s">
        <v>48</v>
      </c>
      <c r="B7" s="469">
        <v>37</v>
      </c>
      <c r="C7" s="407">
        <v>-26</v>
      </c>
      <c r="D7" s="469">
        <v>415</v>
      </c>
      <c r="E7" s="407">
        <v>-37.405731523378584</v>
      </c>
      <c r="F7" s="242">
        <v>821</v>
      </c>
      <c r="G7" s="404">
        <v>-26.696428571428569</v>
      </c>
      <c r="H7" s="404">
        <v>5.2363033356719182</v>
      </c>
    </row>
    <row r="8" spans="1:8" x14ac:dyDescent="0.2">
      <c r="A8" s="1" t="s">
        <v>49</v>
      </c>
      <c r="B8" s="469">
        <v>37</v>
      </c>
      <c r="C8" s="404">
        <v>-45.588235294117645</v>
      </c>
      <c r="D8" s="242">
        <v>205</v>
      </c>
      <c r="E8" s="404">
        <v>-74.691358024691354</v>
      </c>
      <c r="F8" s="242">
        <v>623</v>
      </c>
      <c r="G8" s="404">
        <v>-64.440639269406404</v>
      </c>
      <c r="H8" s="404">
        <v>3.9734676956438548</v>
      </c>
    </row>
    <row r="9" spans="1:8" x14ac:dyDescent="0.2">
      <c r="A9" s="1" t="s">
        <v>123</v>
      </c>
      <c r="B9" s="469">
        <v>626</v>
      </c>
      <c r="C9" s="404">
        <v>17.228464419475657</v>
      </c>
      <c r="D9" s="242">
        <v>3610</v>
      </c>
      <c r="E9" s="404">
        <v>-14.596640643482376</v>
      </c>
      <c r="F9" s="242">
        <v>6595</v>
      </c>
      <c r="G9" s="404">
        <v>-2.6280820906540674</v>
      </c>
      <c r="H9" s="404">
        <v>42.062631545379169</v>
      </c>
    </row>
    <row r="10" spans="1:8" x14ac:dyDescent="0.2">
      <c r="A10" s="1" t="s">
        <v>124</v>
      </c>
      <c r="B10" s="469">
        <v>401</v>
      </c>
      <c r="C10" s="404">
        <v>-3.6057692307692304</v>
      </c>
      <c r="D10" s="242">
        <v>2232</v>
      </c>
      <c r="E10" s="404">
        <v>-2.8720626631853787</v>
      </c>
      <c r="F10" s="242">
        <v>3908</v>
      </c>
      <c r="G10" s="404">
        <v>-18.481435127242388</v>
      </c>
      <c r="H10" s="404">
        <v>24.925058996109446</v>
      </c>
    </row>
    <row r="11" spans="1:8" x14ac:dyDescent="0.2">
      <c r="A11" s="1" t="s">
        <v>227</v>
      </c>
      <c r="B11" s="469">
        <v>319</v>
      </c>
      <c r="C11" s="404">
        <v>53.365384615384613</v>
      </c>
      <c r="D11" s="242">
        <v>1964</v>
      </c>
      <c r="E11" s="404">
        <v>63.530391340549542</v>
      </c>
      <c r="F11" s="242">
        <v>2885</v>
      </c>
      <c r="G11" s="404">
        <v>38.236703402012459</v>
      </c>
      <c r="H11" s="404">
        <v>18.400408189297789</v>
      </c>
    </row>
    <row r="12" spans="1:8" x14ac:dyDescent="0.2">
      <c r="A12" s="168" t="s">
        <v>228</v>
      </c>
      <c r="B12" s="470">
        <v>1462</v>
      </c>
      <c r="C12" s="170">
        <v>10.673732021196065</v>
      </c>
      <c r="D12" s="169">
        <v>8811</v>
      </c>
      <c r="E12" s="170">
        <v>-9.4822272447092661</v>
      </c>
      <c r="F12" s="169">
        <v>15679</v>
      </c>
      <c r="G12" s="170">
        <v>-10.716929559820056</v>
      </c>
      <c r="H12" s="170">
        <v>100</v>
      </c>
    </row>
    <row r="13" spans="1:8" x14ac:dyDescent="0.2">
      <c r="A13" s="145" t="s">
        <v>229</v>
      </c>
      <c r="B13" s="471"/>
      <c r="C13" s="172"/>
      <c r="D13" s="171"/>
      <c r="E13" s="172"/>
      <c r="F13" s="171"/>
      <c r="G13" s="172"/>
      <c r="H13" s="172"/>
    </row>
    <row r="14" spans="1:8" x14ac:dyDescent="0.2">
      <c r="A14" s="1" t="s">
        <v>418</v>
      </c>
      <c r="B14" s="469">
        <v>54</v>
      </c>
      <c r="C14" s="469">
        <v>-5.2631578947368416</v>
      </c>
      <c r="D14" s="242">
        <v>270</v>
      </c>
      <c r="E14" s="404">
        <v>9.3117408906882595</v>
      </c>
      <c r="F14" s="242">
        <v>469</v>
      </c>
      <c r="G14" s="404">
        <v>-1.6771488469601679</v>
      </c>
      <c r="H14" s="404">
        <v>2.3216672441958317</v>
      </c>
    </row>
    <row r="15" spans="1:8" x14ac:dyDescent="0.2">
      <c r="A15" s="1" t="s">
        <v>48</v>
      </c>
      <c r="B15" s="469">
        <v>407</v>
      </c>
      <c r="C15" s="404">
        <v>14.647887323943662</v>
      </c>
      <c r="D15" s="242">
        <v>2788</v>
      </c>
      <c r="E15" s="404">
        <v>-4.3567753001715266</v>
      </c>
      <c r="F15" s="242">
        <v>4401</v>
      </c>
      <c r="G15" s="404">
        <v>-10.403094462540716</v>
      </c>
      <c r="H15" s="404">
        <v>21.786050195534877</v>
      </c>
    </row>
    <row r="16" spans="1:8" x14ac:dyDescent="0.2">
      <c r="A16" s="1" t="s">
        <v>49</v>
      </c>
      <c r="B16" s="469">
        <v>72</v>
      </c>
      <c r="C16" s="481">
        <v>4.3478260869565215</v>
      </c>
      <c r="D16" s="242">
        <v>284</v>
      </c>
      <c r="E16" s="404">
        <v>-29.177057356608476</v>
      </c>
      <c r="F16" s="242">
        <v>402</v>
      </c>
      <c r="G16" s="404">
        <v>-32.323232323232325</v>
      </c>
      <c r="H16" s="404">
        <v>1.990000495024999</v>
      </c>
    </row>
    <row r="17" spans="1:8" x14ac:dyDescent="0.2">
      <c r="A17" s="1" t="s">
        <v>123</v>
      </c>
      <c r="B17" s="469">
        <v>811</v>
      </c>
      <c r="C17" s="404">
        <v>25.541795665634677</v>
      </c>
      <c r="D17" s="242">
        <v>4608</v>
      </c>
      <c r="E17" s="404">
        <v>-11.435710167211225</v>
      </c>
      <c r="F17" s="242">
        <v>8560</v>
      </c>
      <c r="G17" s="404">
        <v>-2.892796369824163</v>
      </c>
      <c r="H17" s="404">
        <v>42.374139894064648</v>
      </c>
    </row>
    <row r="18" spans="1:8" x14ac:dyDescent="0.2">
      <c r="A18" s="1" t="s">
        <v>124</v>
      </c>
      <c r="B18" s="469">
        <v>266</v>
      </c>
      <c r="C18" s="404">
        <v>106.20155038759691</v>
      </c>
      <c r="D18" s="242">
        <v>1163</v>
      </c>
      <c r="E18" s="404">
        <v>-25.112685125563427</v>
      </c>
      <c r="F18" s="242">
        <v>2115</v>
      </c>
      <c r="G18" s="404">
        <v>-22.070744288872511</v>
      </c>
      <c r="H18" s="404">
        <v>10.469778723825552</v>
      </c>
    </row>
    <row r="19" spans="1:8" x14ac:dyDescent="0.2">
      <c r="A19" s="1" t="s">
        <v>227</v>
      </c>
      <c r="B19" s="469">
        <v>375</v>
      </c>
      <c r="C19" s="404">
        <v>4.4568245125348191</v>
      </c>
      <c r="D19" s="242">
        <v>2405</v>
      </c>
      <c r="E19" s="404">
        <v>-20.019953441968742</v>
      </c>
      <c r="F19" s="242">
        <v>4254</v>
      </c>
      <c r="G19" s="404">
        <v>-25.499124343257446</v>
      </c>
      <c r="H19" s="404">
        <v>21.058363447354093</v>
      </c>
    </row>
    <row r="20" spans="1:8" x14ac:dyDescent="0.2">
      <c r="A20" s="173" t="s">
        <v>230</v>
      </c>
      <c r="B20" s="472">
        <v>1985</v>
      </c>
      <c r="C20" s="175">
        <v>22.910216718266255</v>
      </c>
      <c r="D20" s="174">
        <v>11518</v>
      </c>
      <c r="E20" s="175">
        <v>-13.567462104157284</v>
      </c>
      <c r="F20" s="174">
        <v>20201</v>
      </c>
      <c r="G20" s="175">
        <v>-13.009215399190424</v>
      </c>
      <c r="H20" s="175">
        <v>100</v>
      </c>
    </row>
    <row r="21" spans="1:8" x14ac:dyDescent="0.2">
      <c r="A21" s="145" t="s">
        <v>462</v>
      </c>
      <c r="B21" s="473"/>
      <c r="C21" s="406"/>
      <c r="D21" s="405"/>
      <c r="E21" s="406"/>
      <c r="F21" s="405"/>
      <c r="G21" s="406"/>
      <c r="H21" s="406"/>
    </row>
    <row r="22" spans="1:8" x14ac:dyDescent="0.2">
      <c r="A22" s="1" t="s">
        <v>418</v>
      </c>
      <c r="B22" s="469">
        <v>12</v>
      </c>
      <c r="C22" s="404">
        <v>0</v>
      </c>
      <c r="D22" s="242">
        <v>-115</v>
      </c>
      <c r="E22" s="404">
        <v>-60.069444444444443</v>
      </c>
      <c r="F22" s="242">
        <v>-378</v>
      </c>
      <c r="G22" s="404">
        <v>-32.258064516129032</v>
      </c>
      <c r="H22" s="407" t="s">
        <v>463</v>
      </c>
    </row>
    <row r="23" spans="1:8" x14ac:dyDescent="0.2">
      <c r="A23" s="1" t="s">
        <v>48</v>
      </c>
      <c r="B23" s="469">
        <v>370</v>
      </c>
      <c r="C23" s="404">
        <v>21.311475409836063</v>
      </c>
      <c r="D23" s="242">
        <v>2373</v>
      </c>
      <c r="E23" s="404">
        <v>5.3730017761989348</v>
      </c>
      <c r="F23" s="242">
        <v>3580</v>
      </c>
      <c r="G23" s="404">
        <v>-5.590717299578059</v>
      </c>
      <c r="H23" s="407" t="s">
        <v>463</v>
      </c>
    </row>
    <row r="24" spans="1:8" x14ac:dyDescent="0.2">
      <c r="A24" s="1" t="s">
        <v>49</v>
      </c>
      <c r="B24" s="469">
        <v>35</v>
      </c>
      <c r="C24" s="407">
        <v>3400</v>
      </c>
      <c r="D24" s="242">
        <v>79</v>
      </c>
      <c r="E24" s="404">
        <v>-119.31540342298288</v>
      </c>
      <c r="F24" s="242">
        <v>-221</v>
      </c>
      <c r="G24" s="404">
        <v>-80.915371329879108</v>
      </c>
      <c r="H24" s="407" t="s">
        <v>463</v>
      </c>
    </row>
    <row r="25" spans="1:8" x14ac:dyDescent="0.2">
      <c r="A25" s="1" t="s">
        <v>123</v>
      </c>
      <c r="B25" s="469">
        <v>185</v>
      </c>
      <c r="C25" s="404">
        <v>65.178571428571431</v>
      </c>
      <c r="D25" s="242">
        <v>998</v>
      </c>
      <c r="E25" s="404">
        <v>2.2540983606557377</v>
      </c>
      <c r="F25" s="242">
        <v>1965</v>
      </c>
      <c r="G25" s="404">
        <v>-3.7708129285014693</v>
      </c>
      <c r="H25" s="407" t="s">
        <v>463</v>
      </c>
    </row>
    <row r="26" spans="1:8" x14ac:dyDescent="0.2">
      <c r="A26" s="1" t="s">
        <v>124</v>
      </c>
      <c r="B26" s="469">
        <v>-135</v>
      </c>
      <c r="C26" s="404">
        <v>-52.961672473867594</v>
      </c>
      <c r="D26" s="242">
        <v>-1069</v>
      </c>
      <c r="E26" s="404">
        <v>43.489932885906043</v>
      </c>
      <c r="F26" s="242">
        <v>-1793</v>
      </c>
      <c r="G26" s="404">
        <v>-13.798076923076923</v>
      </c>
      <c r="H26" s="407" t="s">
        <v>463</v>
      </c>
    </row>
    <row r="27" spans="1:8" x14ac:dyDescent="0.2">
      <c r="A27" s="1" t="s">
        <v>227</v>
      </c>
      <c r="B27" s="469">
        <v>56</v>
      </c>
      <c r="C27" s="404">
        <v>-62.913907284768214</v>
      </c>
      <c r="D27" s="242">
        <v>441</v>
      </c>
      <c r="E27" s="404">
        <v>-75.581395348837205</v>
      </c>
      <c r="F27" s="242">
        <v>1369</v>
      </c>
      <c r="G27" s="404">
        <v>-62.213635109025667</v>
      </c>
      <c r="H27" s="407" t="s">
        <v>463</v>
      </c>
    </row>
    <row r="28" spans="1:8" x14ac:dyDescent="0.2">
      <c r="A28" s="173" t="s">
        <v>231</v>
      </c>
      <c r="B28" s="472">
        <v>523</v>
      </c>
      <c r="C28" s="175">
        <v>77.89115646258503</v>
      </c>
      <c r="D28" s="174">
        <v>2707</v>
      </c>
      <c r="E28" s="175">
        <v>-24.638084632516705</v>
      </c>
      <c r="F28" s="174">
        <v>4522</v>
      </c>
      <c r="G28" s="175">
        <v>-20.12012012012012</v>
      </c>
      <c r="H28" s="403" t="s">
        <v>463</v>
      </c>
    </row>
    <row r="29" spans="1:8" x14ac:dyDescent="0.2">
      <c r="A29" s="80" t="s">
        <v>126</v>
      </c>
      <c r="B29" s="166"/>
      <c r="C29" s="166"/>
      <c r="D29" s="166"/>
      <c r="E29" s="166"/>
      <c r="F29" s="166"/>
      <c r="G29" s="166"/>
      <c r="H29" s="161" t="s">
        <v>222</v>
      </c>
    </row>
    <row r="30" spans="1:8" x14ac:dyDescent="0.2">
      <c r="A30" s="735" t="s">
        <v>544</v>
      </c>
      <c r="B30" s="166"/>
      <c r="C30" s="166"/>
      <c r="D30" s="166"/>
      <c r="E30" s="166"/>
      <c r="F30" s="166"/>
      <c r="G30" s="167"/>
      <c r="H30" s="167"/>
    </row>
    <row r="31" spans="1:8" x14ac:dyDescent="0.2">
      <c r="A31" s="133" t="s">
        <v>464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465</v>
      </c>
      <c r="B1" s="158"/>
      <c r="C1" s="1"/>
      <c r="D1" s="1"/>
      <c r="E1" s="1"/>
      <c r="F1" s="1"/>
      <c r="G1" s="1"/>
      <c r="H1" s="1"/>
    </row>
    <row r="2" spans="1:8" x14ac:dyDescent="0.2">
      <c r="A2" s="390"/>
      <c r="B2" s="390"/>
      <c r="C2" s="390"/>
      <c r="D2" s="390"/>
      <c r="E2" s="390"/>
      <c r="F2" s="1"/>
      <c r="G2" s="1"/>
      <c r="H2" s="392" t="s">
        <v>152</v>
      </c>
    </row>
    <row r="3" spans="1:8" ht="14.65" customHeight="1" x14ac:dyDescent="0.2">
      <c r="A3" s="828" t="s">
        <v>459</v>
      </c>
      <c r="B3" s="826" t="s">
        <v>460</v>
      </c>
      <c r="C3" s="811">
        <f>INDICE!A3</f>
        <v>44378</v>
      </c>
      <c r="D3" s="810">
        <v>41671</v>
      </c>
      <c r="E3" s="810">
        <v>41671</v>
      </c>
      <c r="F3" s="809" t="s">
        <v>117</v>
      </c>
      <c r="G3" s="809"/>
      <c r="H3" s="809"/>
    </row>
    <row r="4" spans="1:8" x14ac:dyDescent="0.2">
      <c r="A4" s="829"/>
      <c r="B4" s="827"/>
      <c r="C4" s="82" t="s">
        <v>468</v>
      </c>
      <c r="D4" s="82" t="s">
        <v>469</v>
      </c>
      <c r="E4" s="82" t="s">
        <v>232</v>
      </c>
      <c r="F4" s="82" t="s">
        <v>468</v>
      </c>
      <c r="G4" s="82" t="s">
        <v>469</v>
      </c>
      <c r="H4" s="82" t="s">
        <v>232</v>
      </c>
    </row>
    <row r="5" spans="1:8" x14ac:dyDescent="0.2">
      <c r="A5" s="408"/>
      <c r="B5" s="551" t="s">
        <v>201</v>
      </c>
      <c r="C5" s="141">
        <v>0</v>
      </c>
      <c r="D5" s="141">
        <v>10</v>
      </c>
      <c r="E5" s="177">
        <v>10</v>
      </c>
      <c r="F5" s="143">
        <v>0</v>
      </c>
      <c r="G5" s="141">
        <v>209</v>
      </c>
      <c r="H5" s="176">
        <v>209</v>
      </c>
    </row>
    <row r="6" spans="1:8" x14ac:dyDescent="0.2">
      <c r="A6" s="660"/>
      <c r="B6" s="757" t="s">
        <v>233</v>
      </c>
      <c r="C6" s="141">
        <v>102</v>
      </c>
      <c r="D6" s="141">
        <v>91</v>
      </c>
      <c r="E6" s="177">
        <v>-11</v>
      </c>
      <c r="F6" s="143">
        <v>1290</v>
      </c>
      <c r="G6" s="141">
        <v>1946</v>
      </c>
      <c r="H6" s="177">
        <v>656</v>
      </c>
    </row>
    <row r="7" spans="1:8" x14ac:dyDescent="0.2">
      <c r="A7" s="660"/>
      <c r="B7" s="693" t="s">
        <v>202</v>
      </c>
      <c r="C7" s="141">
        <v>0</v>
      </c>
      <c r="D7" s="141">
        <v>0</v>
      </c>
      <c r="E7" s="177">
        <v>0</v>
      </c>
      <c r="F7" s="143">
        <v>5</v>
      </c>
      <c r="G7" s="141">
        <v>6</v>
      </c>
      <c r="H7" s="177">
        <v>1</v>
      </c>
    </row>
    <row r="8" spans="1:8" x14ac:dyDescent="0.2">
      <c r="A8" s="694" t="s">
        <v>308</v>
      </c>
      <c r="B8" s="692"/>
      <c r="C8" s="146">
        <v>102</v>
      </c>
      <c r="D8" s="178">
        <v>101</v>
      </c>
      <c r="E8" s="146">
        <v>-1</v>
      </c>
      <c r="F8" s="146">
        <v>1295</v>
      </c>
      <c r="G8" s="178">
        <v>2161</v>
      </c>
      <c r="H8" s="146">
        <v>866</v>
      </c>
    </row>
    <row r="9" spans="1:8" x14ac:dyDescent="0.2">
      <c r="A9" s="408"/>
      <c r="B9" s="552" t="s">
        <v>581</v>
      </c>
      <c r="C9" s="144">
        <v>65</v>
      </c>
      <c r="D9" s="141">
        <v>0</v>
      </c>
      <c r="E9" s="179">
        <v>-65</v>
      </c>
      <c r="F9" s="144">
        <v>391</v>
      </c>
      <c r="G9" s="141">
        <v>0</v>
      </c>
      <c r="H9" s="179">
        <v>-391</v>
      </c>
    </row>
    <row r="10" spans="1:8" x14ac:dyDescent="0.2">
      <c r="A10" s="408"/>
      <c r="B10" s="552" t="s">
        <v>205</v>
      </c>
      <c r="C10" s="144">
        <v>0</v>
      </c>
      <c r="D10" s="141">
        <v>0</v>
      </c>
      <c r="E10" s="179">
        <v>0</v>
      </c>
      <c r="F10" s="144">
        <v>0</v>
      </c>
      <c r="G10" s="141">
        <v>84</v>
      </c>
      <c r="H10" s="179">
        <v>84</v>
      </c>
    </row>
    <row r="11" spans="1:8" x14ac:dyDescent="0.2">
      <c r="A11" s="660"/>
      <c r="B11" s="693" t="s">
        <v>234</v>
      </c>
      <c r="C11" s="141">
        <v>0</v>
      </c>
      <c r="D11" s="141">
        <v>35</v>
      </c>
      <c r="E11" s="177">
        <v>35</v>
      </c>
      <c r="F11" s="143">
        <v>3</v>
      </c>
      <c r="G11" s="141">
        <v>290</v>
      </c>
      <c r="H11" s="177">
        <v>287</v>
      </c>
    </row>
    <row r="12" spans="1:8" x14ac:dyDescent="0.2">
      <c r="A12" s="696" t="s">
        <v>466</v>
      </c>
      <c r="C12" s="146">
        <v>65</v>
      </c>
      <c r="D12" s="146">
        <v>35</v>
      </c>
      <c r="E12" s="146">
        <v>-30</v>
      </c>
      <c r="F12" s="146">
        <v>394</v>
      </c>
      <c r="G12" s="146">
        <v>374</v>
      </c>
      <c r="H12" s="178">
        <v>-20</v>
      </c>
    </row>
    <row r="13" spans="1:8" x14ac:dyDescent="0.2">
      <c r="A13" s="697"/>
      <c r="B13" s="695" t="s">
        <v>235</v>
      </c>
      <c r="C13" s="144">
        <v>158</v>
      </c>
      <c r="D13" s="141">
        <v>103</v>
      </c>
      <c r="E13" s="179">
        <v>-55</v>
      </c>
      <c r="F13" s="144">
        <v>713</v>
      </c>
      <c r="G13" s="141">
        <v>822</v>
      </c>
      <c r="H13" s="179">
        <v>109</v>
      </c>
    </row>
    <row r="14" spans="1:8" x14ac:dyDescent="0.2">
      <c r="A14" s="408"/>
      <c r="B14" s="552" t="s">
        <v>236</v>
      </c>
      <c r="C14" s="144">
        <v>18</v>
      </c>
      <c r="D14" s="141">
        <v>225</v>
      </c>
      <c r="E14" s="179">
        <v>207</v>
      </c>
      <c r="F14" s="144">
        <v>478</v>
      </c>
      <c r="G14" s="141">
        <v>2409</v>
      </c>
      <c r="H14" s="179">
        <v>1931</v>
      </c>
    </row>
    <row r="15" spans="1:8" x14ac:dyDescent="0.2">
      <c r="A15" s="408"/>
      <c r="B15" s="552" t="s">
        <v>237</v>
      </c>
      <c r="C15" s="144">
        <v>30</v>
      </c>
      <c r="D15" s="144">
        <v>76</v>
      </c>
      <c r="E15" s="177">
        <v>46</v>
      </c>
      <c r="F15" s="144">
        <v>279</v>
      </c>
      <c r="G15" s="144">
        <v>404</v>
      </c>
      <c r="H15" s="177">
        <v>125</v>
      </c>
    </row>
    <row r="16" spans="1:8" x14ac:dyDescent="0.2">
      <c r="A16" s="408"/>
      <c r="B16" s="552" t="s">
        <v>207</v>
      </c>
      <c r="C16" s="144">
        <v>174</v>
      </c>
      <c r="D16" s="141">
        <v>193</v>
      </c>
      <c r="E16" s="177">
        <v>19</v>
      </c>
      <c r="F16" s="144">
        <v>2195</v>
      </c>
      <c r="G16" s="141">
        <v>2049</v>
      </c>
      <c r="H16" s="177">
        <v>-146</v>
      </c>
    </row>
    <row r="17" spans="1:8" x14ac:dyDescent="0.2">
      <c r="A17" s="408"/>
      <c r="B17" s="552" t="s">
        <v>287</v>
      </c>
      <c r="C17" s="144">
        <v>0</v>
      </c>
      <c r="D17" s="141">
        <v>15</v>
      </c>
      <c r="E17" s="177">
        <v>15</v>
      </c>
      <c r="F17" s="144">
        <v>39</v>
      </c>
      <c r="G17" s="141">
        <v>515</v>
      </c>
      <c r="H17" s="177">
        <v>476</v>
      </c>
    </row>
    <row r="18" spans="1:8" x14ac:dyDescent="0.2">
      <c r="A18" s="408"/>
      <c r="B18" s="552" t="s">
        <v>558</v>
      </c>
      <c r="C18" s="144">
        <v>47</v>
      </c>
      <c r="D18" s="141">
        <v>165</v>
      </c>
      <c r="E18" s="177">
        <v>118</v>
      </c>
      <c r="F18" s="144">
        <v>1059</v>
      </c>
      <c r="G18" s="141">
        <v>1922</v>
      </c>
      <c r="H18" s="177">
        <v>863</v>
      </c>
    </row>
    <row r="19" spans="1:8" x14ac:dyDescent="0.2">
      <c r="A19" s="408"/>
      <c r="B19" s="552" t="s">
        <v>238</v>
      </c>
      <c r="C19" s="144">
        <v>99</v>
      </c>
      <c r="D19" s="141">
        <v>203</v>
      </c>
      <c r="E19" s="177">
        <v>104</v>
      </c>
      <c r="F19" s="144">
        <v>1392</v>
      </c>
      <c r="G19" s="141">
        <v>1622</v>
      </c>
      <c r="H19" s="177">
        <v>230</v>
      </c>
    </row>
    <row r="20" spans="1:8" x14ac:dyDescent="0.2">
      <c r="A20" s="408"/>
      <c r="B20" s="552" t="s">
        <v>209</v>
      </c>
      <c r="C20" s="144">
        <v>26</v>
      </c>
      <c r="D20" s="141">
        <v>45</v>
      </c>
      <c r="E20" s="177">
        <v>19</v>
      </c>
      <c r="F20" s="144">
        <v>309</v>
      </c>
      <c r="G20" s="141">
        <v>324</v>
      </c>
      <c r="H20" s="177">
        <v>15</v>
      </c>
    </row>
    <row r="21" spans="1:8" x14ac:dyDescent="0.2">
      <c r="A21" s="408"/>
      <c r="B21" s="552" t="s">
        <v>210</v>
      </c>
      <c r="C21" s="144">
        <v>89</v>
      </c>
      <c r="D21" s="141">
        <v>0</v>
      </c>
      <c r="E21" s="177">
        <v>-89</v>
      </c>
      <c r="F21" s="144">
        <v>773</v>
      </c>
      <c r="G21" s="141">
        <v>0</v>
      </c>
      <c r="H21" s="177">
        <v>-773</v>
      </c>
    </row>
    <row r="22" spans="1:8" x14ac:dyDescent="0.2">
      <c r="A22" s="408"/>
      <c r="B22" s="552" t="s">
        <v>239</v>
      </c>
      <c r="C22" s="144">
        <v>66</v>
      </c>
      <c r="D22" s="141">
        <v>0</v>
      </c>
      <c r="E22" s="177">
        <v>-66</v>
      </c>
      <c r="F22" s="144">
        <v>525</v>
      </c>
      <c r="G22" s="141">
        <v>74</v>
      </c>
      <c r="H22" s="177">
        <v>-451</v>
      </c>
    </row>
    <row r="23" spans="1:8" x14ac:dyDescent="0.2">
      <c r="A23" s="408"/>
      <c r="B23" s="552" t="s">
        <v>240</v>
      </c>
      <c r="C23" s="144">
        <v>5</v>
      </c>
      <c r="D23" s="141">
        <v>5</v>
      </c>
      <c r="E23" s="177">
        <v>0</v>
      </c>
      <c r="F23" s="144">
        <v>145</v>
      </c>
      <c r="G23" s="141">
        <v>222</v>
      </c>
      <c r="H23" s="177">
        <v>77</v>
      </c>
    </row>
    <row r="24" spans="1:8" x14ac:dyDescent="0.2">
      <c r="A24" s="408"/>
      <c r="B24" s="698" t="s">
        <v>241</v>
      </c>
      <c r="C24" s="144">
        <v>62</v>
      </c>
      <c r="D24" s="141">
        <v>217</v>
      </c>
      <c r="E24" s="177">
        <v>155</v>
      </c>
      <c r="F24" s="144">
        <v>2199</v>
      </c>
      <c r="G24" s="141">
        <v>1880</v>
      </c>
      <c r="H24" s="177">
        <v>-319</v>
      </c>
    </row>
    <row r="25" spans="1:8" x14ac:dyDescent="0.2">
      <c r="A25" s="696" t="s">
        <v>450</v>
      </c>
      <c r="C25" s="146">
        <v>774</v>
      </c>
      <c r="D25" s="146">
        <v>1247</v>
      </c>
      <c r="E25" s="178">
        <v>473</v>
      </c>
      <c r="F25" s="146">
        <v>10106</v>
      </c>
      <c r="G25" s="146">
        <v>12243</v>
      </c>
      <c r="H25" s="178">
        <v>2137</v>
      </c>
    </row>
    <row r="26" spans="1:8" x14ac:dyDescent="0.2">
      <c r="A26" s="697"/>
      <c r="B26" s="695" t="s">
        <v>211</v>
      </c>
      <c r="C26" s="144">
        <v>148</v>
      </c>
      <c r="D26" s="141">
        <v>0</v>
      </c>
      <c r="E26" s="179">
        <v>-148</v>
      </c>
      <c r="F26" s="144">
        <v>896</v>
      </c>
      <c r="G26" s="141">
        <v>0</v>
      </c>
      <c r="H26" s="179">
        <v>-896</v>
      </c>
    </row>
    <row r="27" spans="1:8" x14ac:dyDescent="0.2">
      <c r="A27" s="409"/>
      <c r="B27" s="552" t="s">
        <v>242</v>
      </c>
      <c r="C27" s="144">
        <v>37</v>
      </c>
      <c r="D27" s="144">
        <v>0</v>
      </c>
      <c r="E27" s="177">
        <v>-37</v>
      </c>
      <c r="F27" s="414">
        <v>163</v>
      </c>
      <c r="G27" s="144">
        <v>0</v>
      </c>
      <c r="H27" s="177">
        <v>-163</v>
      </c>
    </row>
    <row r="28" spans="1:8" x14ac:dyDescent="0.2">
      <c r="A28" s="409"/>
      <c r="B28" s="552" t="s">
        <v>334</v>
      </c>
      <c r="C28" s="144">
        <v>10</v>
      </c>
      <c r="D28" s="144">
        <v>0</v>
      </c>
      <c r="E28" s="177">
        <v>-10</v>
      </c>
      <c r="F28" s="414">
        <v>47</v>
      </c>
      <c r="G28" s="144">
        <v>0</v>
      </c>
      <c r="H28" s="177">
        <v>-47</v>
      </c>
    </row>
    <row r="29" spans="1:8" x14ac:dyDescent="0.2">
      <c r="A29" s="409"/>
      <c r="B29" s="552" t="s">
        <v>550</v>
      </c>
      <c r="C29" s="144">
        <v>0</v>
      </c>
      <c r="D29" s="144">
        <v>35</v>
      </c>
      <c r="E29" s="177">
        <v>35</v>
      </c>
      <c r="F29" s="144">
        <v>0</v>
      </c>
      <c r="G29" s="144">
        <v>167</v>
      </c>
      <c r="H29" s="177">
        <v>167</v>
      </c>
    </row>
    <row r="30" spans="1:8" x14ac:dyDescent="0.2">
      <c r="A30" s="409"/>
      <c r="B30" s="698" t="s">
        <v>534</v>
      </c>
      <c r="C30" s="144">
        <v>33</v>
      </c>
      <c r="D30" s="141">
        <v>0</v>
      </c>
      <c r="E30" s="177">
        <v>-33</v>
      </c>
      <c r="F30" s="144">
        <v>46</v>
      </c>
      <c r="G30" s="141">
        <v>55</v>
      </c>
      <c r="H30" s="177">
        <v>9</v>
      </c>
    </row>
    <row r="31" spans="1:8" x14ac:dyDescent="0.2">
      <c r="A31" s="696" t="s">
        <v>348</v>
      </c>
      <c r="C31" s="146">
        <v>228</v>
      </c>
      <c r="D31" s="146">
        <v>35</v>
      </c>
      <c r="E31" s="178">
        <v>-193</v>
      </c>
      <c r="F31" s="146">
        <v>1152</v>
      </c>
      <c r="G31" s="146">
        <v>222</v>
      </c>
      <c r="H31" s="178">
        <v>-930</v>
      </c>
    </row>
    <row r="32" spans="1:8" x14ac:dyDescent="0.2">
      <c r="A32" s="697"/>
      <c r="B32" s="695" t="s">
        <v>214</v>
      </c>
      <c r="C32" s="144">
        <v>155</v>
      </c>
      <c r="D32" s="141">
        <v>0</v>
      </c>
      <c r="E32" s="179">
        <v>-155</v>
      </c>
      <c r="F32" s="144">
        <v>1624</v>
      </c>
      <c r="G32" s="141">
        <v>51</v>
      </c>
      <c r="H32" s="179">
        <v>-1573</v>
      </c>
    </row>
    <row r="33" spans="1:8" x14ac:dyDescent="0.2">
      <c r="A33" s="409"/>
      <c r="B33" s="552" t="s">
        <v>218</v>
      </c>
      <c r="C33" s="144">
        <v>62</v>
      </c>
      <c r="D33" s="144">
        <v>30</v>
      </c>
      <c r="E33" s="177">
        <v>-32</v>
      </c>
      <c r="F33" s="144">
        <v>123</v>
      </c>
      <c r="G33" s="144">
        <v>144</v>
      </c>
      <c r="H33" s="177">
        <v>21</v>
      </c>
    </row>
    <row r="34" spans="1:8" x14ac:dyDescent="0.2">
      <c r="A34" s="409"/>
      <c r="B34" s="552" t="s">
        <v>243</v>
      </c>
      <c r="C34" s="144">
        <v>0</v>
      </c>
      <c r="D34" s="144">
        <v>325</v>
      </c>
      <c r="E34" s="177">
        <v>325</v>
      </c>
      <c r="F34" s="144">
        <v>0</v>
      </c>
      <c r="G34" s="144">
        <v>2778</v>
      </c>
      <c r="H34" s="177">
        <v>2778</v>
      </c>
    </row>
    <row r="35" spans="1:8" x14ac:dyDescent="0.2">
      <c r="A35" s="409"/>
      <c r="B35" s="552" t="s">
        <v>220</v>
      </c>
      <c r="C35" s="144">
        <v>0</v>
      </c>
      <c r="D35" s="144">
        <v>64</v>
      </c>
      <c r="E35" s="179">
        <v>64</v>
      </c>
      <c r="F35" s="144">
        <v>40</v>
      </c>
      <c r="G35" s="144">
        <v>652</v>
      </c>
      <c r="H35" s="177">
        <v>612</v>
      </c>
    </row>
    <row r="36" spans="1:8" x14ac:dyDescent="0.2">
      <c r="A36" s="409"/>
      <c r="B36" s="698" t="s">
        <v>221</v>
      </c>
      <c r="C36" s="144">
        <v>11</v>
      </c>
      <c r="D36" s="144">
        <v>45</v>
      </c>
      <c r="E36" s="177">
        <v>34</v>
      </c>
      <c r="F36" s="144">
        <v>255</v>
      </c>
      <c r="G36" s="144">
        <v>907</v>
      </c>
      <c r="H36" s="177">
        <v>652</v>
      </c>
    </row>
    <row r="37" spans="1:8" x14ac:dyDescent="0.2">
      <c r="A37" s="696" t="s">
        <v>451</v>
      </c>
      <c r="C37" s="146">
        <v>228</v>
      </c>
      <c r="D37" s="146">
        <v>464</v>
      </c>
      <c r="E37" s="178">
        <v>236</v>
      </c>
      <c r="F37" s="146">
        <v>2042</v>
      </c>
      <c r="G37" s="146">
        <v>4532</v>
      </c>
      <c r="H37" s="178">
        <v>2490</v>
      </c>
    </row>
    <row r="38" spans="1:8" x14ac:dyDescent="0.2">
      <c r="A38" s="697"/>
      <c r="B38" s="695" t="s">
        <v>551</v>
      </c>
      <c r="C38" s="144">
        <v>13</v>
      </c>
      <c r="D38" s="141">
        <v>0</v>
      </c>
      <c r="E38" s="179">
        <v>-13</v>
      </c>
      <c r="F38" s="144">
        <v>292</v>
      </c>
      <c r="G38" s="141">
        <v>8</v>
      </c>
      <c r="H38" s="179">
        <v>-284</v>
      </c>
    </row>
    <row r="39" spans="1:8" x14ac:dyDescent="0.2">
      <c r="A39" s="409"/>
      <c r="B39" s="552" t="s">
        <v>681</v>
      </c>
      <c r="C39" s="144">
        <v>52</v>
      </c>
      <c r="D39" s="144">
        <v>0</v>
      </c>
      <c r="E39" s="177">
        <v>-52</v>
      </c>
      <c r="F39" s="414">
        <v>110</v>
      </c>
      <c r="G39" s="144">
        <v>4</v>
      </c>
      <c r="H39" s="177">
        <v>-106</v>
      </c>
    </row>
    <row r="40" spans="1:8" x14ac:dyDescent="0.2">
      <c r="A40" s="409"/>
      <c r="B40" s="552" t="s">
        <v>657</v>
      </c>
      <c r="C40" s="144">
        <v>0</v>
      </c>
      <c r="D40" s="144">
        <v>103</v>
      </c>
      <c r="E40" s="177">
        <v>103</v>
      </c>
      <c r="F40" s="144">
        <v>0</v>
      </c>
      <c r="G40" s="144">
        <v>318</v>
      </c>
      <c r="H40" s="177">
        <v>318</v>
      </c>
    </row>
    <row r="41" spans="1:8" x14ac:dyDescent="0.2">
      <c r="A41" s="409"/>
      <c r="B41" s="552" t="s">
        <v>592</v>
      </c>
      <c r="C41" s="144">
        <v>0</v>
      </c>
      <c r="D41" s="144">
        <v>0</v>
      </c>
      <c r="E41" s="177">
        <v>0</v>
      </c>
      <c r="F41" s="414">
        <v>128</v>
      </c>
      <c r="G41" s="144">
        <v>112</v>
      </c>
      <c r="H41" s="177">
        <v>-16</v>
      </c>
    </row>
    <row r="42" spans="1:8" x14ac:dyDescent="0.2">
      <c r="A42" s="409"/>
      <c r="B42" s="552" t="s">
        <v>665</v>
      </c>
      <c r="C42" s="144">
        <v>0</v>
      </c>
      <c r="D42" s="144">
        <v>0</v>
      </c>
      <c r="E42" s="179">
        <v>0</v>
      </c>
      <c r="F42" s="144">
        <v>0</v>
      </c>
      <c r="G42" s="144">
        <v>204</v>
      </c>
      <c r="H42" s="177">
        <v>204</v>
      </c>
    </row>
    <row r="43" spans="1:8" x14ac:dyDescent="0.2">
      <c r="A43" s="409"/>
      <c r="B43" s="698" t="s">
        <v>244</v>
      </c>
      <c r="C43" s="144">
        <v>0</v>
      </c>
      <c r="D43" s="144">
        <v>0</v>
      </c>
      <c r="E43" s="179">
        <v>0</v>
      </c>
      <c r="F43" s="414">
        <v>160</v>
      </c>
      <c r="G43" s="144">
        <v>23</v>
      </c>
      <c r="H43" s="179">
        <v>-137</v>
      </c>
    </row>
    <row r="44" spans="1:8" x14ac:dyDescent="0.2">
      <c r="A44" s="694" t="s">
        <v>467</v>
      </c>
      <c r="B44" s="489"/>
      <c r="C44" s="146">
        <v>65</v>
      </c>
      <c r="D44" s="146">
        <v>103</v>
      </c>
      <c r="E44" s="178">
        <v>38</v>
      </c>
      <c r="F44" s="146">
        <v>690</v>
      </c>
      <c r="G44" s="146">
        <v>669</v>
      </c>
      <c r="H44" s="178">
        <v>-21</v>
      </c>
    </row>
    <row r="45" spans="1:8" x14ac:dyDescent="0.2">
      <c r="A45" s="150" t="s">
        <v>115</v>
      </c>
      <c r="B45" s="150"/>
      <c r="C45" s="150">
        <v>1462</v>
      </c>
      <c r="D45" s="180">
        <v>1985</v>
      </c>
      <c r="E45" s="150">
        <v>523</v>
      </c>
      <c r="F45" s="150">
        <v>15679</v>
      </c>
      <c r="G45" s="180">
        <v>20201</v>
      </c>
      <c r="H45" s="150">
        <v>4522</v>
      </c>
    </row>
    <row r="46" spans="1:8" x14ac:dyDescent="0.2">
      <c r="A46" s="234" t="s">
        <v>452</v>
      </c>
      <c r="B46" s="152"/>
      <c r="C46" s="152">
        <v>402</v>
      </c>
      <c r="D46" s="709">
        <v>30</v>
      </c>
      <c r="E46" s="152">
        <v>-372</v>
      </c>
      <c r="F46" s="152">
        <v>2812</v>
      </c>
      <c r="G46" s="152">
        <v>477</v>
      </c>
      <c r="H46" s="152">
        <v>-2335</v>
      </c>
    </row>
    <row r="47" spans="1:8" x14ac:dyDescent="0.2">
      <c r="A47" s="234" t="s">
        <v>453</v>
      </c>
      <c r="B47" s="152"/>
      <c r="C47" s="152">
        <v>1060</v>
      </c>
      <c r="D47" s="152">
        <v>1955</v>
      </c>
      <c r="E47" s="152">
        <v>895</v>
      </c>
      <c r="F47" s="152">
        <v>12867</v>
      </c>
      <c r="G47" s="152">
        <v>19724</v>
      </c>
      <c r="H47" s="152">
        <v>6857</v>
      </c>
    </row>
    <row r="48" spans="1:8" x14ac:dyDescent="0.2">
      <c r="A48" s="493" t="s">
        <v>454</v>
      </c>
      <c r="B48" s="154"/>
      <c r="C48" s="154">
        <v>758</v>
      </c>
      <c r="D48" s="154">
        <v>1297</v>
      </c>
      <c r="E48" s="154">
        <v>539</v>
      </c>
      <c r="F48" s="154">
        <v>8709</v>
      </c>
      <c r="G48" s="154">
        <v>12631</v>
      </c>
      <c r="H48" s="154">
        <v>3922</v>
      </c>
    </row>
    <row r="49" spans="1:147" x14ac:dyDescent="0.2">
      <c r="A49" s="493" t="s">
        <v>455</v>
      </c>
      <c r="B49" s="154"/>
      <c r="C49" s="154">
        <v>704</v>
      </c>
      <c r="D49" s="154">
        <v>688</v>
      </c>
      <c r="E49" s="154">
        <v>-16</v>
      </c>
      <c r="F49" s="154">
        <v>6970</v>
      </c>
      <c r="G49" s="154">
        <v>7570</v>
      </c>
      <c r="H49" s="154">
        <v>600</v>
      </c>
    </row>
    <row r="50" spans="1:147" x14ac:dyDescent="0.2">
      <c r="A50" s="494" t="s">
        <v>456</v>
      </c>
      <c r="B50" s="491"/>
      <c r="C50" s="491">
        <v>592</v>
      </c>
      <c r="D50" s="479">
        <v>1014</v>
      </c>
      <c r="E50" s="492">
        <v>422</v>
      </c>
      <c r="F50" s="492">
        <v>7172</v>
      </c>
      <c r="G50" s="492">
        <v>10315</v>
      </c>
      <c r="H50" s="492">
        <v>3143</v>
      </c>
    </row>
    <row r="51" spans="1:147" x14ac:dyDescent="0.2">
      <c r="B51" s="84"/>
      <c r="C51" s="84"/>
      <c r="D51" s="84"/>
      <c r="E51" s="84"/>
      <c r="F51" s="84"/>
      <c r="G51" s="84"/>
      <c r="H51" s="701" t="s">
        <v>222</v>
      </c>
    </row>
    <row r="52" spans="1:147" x14ac:dyDescent="0.2">
      <c r="A52" s="735" t="s">
        <v>662</v>
      </c>
      <c r="B52" s="84"/>
      <c r="C52" s="84"/>
      <c r="D52" s="84"/>
      <c r="E52" s="84"/>
      <c r="F52" s="84"/>
      <c r="G52" s="84"/>
      <c r="H52" s="84"/>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c r="DB52" s="393"/>
      <c r="DC52" s="393"/>
      <c r="DD52" s="393"/>
      <c r="DE52" s="393"/>
      <c r="DF52" s="393"/>
      <c r="DG52" s="393"/>
      <c r="DH52" s="393"/>
      <c r="DI52" s="393"/>
      <c r="DJ52" s="393"/>
      <c r="DK52" s="393"/>
      <c r="DL52" s="393"/>
      <c r="DM52" s="393"/>
      <c r="DN52" s="393"/>
      <c r="DO52" s="393"/>
      <c r="DP52" s="393"/>
      <c r="DQ52" s="393"/>
      <c r="DR52" s="393"/>
      <c r="DS52" s="393"/>
      <c r="DT52" s="393"/>
      <c r="DU52" s="393"/>
      <c r="DV52" s="393"/>
      <c r="DW52" s="393"/>
      <c r="DX52" s="393"/>
      <c r="DY52" s="393"/>
      <c r="DZ52" s="393"/>
      <c r="EA52" s="393"/>
      <c r="EB52" s="393"/>
      <c r="EC52" s="393"/>
      <c r="ED52" s="393"/>
      <c r="EE52" s="393"/>
      <c r="EF52" s="393"/>
      <c r="EG52" s="393"/>
      <c r="EH52" s="393"/>
      <c r="EI52" s="393"/>
      <c r="EJ52" s="393"/>
      <c r="EK52" s="393"/>
      <c r="EL52" s="393"/>
      <c r="EM52" s="393"/>
      <c r="EN52" s="393"/>
      <c r="EO52" s="393"/>
      <c r="EP52" s="393"/>
      <c r="EQ52" s="393"/>
    </row>
    <row r="53" spans="1:147" x14ac:dyDescent="0.2">
      <c r="A53" s="735" t="s">
        <v>544</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808">
        <f>INDICE!A3</f>
        <v>44378</v>
      </c>
      <c r="C3" s="809"/>
      <c r="D3" s="809" t="s">
        <v>116</v>
      </c>
      <c r="E3" s="809"/>
      <c r="F3" s="809" t="s">
        <v>117</v>
      </c>
      <c r="G3" s="809"/>
      <c r="H3" s="809"/>
    </row>
    <row r="4" spans="1:8" x14ac:dyDescent="0.2">
      <c r="A4" s="66"/>
      <c r="B4" s="82" t="s">
        <v>47</v>
      </c>
      <c r="C4" s="82" t="s">
        <v>457</v>
      </c>
      <c r="D4" s="82" t="s">
        <v>47</v>
      </c>
      <c r="E4" s="82" t="s">
        <v>457</v>
      </c>
      <c r="F4" s="82" t="s">
        <v>47</v>
      </c>
      <c r="G4" s="83" t="s">
        <v>457</v>
      </c>
      <c r="H4" s="83" t="s">
        <v>122</v>
      </c>
    </row>
    <row r="5" spans="1:8" x14ac:dyDescent="0.2">
      <c r="A5" s="1" t="s">
        <v>600</v>
      </c>
      <c r="B5" s="602">
        <v>0</v>
      </c>
      <c r="C5" s="187">
        <v>-100</v>
      </c>
      <c r="D5" s="95">
        <v>2.2930000000000001</v>
      </c>
      <c r="E5" s="187">
        <v>-40.595854922279798</v>
      </c>
      <c r="F5" s="95">
        <v>9.5980000000000008</v>
      </c>
      <c r="G5" s="187">
        <v>-5.7078298457608803</v>
      </c>
      <c r="H5" s="487">
        <v>25.490001322569356</v>
      </c>
    </row>
    <row r="6" spans="1:8" x14ac:dyDescent="0.2">
      <c r="A6" s="1" t="s">
        <v>246</v>
      </c>
      <c r="B6" s="602">
        <v>0</v>
      </c>
      <c r="C6" s="73">
        <v>-100</v>
      </c>
      <c r="D6" s="95">
        <v>1.893</v>
      </c>
      <c r="E6" s="187">
        <v>-88.407128421826201</v>
      </c>
      <c r="F6" s="95">
        <v>23.007999999999999</v>
      </c>
      <c r="G6" s="187">
        <v>-20.640176600441499</v>
      </c>
      <c r="H6" s="487">
        <v>61.103766454435892</v>
      </c>
    </row>
    <row r="7" spans="1:8" x14ac:dyDescent="0.2">
      <c r="A7" s="1" t="s">
        <v>247</v>
      </c>
      <c r="B7" s="602">
        <v>0</v>
      </c>
      <c r="C7" s="73" t="s">
        <v>143</v>
      </c>
      <c r="D7" s="740">
        <v>0</v>
      </c>
      <c r="E7" s="187">
        <v>-100</v>
      </c>
      <c r="F7" s="740">
        <v>5.8999999999999997E-2</v>
      </c>
      <c r="G7" s="187">
        <v>-92.21635883905013</v>
      </c>
      <c r="H7" s="350">
        <v>0.15668994353319357</v>
      </c>
    </row>
    <row r="8" spans="1:8" x14ac:dyDescent="0.2">
      <c r="A8" s="1" t="s">
        <v>248</v>
      </c>
      <c r="B8" s="602">
        <v>0</v>
      </c>
      <c r="C8" s="73">
        <v>-100</v>
      </c>
      <c r="D8" s="95">
        <v>0.56200000000000006</v>
      </c>
      <c r="E8" s="187">
        <v>-23.951285520974288</v>
      </c>
      <c r="F8" s="95">
        <v>2.407</v>
      </c>
      <c r="G8" s="187">
        <v>111.51142355008787</v>
      </c>
      <c r="H8" s="487">
        <v>6.3924185438033385</v>
      </c>
    </row>
    <row r="9" spans="1:8" x14ac:dyDescent="0.2">
      <c r="A9" t="s">
        <v>637</v>
      </c>
      <c r="B9" s="602">
        <v>3.9E-2</v>
      </c>
      <c r="C9" s="73" t="s">
        <v>143</v>
      </c>
      <c r="D9" s="95">
        <v>0.65624000000000005</v>
      </c>
      <c r="E9" s="187">
        <v>-21.957948815526589</v>
      </c>
      <c r="F9" s="95">
        <v>2.5819800000000002</v>
      </c>
      <c r="G9" s="187">
        <v>14.469764142578475</v>
      </c>
      <c r="H9" s="487">
        <v>6.8571237356582229</v>
      </c>
    </row>
    <row r="10" spans="1:8" x14ac:dyDescent="0.2">
      <c r="A10" s="189" t="s">
        <v>249</v>
      </c>
      <c r="B10" s="188">
        <v>3.9E-2</v>
      </c>
      <c r="C10" s="189">
        <v>-97.864184008762322</v>
      </c>
      <c r="D10" s="188">
        <v>5.4042399999999997</v>
      </c>
      <c r="E10" s="189">
        <v>-75.241571788006894</v>
      </c>
      <c r="F10" s="188">
        <v>37.653979999999997</v>
      </c>
      <c r="G10" s="189">
        <v>-13.08467174176989</v>
      </c>
      <c r="H10" s="189">
        <v>100</v>
      </c>
    </row>
    <row r="11" spans="1:8" x14ac:dyDescent="0.2">
      <c r="A11" s="576" t="s">
        <v>250</v>
      </c>
      <c r="B11" s="785">
        <f>B10/'Consumo PP'!B11*100</f>
        <v>8.2134702483161815E-4</v>
      </c>
      <c r="C11" s="642"/>
      <c r="D11" s="642">
        <f>D10/'Consumo PP'!D11*100</f>
        <v>1.808510714805658E-2</v>
      </c>
      <c r="E11" s="642"/>
      <c r="F11" s="642">
        <f>F10/'Consumo PP'!F11*100</f>
        <v>7.4099868120674373E-2</v>
      </c>
      <c r="G11" s="576"/>
      <c r="H11" s="641"/>
    </row>
    <row r="12" spans="1:8" x14ac:dyDescent="0.2">
      <c r="A12" s="80" t="s">
        <v>587</v>
      </c>
      <c r="B12" s="59"/>
      <c r="C12" s="108"/>
      <c r="D12" s="108"/>
      <c r="E12" s="108"/>
      <c r="F12" s="108"/>
      <c r="G12" s="108"/>
      <c r="H12" s="161" t="s">
        <v>222</v>
      </c>
    </row>
    <row r="13" spans="1:8" s="1" customFormat="1" x14ac:dyDescent="0.2">
      <c r="A13" s="80" t="s">
        <v>537</v>
      </c>
      <c r="B13" s="108"/>
    </row>
    <row r="14" spans="1:8" s="1" customFormat="1" x14ac:dyDescent="0.2">
      <c r="A14" s="393" t="s">
        <v>545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115" priority="52" operator="between">
      <formula>0.00001</formula>
      <formula>0.499</formula>
    </cfRule>
  </conditionalFormatting>
  <conditionalFormatting sqref="F5:F6">
    <cfRule type="cellIs" dxfId="114" priority="50" operator="between">
      <formula>0.00001</formula>
      <formula>0.499</formula>
    </cfRule>
  </conditionalFormatting>
  <conditionalFormatting sqref="G5">
    <cfRule type="cellIs" dxfId="113" priority="49" operator="between">
      <formula>0.00001</formula>
      <formula>0.499</formula>
    </cfRule>
  </conditionalFormatting>
  <conditionalFormatting sqref="B7 D7">
    <cfRule type="cellIs" dxfId="112" priority="38" operator="between">
      <formula>0.00001</formula>
      <formula>0.499</formula>
    </cfRule>
  </conditionalFormatting>
  <conditionalFormatting sqref="B7 D7">
    <cfRule type="cellIs" dxfId="111" priority="33" operator="between">
      <formula>0.00001</formula>
      <formula>0.499</formula>
    </cfRule>
  </conditionalFormatting>
  <conditionalFormatting sqref="D8 B8">
    <cfRule type="cellIs" dxfId="110" priority="31" operator="between">
      <formula>0.00001</formula>
      <formula>0.499</formula>
    </cfRule>
  </conditionalFormatting>
  <conditionalFormatting sqref="D8">
    <cfRule type="cellIs" dxfId="109" priority="25" operator="between">
      <formula>0.00001</formula>
      <formula>0.499</formula>
    </cfRule>
  </conditionalFormatting>
  <conditionalFormatting sqref="D9 B9">
    <cfRule type="cellIs" dxfId="108" priority="29" operator="between">
      <formula>0.00001</formula>
      <formula>0.499</formula>
    </cfRule>
  </conditionalFormatting>
  <conditionalFormatting sqref="B5">
    <cfRule type="cellIs" dxfId="107" priority="26" operator="between">
      <formula>0.00001</formula>
      <formula>0.499</formula>
    </cfRule>
  </conditionalFormatting>
  <conditionalFormatting sqref="B5">
    <cfRule type="cellIs" dxfId="106" priority="27" operator="between">
      <formula>0.00001</formula>
      <formula>0.499</formula>
    </cfRule>
  </conditionalFormatting>
  <conditionalFormatting sqref="F8">
    <cfRule type="cellIs" dxfId="105" priority="24" operator="between">
      <formula>0.00001</formula>
      <formula>0.499</formula>
    </cfRule>
  </conditionalFormatting>
  <conditionalFormatting sqref="F8">
    <cfRule type="cellIs" dxfId="104" priority="23" operator="between">
      <formula>0.00001</formula>
      <formula>0.499</formula>
    </cfRule>
  </conditionalFormatting>
  <conditionalFormatting sqref="F8">
    <cfRule type="cellIs" dxfId="103" priority="22" operator="between">
      <formula>0.00001</formula>
      <formula>0.499</formula>
    </cfRule>
  </conditionalFormatting>
  <conditionalFormatting sqref="F9">
    <cfRule type="cellIs" dxfId="102" priority="21" operator="between">
      <formula>0.00001</formula>
      <formula>0.499</formula>
    </cfRule>
  </conditionalFormatting>
  <conditionalFormatting sqref="F9">
    <cfRule type="cellIs" dxfId="101" priority="20" operator="between">
      <formula>0.00001</formula>
      <formula>0.499</formula>
    </cfRule>
  </conditionalFormatting>
  <conditionalFormatting sqref="B7">
    <cfRule type="cellIs" dxfId="100" priority="19" operator="between">
      <formula>0.00001</formula>
      <formula>0.499</formula>
    </cfRule>
  </conditionalFormatting>
  <conditionalFormatting sqref="B6">
    <cfRule type="cellIs" dxfId="99" priority="18" operator="between">
      <formula>0.00001</formula>
      <formula>0.499</formula>
    </cfRule>
  </conditionalFormatting>
  <conditionalFormatting sqref="B6">
    <cfRule type="cellIs" dxfId="98" priority="17" operator="between">
      <formula>0.00001</formula>
      <formula>0.499</formula>
    </cfRule>
  </conditionalFormatting>
  <conditionalFormatting sqref="B6">
    <cfRule type="cellIs" dxfId="97" priority="16" operator="between">
      <formula>0.00001</formula>
      <formula>0.499</formula>
    </cfRule>
  </conditionalFormatting>
  <conditionalFormatting sqref="D7">
    <cfRule type="cellIs" dxfId="96" priority="15" operator="between">
      <formula>0.00001</formula>
      <formula>0.499</formula>
    </cfRule>
  </conditionalFormatting>
  <conditionalFormatting sqref="F7">
    <cfRule type="cellIs" dxfId="95" priority="14" operator="between">
      <formula>0.00001</formula>
      <formula>0.499</formula>
    </cfRule>
  </conditionalFormatting>
  <conditionalFormatting sqref="F7">
    <cfRule type="cellIs" dxfId="94" priority="13" operator="between">
      <formula>0.00001</formula>
      <formula>0.499</formula>
    </cfRule>
  </conditionalFormatting>
  <conditionalFormatting sqref="F7">
    <cfRule type="cellIs" dxfId="93" priority="12" operator="between">
      <formula>0.00001</formula>
      <formula>0.499</formula>
    </cfRule>
  </conditionalFormatting>
  <conditionalFormatting sqref="F7">
    <cfRule type="cellIs" dxfId="92" priority="11" operator="between">
      <formula>0.00001</formula>
      <formula>0.499</formula>
    </cfRule>
  </conditionalFormatting>
  <conditionalFormatting sqref="H7">
    <cfRule type="cellIs" dxfId="91" priority="1" operator="between">
      <formula>0</formula>
      <formula>0.5</formula>
    </cfRule>
    <cfRule type="cellIs" dxfId="90" priority="2" operator="between">
      <formula>0</formula>
      <formula>0.49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251</v>
      </c>
      <c r="B1" s="431"/>
      <c r="C1" s="1"/>
      <c r="D1" s="1"/>
      <c r="E1" s="1"/>
      <c r="F1" s="1"/>
      <c r="G1" s="1"/>
    </row>
    <row r="2" spans="1:7" x14ac:dyDescent="0.2">
      <c r="A2" s="1"/>
      <c r="B2" s="1"/>
      <c r="C2" s="1"/>
      <c r="D2" s="1"/>
      <c r="E2" s="1"/>
      <c r="F2" s="1"/>
      <c r="G2" s="55" t="s">
        <v>152</v>
      </c>
    </row>
    <row r="3" spans="1:7" x14ac:dyDescent="0.2">
      <c r="A3" s="56"/>
      <c r="B3" s="811">
        <f>INDICE!A3</f>
        <v>44378</v>
      </c>
      <c r="C3" s="811"/>
      <c r="D3" s="810" t="s">
        <v>116</v>
      </c>
      <c r="E3" s="810"/>
      <c r="F3" s="810" t="s">
        <v>117</v>
      </c>
      <c r="G3" s="810"/>
    </row>
    <row r="4" spans="1:7" x14ac:dyDescent="0.2">
      <c r="A4" s="66"/>
      <c r="B4" s="629" t="s">
        <v>47</v>
      </c>
      <c r="C4" s="197" t="s">
        <v>457</v>
      </c>
      <c r="D4" s="629" t="s">
        <v>47</v>
      </c>
      <c r="E4" s="197" t="s">
        <v>457</v>
      </c>
      <c r="F4" s="629" t="s">
        <v>47</v>
      </c>
      <c r="G4" s="197" t="s">
        <v>457</v>
      </c>
    </row>
    <row r="5" spans="1:7" ht="15" x14ac:dyDescent="0.25">
      <c r="A5" s="426" t="s">
        <v>115</v>
      </c>
      <c r="B5" s="429">
        <v>5227</v>
      </c>
      <c r="C5" s="427">
        <v>16.103953798311863</v>
      </c>
      <c r="D5" s="428">
        <v>32460</v>
      </c>
      <c r="E5" s="427">
        <v>-3.1478442488438017</v>
      </c>
      <c r="F5" s="430">
        <v>55562</v>
      </c>
      <c r="G5" s="427">
        <v>-9.5685291580540675</v>
      </c>
    </row>
    <row r="6" spans="1:7" x14ac:dyDescent="0.2">
      <c r="A6" s="80"/>
      <c r="B6" s="1"/>
      <c r="C6" s="1"/>
      <c r="D6" s="1"/>
      <c r="E6" s="1"/>
      <c r="F6" s="1"/>
      <c r="G6" s="55" t="s">
        <v>222</v>
      </c>
    </row>
    <row r="7" spans="1:7" x14ac:dyDescent="0.2">
      <c r="A7" s="80" t="s">
        <v>587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98" zoomScaleNormal="98"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252</v>
      </c>
      <c r="B1" s="3"/>
      <c r="C1" s="3"/>
      <c r="D1" s="3"/>
      <c r="E1" s="3"/>
      <c r="F1" s="3"/>
      <c r="G1" s="3"/>
    </row>
    <row r="2" spans="1:8" ht="15.75" x14ac:dyDescent="0.25">
      <c r="A2" s="2"/>
      <c r="B2" s="89"/>
      <c r="C2" s="3"/>
      <c r="D2" s="3"/>
      <c r="E2" s="3"/>
      <c r="F2" s="3"/>
      <c r="G2" s="3"/>
      <c r="H2" s="55" t="s">
        <v>152</v>
      </c>
    </row>
    <row r="3" spans="1:8" x14ac:dyDescent="0.2">
      <c r="A3" s="70"/>
      <c r="B3" s="808">
        <f>INDICE!A3</f>
        <v>44378</v>
      </c>
      <c r="C3" s="809"/>
      <c r="D3" s="809" t="s">
        <v>116</v>
      </c>
      <c r="E3" s="809"/>
      <c r="F3" s="809" t="s">
        <v>117</v>
      </c>
      <c r="G3" s="809"/>
      <c r="H3" s="809"/>
    </row>
    <row r="4" spans="1:8" x14ac:dyDescent="0.2">
      <c r="A4" s="66"/>
      <c r="B4" s="63" t="s">
        <v>47</v>
      </c>
      <c r="C4" s="63" t="s">
        <v>429</v>
      </c>
      <c r="D4" s="63" t="s">
        <v>47</v>
      </c>
      <c r="E4" s="63" t="s">
        <v>429</v>
      </c>
      <c r="F4" s="63" t="s">
        <v>47</v>
      </c>
      <c r="G4" s="64" t="s">
        <v>429</v>
      </c>
      <c r="H4" s="64" t="s">
        <v>122</v>
      </c>
    </row>
    <row r="5" spans="1:8" x14ac:dyDescent="0.2">
      <c r="A5" s="3" t="s">
        <v>526</v>
      </c>
      <c r="B5" s="309">
        <v>80</v>
      </c>
      <c r="C5" s="72">
        <v>42.857142857142854</v>
      </c>
      <c r="D5" s="71">
        <v>575</v>
      </c>
      <c r="E5" s="72">
        <v>6.0885608856088558</v>
      </c>
      <c r="F5" s="71">
        <v>953</v>
      </c>
      <c r="G5" s="72">
        <v>-18.056749785038694</v>
      </c>
      <c r="H5" s="312">
        <v>1.7442860857603424</v>
      </c>
    </row>
    <row r="6" spans="1:8" x14ac:dyDescent="0.2">
      <c r="A6" s="3" t="s">
        <v>48</v>
      </c>
      <c r="B6" s="310">
        <v>844.18399999999997</v>
      </c>
      <c r="C6" s="59">
        <v>32.337776551533842</v>
      </c>
      <c r="D6" s="58">
        <v>5269.1009999999997</v>
      </c>
      <c r="E6" s="59">
        <v>18.522143353934663</v>
      </c>
      <c r="F6" s="58">
        <v>8645.6119999999992</v>
      </c>
      <c r="G6" s="59">
        <v>2.3506789175722584</v>
      </c>
      <c r="H6" s="313">
        <v>15.82415604877507</v>
      </c>
    </row>
    <row r="7" spans="1:8" x14ac:dyDescent="0.2">
      <c r="A7" s="3" t="s">
        <v>49</v>
      </c>
      <c r="B7" s="310">
        <v>805.43399999999997</v>
      </c>
      <c r="C7" s="59">
        <v>32.99373532490776</v>
      </c>
      <c r="D7" s="58">
        <v>4681.3050000000003</v>
      </c>
      <c r="E7" s="59">
        <v>-2.9546628168927125</v>
      </c>
      <c r="F7" s="58">
        <v>7851.2979999999998</v>
      </c>
      <c r="G7" s="59">
        <v>-13.649598509519532</v>
      </c>
      <c r="H7" s="313">
        <v>14.370314644866738</v>
      </c>
    </row>
    <row r="8" spans="1:8" x14ac:dyDescent="0.2">
      <c r="A8" s="3" t="s">
        <v>123</v>
      </c>
      <c r="B8" s="310">
        <v>2177</v>
      </c>
      <c r="C8" s="59">
        <v>12.448347107438003</v>
      </c>
      <c r="D8" s="58">
        <v>13693</v>
      </c>
      <c r="E8" s="59">
        <v>-4.6448467966573812</v>
      </c>
      <c r="F8" s="58">
        <v>23707</v>
      </c>
      <c r="G8" s="59">
        <v>-8.297230388364536</v>
      </c>
      <c r="H8" s="313">
        <v>43.391175482812628</v>
      </c>
    </row>
    <row r="9" spans="1:8" x14ac:dyDescent="0.2">
      <c r="A9" s="3" t="s">
        <v>124</v>
      </c>
      <c r="B9" s="310">
        <v>291.59000000000003</v>
      </c>
      <c r="C9" s="59">
        <v>25.76882930911037</v>
      </c>
      <c r="D9" s="58">
        <v>1089.3699999999999</v>
      </c>
      <c r="E9" s="59">
        <v>-39.882731123159914</v>
      </c>
      <c r="F9" s="58">
        <v>1719.837</v>
      </c>
      <c r="G9" s="73">
        <v>-55.140978921826012</v>
      </c>
      <c r="H9" s="313">
        <v>3.1478360428917203</v>
      </c>
    </row>
    <row r="10" spans="1:8" x14ac:dyDescent="0.2">
      <c r="A10" s="66" t="s">
        <v>629</v>
      </c>
      <c r="B10" s="311">
        <v>970.69900000000007</v>
      </c>
      <c r="C10" s="75">
        <v>-2.4995379596297238</v>
      </c>
      <c r="D10" s="74">
        <v>6690.4969999999994</v>
      </c>
      <c r="E10" s="75">
        <v>-6.8909884408669564</v>
      </c>
      <c r="F10" s="74">
        <v>11758.785999999998</v>
      </c>
      <c r="G10" s="75">
        <v>-4.4813279895841589</v>
      </c>
      <c r="H10" s="314">
        <v>21.522231694893502</v>
      </c>
    </row>
    <row r="11" spans="1:8" x14ac:dyDescent="0.2">
      <c r="A11" s="76" t="s">
        <v>115</v>
      </c>
      <c r="B11" s="77">
        <v>5168.9069999999974</v>
      </c>
      <c r="C11" s="78">
        <v>15.81819554738351</v>
      </c>
      <c r="D11" s="77">
        <v>31998.272999999997</v>
      </c>
      <c r="E11" s="78">
        <v>-3.5302682280653066</v>
      </c>
      <c r="F11" s="77">
        <v>54635.532999999996</v>
      </c>
      <c r="G11" s="78">
        <v>-9.9890281097725619</v>
      </c>
      <c r="H11" s="78">
        <v>100</v>
      </c>
    </row>
    <row r="12" spans="1:8" x14ac:dyDescent="0.2">
      <c r="A12" s="3"/>
      <c r="B12" s="3"/>
      <c r="C12" s="3"/>
      <c r="D12" s="3"/>
      <c r="E12" s="3"/>
      <c r="F12" s="3"/>
      <c r="G12" s="3"/>
      <c r="H12" s="79" t="s">
        <v>222</v>
      </c>
    </row>
    <row r="13" spans="1:8" x14ac:dyDescent="0.2">
      <c r="A13" s="80" t="s">
        <v>588</v>
      </c>
      <c r="B13" s="3"/>
      <c r="C13" s="3"/>
      <c r="D13" s="3"/>
      <c r="E13" s="3"/>
      <c r="F13" s="3"/>
      <c r="G13" s="3"/>
      <c r="H13" s="3"/>
    </row>
    <row r="14" spans="1:8" x14ac:dyDescent="0.2">
      <c r="A14" s="80" t="s">
        <v>589</v>
      </c>
      <c r="B14" s="58"/>
      <c r="C14" s="3"/>
      <c r="D14" s="3"/>
      <c r="E14" s="3"/>
      <c r="F14" s="3"/>
      <c r="G14" s="3"/>
      <c r="H14" s="3"/>
    </row>
    <row r="15" spans="1:8" x14ac:dyDescent="0.2">
      <c r="A15" s="80" t="s">
        <v>545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253</v>
      </c>
      <c r="B1" s="158"/>
      <c r="C1" s="158"/>
      <c r="D1" s="158"/>
      <c r="E1" s="158"/>
      <c r="F1" s="15"/>
      <c r="G1" s="15"/>
    </row>
    <row r="2" spans="1:7" x14ac:dyDescent="0.2">
      <c r="A2" s="158"/>
      <c r="B2" s="158"/>
      <c r="C2" s="158"/>
      <c r="D2" s="158"/>
      <c r="E2" s="161" t="s">
        <v>152</v>
      </c>
      <c r="F2" s="15"/>
      <c r="G2" s="15"/>
    </row>
    <row r="3" spans="1:7" x14ac:dyDescent="0.2">
      <c r="A3" s="830">
        <f>INDICE!A3</f>
        <v>44378</v>
      </c>
      <c r="B3" s="830">
        <v>41671</v>
      </c>
      <c r="C3" s="831">
        <v>41671</v>
      </c>
      <c r="D3" s="830">
        <v>41671</v>
      </c>
      <c r="E3" s="830">
        <v>41671</v>
      </c>
      <c r="F3" s="15"/>
    </row>
    <row r="4" spans="1:7" ht="15" x14ac:dyDescent="0.25">
      <c r="A4" s="1" t="s">
        <v>30</v>
      </c>
      <c r="B4" s="166">
        <v>3.9E-2</v>
      </c>
      <c r="C4" s="432"/>
      <c r="D4" s="15" t="s">
        <v>254</v>
      </c>
      <c r="E4" s="496">
        <v>5168.9069999999974</v>
      </c>
    </row>
    <row r="5" spans="1:7" x14ac:dyDescent="0.2">
      <c r="A5" s="1" t="s">
        <v>255</v>
      </c>
      <c r="B5" s="166">
        <v>4828</v>
      </c>
      <c r="C5" s="241"/>
      <c r="D5" s="1" t="s">
        <v>256</v>
      </c>
      <c r="E5" s="166">
        <v>-340</v>
      </c>
    </row>
    <row r="6" spans="1:7" x14ac:dyDescent="0.2">
      <c r="A6" s="1" t="s">
        <v>481</v>
      </c>
      <c r="B6" s="166">
        <v>154</v>
      </c>
      <c r="C6" s="241"/>
      <c r="D6" s="1" t="s">
        <v>257</v>
      </c>
      <c r="E6" s="166">
        <v>278.39047000000301</v>
      </c>
    </row>
    <row r="7" spans="1:7" x14ac:dyDescent="0.2">
      <c r="A7" s="1" t="s">
        <v>482</v>
      </c>
      <c r="B7" s="166">
        <v>21.96100000000024</v>
      </c>
      <c r="C7" s="241"/>
      <c r="D7" s="1" t="s">
        <v>483</v>
      </c>
      <c r="E7" s="166">
        <v>1462</v>
      </c>
    </row>
    <row r="8" spans="1:7" x14ac:dyDescent="0.2">
      <c r="A8" s="1" t="s">
        <v>484</v>
      </c>
      <c r="B8" s="166">
        <v>223</v>
      </c>
      <c r="C8" s="241"/>
      <c r="D8" s="1" t="s">
        <v>485</v>
      </c>
      <c r="E8" s="166">
        <v>-1985</v>
      </c>
    </row>
    <row r="9" spans="1:7" ht="15" x14ac:dyDescent="0.25">
      <c r="A9" s="173" t="s">
        <v>58</v>
      </c>
      <c r="B9" s="436">
        <v>5227</v>
      </c>
      <c r="C9" s="241"/>
      <c r="D9" s="1" t="s">
        <v>259</v>
      </c>
      <c r="E9" s="166">
        <v>164</v>
      </c>
    </row>
    <row r="10" spans="1:7" ht="15" x14ac:dyDescent="0.25">
      <c r="A10" s="1" t="s">
        <v>258</v>
      </c>
      <c r="B10" s="166">
        <v>-58.093000000002576</v>
      </c>
      <c r="C10" s="241"/>
      <c r="D10" s="173" t="s">
        <v>486</v>
      </c>
      <c r="E10" s="436">
        <v>4748.2974700000004</v>
      </c>
      <c r="G10" s="508"/>
    </row>
    <row r="11" spans="1:7" ht="15" x14ac:dyDescent="0.25">
      <c r="A11" s="173" t="s">
        <v>254</v>
      </c>
      <c r="B11" s="436">
        <v>5168.9069999999974</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4" t="s">
        <v>488</v>
      </c>
      <c r="B1" s="834"/>
      <c r="C1" s="834"/>
      <c r="D1" s="834"/>
      <c r="E1" s="192"/>
      <c r="F1" s="192"/>
      <c r="G1" s="6"/>
      <c r="H1" s="6"/>
      <c r="I1" s="6"/>
      <c r="J1" s="6"/>
    </row>
    <row r="2" spans="1:10" ht="14.25" customHeight="1" x14ac:dyDescent="0.2">
      <c r="A2" s="834"/>
      <c r="B2" s="834"/>
      <c r="C2" s="834"/>
      <c r="D2" s="834"/>
      <c r="E2" s="192"/>
      <c r="F2" s="192"/>
      <c r="G2" s="6"/>
      <c r="H2" s="6"/>
      <c r="I2" s="6"/>
      <c r="J2" s="6"/>
    </row>
    <row r="3" spans="1:10" ht="14.25" customHeight="1" x14ac:dyDescent="0.2">
      <c r="A3" s="53"/>
      <c r="B3" s="53"/>
      <c r="C3" s="53"/>
      <c r="D3" s="55" t="s">
        <v>260</v>
      </c>
    </row>
    <row r="4" spans="1:10" ht="14.25" customHeight="1" x14ac:dyDescent="0.2">
      <c r="A4" s="193"/>
      <c r="B4" s="193"/>
      <c r="C4" s="194" t="s">
        <v>601</v>
      </c>
      <c r="D4" s="194" t="s">
        <v>602</v>
      </c>
    </row>
    <row r="5" spans="1:10" ht="14.25" customHeight="1" x14ac:dyDescent="0.2">
      <c r="A5" s="835">
        <v>2017</v>
      </c>
      <c r="B5" s="656" t="s">
        <v>603</v>
      </c>
      <c r="C5" s="657">
        <v>14.88</v>
      </c>
      <c r="D5" s="197">
        <v>4.9365303244005716</v>
      </c>
    </row>
    <row r="6" spans="1:10" ht="14.25" customHeight="1" x14ac:dyDescent="0.2">
      <c r="A6" s="832" t="s">
        <v>522</v>
      </c>
      <c r="B6" s="195" t="s">
        <v>604</v>
      </c>
      <c r="C6" s="676">
        <v>14.15</v>
      </c>
      <c r="D6" s="196">
        <v>-4.9059139784946266</v>
      </c>
    </row>
    <row r="7" spans="1:10" ht="14.25" customHeight="1" x14ac:dyDescent="0.2">
      <c r="A7" s="832" t="s">
        <v>522</v>
      </c>
      <c r="B7" s="195" t="s">
        <v>605</v>
      </c>
      <c r="C7" s="676">
        <v>14.45</v>
      </c>
      <c r="D7" s="196">
        <v>2.1201413427561762</v>
      </c>
    </row>
    <row r="8" spans="1:10" ht="14.25" customHeight="1" x14ac:dyDescent="0.2">
      <c r="A8" s="833" t="s">
        <v>522</v>
      </c>
      <c r="B8" s="198" t="s">
        <v>606</v>
      </c>
      <c r="C8" s="638">
        <v>14.68</v>
      </c>
      <c r="D8" s="199">
        <v>1.5916955017301067</v>
      </c>
    </row>
    <row r="9" spans="1:10" ht="14.25" customHeight="1" x14ac:dyDescent="0.2">
      <c r="A9" s="835">
        <v>2018</v>
      </c>
      <c r="B9" s="656" t="s">
        <v>607</v>
      </c>
      <c r="C9" s="657">
        <v>13.96</v>
      </c>
      <c r="D9" s="197">
        <v>-4.9046321525885483</v>
      </c>
    </row>
    <row r="10" spans="1:10" ht="14.25" customHeight="1" x14ac:dyDescent="0.2">
      <c r="A10" s="832" t="s">
        <v>522</v>
      </c>
      <c r="B10" s="195" t="s">
        <v>608</v>
      </c>
      <c r="C10" s="676">
        <v>13.27</v>
      </c>
      <c r="D10" s="196">
        <v>-4.9426934097421293</v>
      </c>
    </row>
    <row r="11" spans="1:10" ht="14.25" customHeight="1" x14ac:dyDescent="0.2">
      <c r="A11" s="832" t="s">
        <v>522</v>
      </c>
      <c r="B11" s="195" t="s">
        <v>609</v>
      </c>
      <c r="C11" s="676">
        <v>13.92</v>
      </c>
      <c r="D11" s="196">
        <v>4.8982667671439364</v>
      </c>
    </row>
    <row r="12" spans="1:10" ht="14.25" customHeight="1" x14ac:dyDescent="0.2">
      <c r="A12" s="832" t="s">
        <v>522</v>
      </c>
      <c r="B12" s="195" t="s">
        <v>610</v>
      </c>
      <c r="C12" s="676">
        <v>14.61</v>
      </c>
      <c r="D12" s="196">
        <v>4.9568965517241343</v>
      </c>
    </row>
    <row r="13" spans="1:10" ht="14.25" customHeight="1" x14ac:dyDescent="0.2">
      <c r="A13" s="832" t="s">
        <v>522</v>
      </c>
      <c r="B13" s="195" t="s">
        <v>611</v>
      </c>
      <c r="C13" s="676">
        <v>15.33</v>
      </c>
      <c r="D13" s="196">
        <v>4.928131416837787</v>
      </c>
    </row>
    <row r="14" spans="1:10" ht="14.25" customHeight="1" x14ac:dyDescent="0.2">
      <c r="A14" s="833" t="s">
        <v>522</v>
      </c>
      <c r="B14" s="198" t="s">
        <v>612</v>
      </c>
      <c r="C14" s="638">
        <v>14.57</v>
      </c>
      <c r="D14" s="199">
        <v>-4.9575994781474213</v>
      </c>
    </row>
    <row r="15" spans="1:10" ht="14.25" customHeight="1" x14ac:dyDescent="0.2">
      <c r="A15" s="835">
        <v>2019</v>
      </c>
      <c r="B15" s="656" t="s">
        <v>613</v>
      </c>
      <c r="C15" s="657">
        <v>13.86</v>
      </c>
      <c r="D15" s="197">
        <v>-4.8730267673301357</v>
      </c>
    </row>
    <row r="16" spans="1:10" ht="14.25" customHeight="1" x14ac:dyDescent="0.2">
      <c r="A16" s="832" t="s">
        <v>522</v>
      </c>
      <c r="B16" s="195" t="s">
        <v>615</v>
      </c>
      <c r="C16" s="676">
        <v>13.17</v>
      </c>
      <c r="D16" s="196">
        <v>-4.9783549783549752</v>
      </c>
    </row>
    <row r="17" spans="1:4" ht="14.25" customHeight="1" x14ac:dyDescent="0.2">
      <c r="A17" s="832" t="s">
        <v>522</v>
      </c>
      <c r="B17" s="195" t="s">
        <v>616</v>
      </c>
      <c r="C17" s="676">
        <v>12.77</v>
      </c>
      <c r="D17" s="196">
        <v>-3.0372057706909672</v>
      </c>
    </row>
    <row r="18" spans="1:4" ht="14.25" customHeight="1" x14ac:dyDescent="0.2">
      <c r="A18" s="832" t="s">
        <v>522</v>
      </c>
      <c r="B18" s="195" t="s">
        <v>622</v>
      </c>
      <c r="C18" s="676">
        <v>12.15</v>
      </c>
      <c r="D18" s="196">
        <v>-4.8551292090837839</v>
      </c>
    </row>
    <row r="19" spans="1:4" ht="14.25" customHeight="1" x14ac:dyDescent="0.2">
      <c r="A19" s="832" t="s">
        <v>522</v>
      </c>
      <c r="B19" s="195" t="s">
        <v>624</v>
      </c>
      <c r="C19" s="676">
        <v>12.74</v>
      </c>
      <c r="D19" s="196">
        <v>4.8559670781892992</v>
      </c>
    </row>
    <row r="20" spans="1:4" ht="14.25" customHeight="1" x14ac:dyDescent="0.2">
      <c r="A20" s="833" t="s">
        <v>522</v>
      </c>
      <c r="B20" s="198" t="s">
        <v>641</v>
      </c>
      <c r="C20" s="638">
        <v>13.37</v>
      </c>
      <c r="D20" s="199">
        <v>4.9450549450549373</v>
      </c>
    </row>
    <row r="21" spans="1:4" ht="14.25" customHeight="1" x14ac:dyDescent="0.2">
      <c r="A21" s="835">
        <v>2020</v>
      </c>
      <c r="B21" s="656" t="s">
        <v>649</v>
      </c>
      <c r="C21" s="657">
        <v>12.71</v>
      </c>
      <c r="D21" s="197">
        <v>-4.9364248317127783</v>
      </c>
    </row>
    <row r="22" spans="1:4" ht="14.25" customHeight="1" x14ac:dyDescent="0.2">
      <c r="A22" s="832" t="s">
        <v>522</v>
      </c>
      <c r="B22" s="195" t="s">
        <v>651</v>
      </c>
      <c r="C22" s="676">
        <v>12.09</v>
      </c>
      <c r="D22" s="196">
        <v>-4.8780487804878128</v>
      </c>
    </row>
    <row r="23" spans="1:4" ht="14.25" customHeight="1" x14ac:dyDescent="0.2">
      <c r="A23" s="832" t="s">
        <v>522</v>
      </c>
      <c r="B23" s="195" t="s">
        <v>653</v>
      </c>
      <c r="C23" s="676">
        <v>12.68</v>
      </c>
      <c r="D23" s="196">
        <v>4.8800661703887496</v>
      </c>
    </row>
    <row r="24" spans="1:4" ht="14.25" customHeight="1" x14ac:dyDescent="0.2">
      <c r="A24" s="833" t="s">
        <v>522</v>
      </c>
      <c r="B24" s="198" t="s">
        <v>654</v>
      </c>
      <c r="C24" s="638">
        <v>13.3</v>
      </c>
      <c r="D24" s="199">
        <v>4.8895899053627838</v>
      </c>
    </row>
    <row r="25" spans="1:4" ht="14.25" customHeight="1" x14ac:dyDescent="0.2">
      <c r="A25" s="832">
        <v>2021</v>
      </c>
      <c r="B25" s="195" t="s">
        <v>656</v>
      </c>
      <c r="C25" s="676">
        <v>13.96</v>
      </c>
      <c r="D25" s="196">
        <v>4.9624060150375948</v>
      </c>
    </row>
    <row r="26" spans="1:4" ht="14.25" customHeight="1" x14ac:dyDescent="0.2">
      <c r="A26" s="832" t="s">
        <v>522</v>
      </c>
      <c r="B26" s="195" t="s">
        <v>663</v>
      </c>
      <c r="C26" s="676">
        <v>14.64</v>
      </c>
      <c r="D26" s="196">
        <v>4.871060171919769</v>
      </c>
    </row>
    <row r="27" spans="1:4" ht="14.25" customHeight="1" x14ac:dyDescent="0.2">
      <c r="A27" s="833" t="s">
        <v>522</v>
      </c>
      <c r="B27" s="198" t="s">
        <v>678</v>
      </c>
      <c r="C27" s="638">
        <v>15.37</v>
      </c>
      <c r="D27" s="199">
        <v>4.9863387978141978</v>
      </c>
    </row>
    <row r="28" spans="1:4" ht="14.25" customHeight="1" x14ac:dyDescent="0.2">
      <c r="A28" s="658" t="s">
        <v>261</v>
      </c>
      <c r="B28"/>
      <c r="C28"/>
      <c r="D28" s="786" t="s">
        <v>586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20"/>
    <mergeCell ref="A21: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594</v>
      </c>
      <c r="B1" s="53"/>
      <c r="C1" s="53"/>
      <c r="D1" s="53"/>
      <c r="E1" s="53"/>
      <c r="F1" s="6"/>
    </row>
    <row r="2" spans="1:6" x14ac:dyDescent="0.2">
      <c r="A2" s="54"/>
      <c r="B2" s="54"/>
      <c r="C2" s="54"/>
      <c r="D2" s="54"/>
      <c r="E2" s="54"/>
      <c r="F2" s="55" t="s">
        <v>106</v>
      </c>
    </row>
    <row r="3" spans="1:6" ht="14.65" customHeight="1" x14ac:dyDescent="0.2">
      <c r="A3" s="56"/>
      <c r="B3" s="798" t="s">
        <v>659</v>
      </c>
      <c r="C3" s="800" t="s">
        <v>428</v>
      </c>
      <c r="D3" s="798" t="s">
        <v>646</v>
      </c>
      <c r="E3" s="800" t="s">
        <v>428</v>
      </c>
      <c r="F3" s="802" t="s">
        <v>660</v>
      </c>
    </row>
    <row r="4" spans="1:6" ht="14.65" customHeight="1" x14ac:dyDescent="0.2">
      <c r="A4" s="506"/>
      <c r="B4" s="799"/>
      <c r="C4" s="801"/>
      <c r="D4" s="799"/>
      <c r="E4" s="801"/>
      <c r="F4" s="803"/>
    </row>
    <row r="5" spans="1:6" x14ac:dyDescent="0.2">
      <c r="A5" s="3" t="s">
        <v>108</v>
      </c>
      <c r="B5" s="95">
        <v>2918.6689261488482</v>
      </c>
      <c r="C5" s="187">
        <v>2.6410776005068048</v>
      </c>
      <c r="D5" s="95">
        <v>4901.9519919747781</v>
      </c>
      <c r="E5" s="187">
        <v>3.8871252162513166</v>
      </c>
      <c r="F5" s="187">
        <v>-40.45904711169873</v>
      </c>
    </row>
    <row r="6" spans="1:6" x14ac:dyDescent="0.2">
      <c r="A6" s="3" t="s">
        <v>109</v>
      </c>
      <c r="B6" s="95">
        <v>45139.415942167434</v>
      </c>
      <c r="C6" s="187">
        <v>40.846256756542552</v>
      </c>
      <c r="D6" s="95">
        <v>56162.26234833285</v>
      </c>
      <c r="E6" s="187">
        <v>44.535268100000138</v>
      </c>
      <c r="F6" s="187">
        <v>-19.626784864539246</v>
      </c>
    </row>
    <row r="7" spans="1:6" x14ac:dyDescent="0.2">
      <c r="A7" s="3" t="s">
        <v>110</v>
      </c>
      <c r="B7" s="95">
        <v>27911.199484092864</v>
      </c>
      <c r="C7" s="187">
        <v>25.256596628786447</v>
      </c>
      <c r="D7" s="95">
        <v>30896.861564918319</v>
      </c>
      <c r="E7" s="187">
        <v>24.500437762067349</v>
      </c>
      <c r="F7" s="187">
        <v>-9.6633183100237918</v>
      </c>
    </row>
    <row r="8" spans="1:6" x14ac:dyDescent="0.2">
      <c r="A8" s="3" t="s">
        <v>111</v>
      </c>
      <c r="B8" s="95">
        <v>15193.596949819197</v>
      </c>
      <c r="C8" s="187">
        <v>13.748550997267017</v>
      </c>
      <c r="D8" s="95">
        <v>15218</v>
      </c>
      <c r="E8" s="187">
        <v>12.067493039049921</v>
      </c>
      <c r="F8" s="187">
        <v>-0.16035648692865617</v>
      </c>
    </row>
    <row r="9" spans="1:6" x14ac:dyDescent="0.2">
      <c r="A9" s="3" t="s">
        <v>112</v>
      </c>
      <c r="B9" s="95">
        <v>18448.329927635179</v>
      </c>
      <c r="C9" s="187">
        <v>16.693729974686335</v>
      </c>
      <c r="D9" s="95">
        <v>18024.937995223081</v>
      </c>
      <c r="E9" s="187">
        <v>14.293324601567944</v>
      </c>
      <c r="F9" s="187">
        <v>2.348923100452851</v>
      </c>
    </row>
    <row r="10" spans="1:6" x14ac:dyDescent="0.2">
      <c r="A10" s="3" t="s">
        <v>113</v>
      </c>
      <c r="B10" s="95">
        <v>617.32795930065924</v>
      </c>
      <c r="C10" s="187">
        <v>0.55861458998258418</v>
      </c>
      <c r="D10" s="95">
        <v>313.31804719594913</v>
      </c>
      <c r="E10" s="187">
        <v>0.24845336795543638</v>
      </c>
      <c r="F10" s="187">
        <v>97.029173654520534</v>
      </c>
    </row>
    <row r="11" spans="1:6" x14ac:dyDescent="0.2">
      <c r="A11" s="3" t="s">
        <v>114</v>
      </c>
      <c r="B11" s="95">
        <v>281.99354144453991</v>
      </c>
      <c r="C11" s="187">
        <v>0.25517345222826404</v>
      </c>
      <c r="D11" s="95">
        <v>590.05382631126406</v>
      </c>
      <c r="E11" s="187">
        <v>0.4678979131078953</v>
      </c>
      <c r="F11" s="187">
        <v>-52.208844537551869</v>
      </c>
    </row>
    <row r="12" spans="1:6" x14ac:dyDescent="0.2">
      <c r="A12" s="60" t="s">
        <v>115</v>
      </c>
      <c r="B12" s="476">
        <v>110510.53273060871</v>
      </c>
      <c r="C12" s="477">
        <v>100</v>
      </c>
      <c r="D12" s="476">
        <v>126107.38577395624</v>
      </c>
      <c r="E12" s="477">
        <v>100</v>
      </c>
      <c r="F12" s="477">
        <v>-12.367914018378292</v>
      </c>
    </row>
    <row r="13" spans="1:6" x14ac:dyDescent="0.2">
      <c r="A13" s="3"/>
      <c r="B13" s="3"/>
      <c r="C13" s="3"/>
      <c r="D13" s="3"/>
      <c r="E13" s="3"/>
      <c r="F13" s="55" t="s">
        <v>586</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489</v>
      </c>
      <c r="B1" s="53"/>
      <c r="C1" s="53"/>
      <c r="D1" s="6"/>
      <c r="E1" s="6"/>
      <c r="F1" s="6"/>
    </row>
    <row r="2" spans="1:6" x14ac:dyDescent="0.2">
      <c r="A2" s="54"/>
      <c r="B2" s="54"/>
      <c r="C2" s="54"/>
      <c r="D2" s="65"/>
      <c r="E2" s="65"/>
      <c r="F2" s="55" t="s">
        <v>262</v>
      </c>
    </row>
    <row r="3" spans="1:6" x14ac:dyDescent="0.2">
      <c r="A3" s="56"/>
      <c r="B3" s="811" t="s">
        <v>263</v>
      </c>
      <c r="C3" s="811"/>
      <c r="D3" s="811"/>
      <c r="E3" s="810" t="s">
        <v>264</v>
      </c>
      <c r="F3" s="810"/>
    </row>
    <row r="4" spans="1:6" x14ac:dyDescent="0.2">
      <c r="A4" s="66"/>
      <c r="B4" s="201" t="s">
        <v>674</v>
      </c>
      <c r="C4" s="202" t="s">
        <v>668</v>
      </c>
      <c r="D4" s="201" t="s">
        <v>679</v>
      </c>
      <c r="E4" s="185" t="s">
        <v>265</v>
      </c>
      <c r="F4" s="184" t="s">
        <v>266</v>
      </c>
    </row>
    <row r="5" spans="1:6" x14ac:dyDescent="0.2">
      <c r="A5" s="434" t="s">
        <v>491</v>
      </c>
      <c r="B5" s="90">
        <v>140.52117417419359</v>
      </c>
      <c r="C5" s="90">
        <v>137.19695301000004</v>
      </c>
      <c r="D5" s="90">
        <v>116.12610928064517</v>
      </c>
      <c r="E5" s="90">
        <v>2.4229555330950019</v>
      </c>
      <c r="F5" s="90">
        <v>21.007390193872936</v>
      </c>
    </row>
    <row r="6" spans="1:6" x14ac:dyDescent="0.2">
      <c r="A6" s="66" t="s">
        <v>490</v>
      </c>
      <c r="B6" s="97">
        <v>126.36913876774196</v>
      </c>
      <c r="C6" s="199">
        <v>123.55346475666664</v>
      </c>
      <c r="D6" s="97">
        <v>105.77437210645162</v>
      </c>
      <c r="E6" s="97">
        <v>2.2789114142777525</v>
      </c>
      <c r="F6" s="97">
        <v>19.470469312324262</v>
      </c>
    </row>
    <row r="7" spans="1:6" x14ac:dyDescent="0.2">
      <c r="F7" s="55" t="s">
        <v>586</v>
      </c>
    </row>
    <row r="13" spans="1:6" x14ac:dyDescent="0.2">
      <c r="C13" s="1" t="s">
        <v>377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6" t="s">
        <v>267</v>
      </c>
      <c r="B1" s="796"/>
      <c r="C1" s="796"/>
      <c r="D1" s="3"/>
      <c r="E1" s="3"/>
    </row>
    <row r="2" spans="1:38" x14ac:dyDescent="0.2">
      <c r="A2" s="797"/>
      <c r="B2" s="796"/>
      <c r="C2" s="796"/>
      <c r="D2" s="3"/>
      <c r="E2" s="55" t="s">
        <v>262</v>
      </c>
    </row>
    <row r="3" spans="1:38" x14ac:dyDescent="0.2">
      <c r="A3" s="57"/>
      <c r="B3" s="203" t="s">
        <v>268</v>
      </c>
      <c r="C3" s="203" t="s">
        <v>269</v>
      </c>
      <c r="D3" s="203" t="s">
        <v>270</v>
      </c>
      <c r="E3" s="203" t="s">
        <v>271</v>
      </c>
    </row>
    <row r="4" spans="1:38" x14ac:dyDescent="0.2">
      <c r="A4" s="204" t="s">
        <v>272</v>
      </c>
      <c r="B4" s="205">
        <v>140.52117417419359</v>
      </c>
      <c r="C4" s="206">
        <v>24.387972377339384</v>
      </c>
      <c r="D4" s="206">
        <v>47.411314058144541</v>
      </c>
      <c r="E4" s="206">
        <v>68.721887738709668</v>
      </c>
      <c r="F4" s="630"/>
      <c r="G4" s="630"/>
      <c r="H4" s="630"/>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273</v>
      </c>
      <c r="B5" s="208">
        <v>160.35483870967741</v>
      </c>
      <c r="C5" s="92">
        <v>22.117908787541715</v>
      </c>
      <c r="D5" s="92">
        <v>68.934994438264738</v>
      </c>
      <c r="E5" s="92">
        <v>69.301935483870963</v>
      </c>
      <c r="F5" s="630"/>
      <c r="G5" s="630"/>
      <c r="M5" s="631"/>
      <c r="N5" s="631"/>
      <c r="O5" s="631"/>
      <c r="P5" s="631"/>
      <c r="Q5" s="631"/>
      <c r="R5" s="631"/>
      <c r="S5" s="631"/>
      <c r="T5" s="631"/>
      <c r="U5" s="631"/>
      <c r="V5" s="631"/>
      <c r="W5" s="631"/>
      <c r="X5" s="631"/>
      <c r="Y5" s="631"/>
      <c r="Z5" s="631"/>
      <c r="AA5" s="631"/>
      <c r="AB5" s="631"/>
      <c r="AC5" s="631"/>
      <c r="AD5" s="631"/>
      <c r="AE5" s="285"/>
      <c r="AF5" s="285"/>
      <c r="AG5" s="285"/>
      <c r="AH5" s="285"/>
      <c r="AI5" s="285"/>
      <c r="AJ5" s="285"/>
      <c r="AK5" s="285"/>
      <c r="AL5" s="285"/>
    </row>
    <row r="6" spans="1:38" x14ac:dyDescent="0.2">
      <c r="A6" s="207" t="s">
        <v>274</v>
      </c>
      <c r="B6" s="208">
        <v>130.09032258064516</v>
      </c>
      <c r="C6" s="92">
        <v>21.681720430107529</v>
      </c>
      <c r="D6" s="92">
        <v>48.926924731182794</v>
      </c>
      <c r="E6" s="92">
        <v>59.481677419354831</v>
      </c>
      <c r="F6" s="630"/>
      <c r="G6" s="630"/>
      <c r="M6" s="631"/>
      <c r="N6" s="631"/>
      <c r="O6" s="631"/>
      <c r="P6" s="631"/>
      <c r="Q6" s="631"/>
      <c r="R6" s="631"/>
      <c r="S6" s="631"/>
      <c r="T6" s="631"/>
      <c r="U6" s="631"/>
      <c r="V6" s="631"/>
      <c r="W6" s="631"/>
      <c r="X6" s="631"/>
      <c r="Y6" s="631"/>
      <c r="Z6" s="631"/>
      <c r="AA6" s="631"/>
      <c r="AB6" s="631"/>
      <c r="AC6" s="631"/>
      <c r="AD6" s="631"/>
      <c r="AE6" s="285"/>
      <c r="AF6" s="285"/>
      <c r="AG6" s="285"/>
      <c r="AH6" s="285"/>
      <c r="AI6" s="285"/>
      <c r="AJ6" s="285"/>
      <c r="AK6" s="285"/>
      <c r="AL6" s="285"/>
    </row>
    <row r="7" spans="1:38" x14ac:dyDescent="0.2">
      <c r="A7" s="207" t="s">
        <v>235</v>
      </c>
      <c r="B7" s="208">
        <v>149.8431612903226</v>
      </c>
      <c r="C7" s="92">
        <v>26.005837909890701</v>
      </c>
      <c r="D7" s="92">
        <v>60.016000799786738</v>
      </c>
      <c r="E7" s="92">
        <v>63.821322580645166</v>
      </c>
      <c r="F7" s="630"/>
      <c r="G7" s="630"/>
      <c r="N7" s="631"/>
      <c r="O7" s="631"/>
      <c r="P7" s="631"/>
      <c r="Q7" s="631"/>
      <c r="R7" s="631"/>
      <c r="S7" s="631"/>
      <c r="T7" s="631"/>
      <c r="U7" s="631"/>
      <c r="V7" s="631"/>
      <c r="W7" s="631"/>
      <c r="X7" s="631"/>
      <c r="Y7" s="631"/>
      <c r="Z7" s="631"/>
      <c r="AA7" s="631"/>
      <c r="AB7" s="631"/>
      <c r="AC7" s="631"/>
      <c r="AD7" s="631"/>
      <c r="AE7" s="285"/>
      <c r="AF7" s="285"/>
      <c r="AG7" s="285"/>
      <c r="AH7" s="285"/>
      <c r="AI7" s="285"/>
      <c r="AJ7" s="285"/>
      <c r="AK7" s="285"/>
      <c r="AL7" s="285"/>
    </row>
    <row r="8" spans="1:38" x14ac:dyDescent="0.2">
      <c r="A8" s="207" t="s">
        <v>275</v>
      </c>
      <c r="B8" s="208">
        <v>108.34977419354838</v>
      </c>
      <c r="C8" s="92">
        <v>18.058295698924734</v>
      </c>
      <c r="D8" s="92">
        <v>36.302317204301076</v>
      </c>
      <c r="E8" s="92">
        <v>53.989161290322578</v>
      </c>
      <c r="F8" s="630"/>
      <c r="G8" s="630"/>
      <c r="N8" s="631"/>
      <c r="O8" s="631"/>
      <c r="P8" s="631"/>
      <c r="Q8" s="631"/>
      <c r="R8" s="631"/>
      <c r="S8" s="631"/>
      <c r="T8" s="631"/>
      <c r="U8" s="631"/>
      <c r="V8" s="631"/>
      <c r="W8" s="631"/>
      <c r="X8" s="631"/>
      <c r="Y8" s="631"/>
      <c r="Z8" s="631"/>
      <c r="AA8" s="631"/>
      <c r="AB8" s="631"/>
      <c r="AC8" s="631"/>
      <c r="AD8" s="631"/>
      <c r="AE8" s="285"/>
      <c r="AF8" s="285"/>
      <c r="AG8" s="285"/>
      <c r="AH8" s="285"/>
      <c r="AI8" s="285"/>
      <c r="AJ8" s="285"/>
      <c r="AK8" s="285"/>
      <c r="AL8" s="285"/>
    </row>
    <row r="9" spans="1:38" x14ac:dyDescent="0.2">
      <c r="A9" s="207" t="s">
        <v>276</v>
      </c>
      <c r="B9" s="208">
        <v>128.22551612903229</v>
      </c>
      <c r="C9" s="92">
        <v>20.472981566820284</v>
      </c>
      <c r="D9" s="92">
        <v>43.970050691244253</v>
      </c>
      <c r="E9" s="92">
        <v>63.782483870967745</v>
      </c>
      <c r="F9" s="630"/>
      <c r="G9" s="630"/>
    </row>
    <row r="10" spans="1:38" x14ac:dyDescent="0.2">
      <c r="A10" s="207" t="s">
        <v>277</v>
      </c>
      <c r="B10" s="208">
        <v>144.9111935483871</v>
      </c>
      <c r="C10" s="92">
        <v>28.982238709677421</v>
      </c>
      <c r="D10" s="92">
        <v>51.453341935483877</v>
      </c>
      <c r="E10" s="92">
        <v>64.475612903225809</v>
      </c>
      <c r="F10" s="630"/>
      <c r="G10" s="630"/>
    </row>
    <row r="11" spans="1:38" x14ac:dyDescent="0.2">
      <c r="A11" s="207" t="s">
        <v>278</v>
      </c>
      <c r="B11" s="208">
        <v>169.01387096774195</v>
      </c>
      <c r="C11" s="92">
        <v>33.802774193548387</v>
      </c>
      <c r="D11" s="92">
        <v>62.618677419354853</v>
      </c>
      <c r="E11" s="92">
        <v>72.592419354838711</v>
      </c>
      <c r="F11" s="630"/>
      <c r="G11" s="630"/>
    </row>
    <row r="12" spans="1:38" x14ac:dyDescent="0.2">
      <c r="A12" s="207" t="s">
        <v>279</v>
      </c>
      <c r="B12" s="208">
        <v>140.4548387096774</v>
      </c>
      <c r="C12" s="92">
        <v>23.409139784946237</v>
      </c>
      <c r="D12" s="92">
        <v>54.365215053763436</v>
      </c>
      <c r="E12" s="92">
        <v>62.680483870967734</v>
      </c>
      <c r="F12" s="630"/>
      <c r="G12" s="630"/>
    </row>
    <row r="13" spans="1:38" x14ac:dyDescent="0.2">
      <c r="A13" s="207" t="s">
        <v>280</v>
      </c>
      <c r="B13" s="208">
        <v>124.79016129032257</v>
      </c>
      <c r="C13" s="92">
        <v>22.503143839238497</v>
      </c>
      <c r="D13" s="92">
        <v>44.549017451084076</v>
      </c>
      <c r="E13" s="92">
        <v>57.738</v>
      </c>
      <c r="F13" s="630"/>
      <c r="G13" s="630"/>
    </row>
    <row r="14" spans="1:38" x14ac:dyDescent="0.2">
      <c r="A14" s="207" t="s">
        <v>206</v>
      </c>
      <c r="B14" s="208">
        <v>144.6709677419355</v>
      </c>
      <c r="C14" s="92">
        <v>24.111827956989252</v>
      </c>
      <c r="D14" s="92">
        <v>56.300268817204291</v>
      </c>
      <c r="E14" s="92">
        <v>64.258870967741956</v>
      </c>
      <c r="F14" s="630"/>
      <c r="G14" s="630"/>
    </row>
    <row r="15" spans="1:38" x14ac:dyDescent="0.2">
      <c r="A15" s="207" t="s">
        <v>281</v>
      </c>
      <c r="B15" s="208">
        <v>168.21612903225807</v>
      </c>
      <c r="C15" s="92">
        <v>32.557960457856396</v>
      </c>
      <c r="D15" s="92">
        <v>72.241039542143596</v>
      </c>
      <c r="E15" s="92">
        <v>63.417129032258075</v>
      </c>
      <c r="F15" s="630"/>
      <c r="G15" s="630"/>
    </row>
    <row r="16" spans="1:38" x14ac:dyDescent="0.2">
      <c r="A16" s="207" t="s">
        <v>236</v>
      </c>
      <c r="B16" s="209">
        <v>157.12841935483874</v>
      </c>
      <c r="C16" s="196">
        <v>26.188069892473123</v>
      </c>
      <c r="D16" s="196">
        <v>69.129897849462395</v>
      </c>
      <c r="E16" s="196">
        <v>61.810451612903229</v>
      </c>
      <c r="F16" s="630"/>
      <c r="G16" s="630"/>
    </row>
    <row r="17" spans="1:13" x14ac:dyDescent="0.2">
      <c r="A17" s="207" t="s">
        <v>237</v>
      </c>
      <c r="B17" s="208">
        <v>167.18387096774194</v>
      </c>
      <c r="C17" s="92">
        <v>32.35816857440166</v>
      </c>
      <c r="D17" s="92">
        <v>71.266508844953194</v>
      </c>
      <c r="E17" s="92">
        <v>63.559193548387086</v>
      </c>
      <c r="F17" s="630"/>
      <c r="G17" s="630"/>
    </row>
    <row r="18" spans="1:13" x14ac:dyDescent="0.2">
      <c r="A18" s="207" t="s">
        <v>282</v>
      </c>
      <c r="B18" s="208">
        <v>125.48670967741937</v>
      </c>
      <c r="C18" s="92">
        <v>26.678276860553723</v>
      </c>
      <c r="D18" s="92">
        <v>34.855594107188239</v>
      </c>
      <c r="E18" s="92">
        <v>63.952838709677408</v>
      </c>
      <c r="F18" s="630"/>
      <c r="G18" s="630"/>
    </row>
    <row r="19" spans="1:13" x14ac:dyDescent="0.2">
      <c r="A19" s="3" t="s">
        <v>283</v>
      </c>
      <c r="B19" s="208">
        <v>152.53483870967744</v>
      </c>
      <c r="C19" s="92">
        <v>28.522774718069769</v>
      </c>
      <c r="D19" s="92">
        <v>63.936193023865741</v>
      </c>
      <c r="E19" s="92">
        <v>60.075870967741935</v>
      </c>
      <c r="F19" s="630"/>
      <c r="G19" s="630"/>
    </row>
    <row r="20" spans="1:13" x14ac:dyDescent="0.2">
      <c r="A20" s="3" t="s">
        <v>207</v>
      </c>
      <c r="B20" s="208">
        <v>164.49799999999999</v>
      </c>
      <c r="C20" s="92">
        <v>29.663573770491805</v>
      </c>
      <c r="D20" s="92">
        <v>72.840103648863021</v>
      </c>
      <c r="E20" s="92">
        <v>61.994322580645168</v>
      </c>
      <c r="F20" s="630"/>
      <c r="G20" s="630"/>
    </row>
    <row r="21" spans="1:13" x14ac:dyDescent="0.2">
      <c r="A21" s="3" t="s">
        <v>284</v>
      </c>
      <c r="B21" s="208">
        <v>133.10877419354841</v>
      </c>
      <c r="C21" s="92">
        <v>23.101522793921625</v>
      </c>
      <c r="D21" s="92">
        <v>51.838928818981621</v>
      </c>
      <c r="E21" s="92">
        <v>58.168322580645167</v>
      </c>
      <c r="F21" s="630"/>
      <c r="G21" s="630"/>
    </row>
    <row r="22" spans="1:13" x14ac:dyDescent="0.2">
      <c r="A22" s="195" t="s">
        <v>285</v>
      </c>
      <c r="B22" s="208">
        <v>128.55654838709677</v>
      </c>
      <c r="C22" s="92">
        <v>22.311467075446544</v>
      </c>
      <c r="D22" s="92">
        <v>46.600081311650214</v>
      </c>
      <c r="E22" s="92">
        <v>59.645000000000003</v>
      </c>
      <c r="F22" s="630"/>
      <c r="G22" s="630"/>
    </row>
    <row r="23" spans="1:13" x14ac:dyDescent="0.2">
      <c r="A23" s="195" t="s">
        <v>286</v>
      </c>
      <c r="B23" s="210">
        <v>134.21612903225807</v>
      </c>
      <c r="C23" s="211">
        <v>19.501488833746901</v>
      </c>
      <c r="D23" s="211">
        <v>51.631124069478886</v>
      </c>
      <c r="E23" s="211">
        <v>63.083516129032276</v>
      </c>
      <c r="F23" s="630"/>
      <c r="G23" s="630"/>
    </row>
    <row r="24" spans="1:13" x14ac:dyDescent="0.2">
      <c r="A24" s="195" t="s">
        <v>287</v>
      </c>
      <c r="B24" s="210">
        <v>134</v>
      </c>
      <c r="C24" s="211">
        <v>20.440677966101696</v>
      </c>
      <c r="D24" s="211">
        <v>54.938322033898295</v>
      </c>
      <c r="E24" s="211">
        <v>58.621000000000002</v>
      </c>
      <c r="F24" s="630"/>
      <c r="G24" s="630"/>
    </row>
    <row r="25" spans="1:13" x14ac:dyDescent="0.2">
      <c r="A25" s="195" t="s">
        <v>558</v>
      </c>
      <c r="B25" s="210">
        <v>183.1032258064516</v>
      </c>
      <c r="C25" s="211">
        <v>31.778245801119702</v>
      </c>
      <c r="D25" s="211">
        <v>82.114012263396404</v>
      </c>
      <c r="E25" s="211">
        <v>69.210967741935491</v>
      </c>
      <c r="F25" s="630"/>
      <c r="G25" s="630"/>
    </row>
    <row r="26" spans="1:13" x14ac:dyDescent="0.2">
      <c r="A26" s="3" t="s">
        <v>288</v>
      </c>
      <c r="B26" s="210">
        <v>123.96680645161291</v>
      </c>
      <c r="C26" s="211">
        <v>23.18078494623656</v>
      </c>
      <c r="D26" s="211">
        <v>36.893311827957007</v>
      </c>
      <c r="E26" s="211">
        <v>63.892709677419347</v>
      </c>
      <c r="F26" s="630"/>
      <c r="G26" s="630"/>
    </row>
    <row r="27" spans="1:13" x14ac:dyDescent="0.2">
      <c r="A27" s="195" t="s">
        <v>238</v>
      </c>
      <c r="B27" s="210">
        <v>166.7741935483871</v>
      </c>
      <c r="C27" s="211">
        <v>31.185418305795963</v>
      </c>
      <c r="D27" s="211">
        <v>66.797872016784694</v>
      </c>
      <c r="E27" s="211">
        <v>68.790903225806446</v>
      </c>
      <c r="F27" s="630"/>
      <c r="G27" s="630"/>
    </row>
    <row r="28" spans="1:13" x14ac:dyDescent="0.2">
      <c r="A28" s="195" t="s">
        <v>560</v>
      </c>
      <c r="B28" s="208">
        <v>129.83041935483871</v>
      </c>
      <c r="C28" s="92">
        <v>22.532552119434818</v>
      </c>
      <c r="D28" s="92">
        <v>50.120480138629695</v>
      </c>
      <c r="E28" s="92">
        <v>57.177387096774204</v>
      </c>
      <c r="F28" s="630"/>
      <c r="G28" s="630"/>
    </row>
    <row r="29" spans="1:13" x14ac:dyDescent="0.2">
      <c r="A29" s="3" t="s">
        <v>289</v>
      </c>
      <c r="B29" s="210">
        <v>118.00177419354836</v>
      </c>
      <c r="C29" s="211">
        <v>18.840619409053939</v>
      </c>
      <c r="D29" s="211">
        <v>37.091154784494407</v>
      </c>
      <c r="E29" s="211">
        <v>62.070000000000007</v>
      </c>
      <c r="F29" s="630"/>
      <c r="G29" s="630"/>
    </row>
    <row r="30" spans="1:13" x14ac:dyDescent="0.2">
      <c r="A30" s="681" t="s">
        <v>239</v>
      </c>
      <c r="B30" s="208">
        <v>162.79416129032256</v>
      </c>
      <c r="C30" s="92">
        <v>32.558832258064513</v>
      </c>
      <c r="D30" s="92">
        <v>64.471780645161274</v>
      </c>
      <c r="E30" s="92">
        <v>65.763548387096776</v>
      </c>
      <c r="F30" s="630"/>
      <c r="G30" s="630"/>
    </row>
    <row r="31" spans="1:13" x14ac:dyDescent="0.2">
      <c r="A31" s="682" t="s">
        <v>290</v>
      </c>
      <c r="B31" s="683">
        <v>153.16104746843462</v>
      </c>
      <c r="C31" s="683">
        <v>27.065507065136501</v>
      </c>
      <c r="D31" s="683">
        <v>60.599927500072312</v>
      </c>
      <c r="E31" s="683">
        <v>65.495612903225805</v>
      </c>
      <c r="F31" s="630"/>
      <c r="G31" s="630"/>
    </row>
    <row r="32" spans="1:13" x14ac:dyDescent="0.2">
      <c r="A32" s="680" t="s">
        <v>291</v>
      </c>
      <c r="B32" s="679">
        <v>158.44797715171538</v>
      </c>
      <c r="C32" s="679">
        <v>27.328135432090289</v>
      </c>
      <c r="D32" s="679">
        <v>65.091922612427808</v>
      </c>
      <c r="E32" s="679">
        <v>66.027919107197278</v>
      </c>
      <c r="F32" s="630"/>
      <c r="G32" s="630"/>
      <c r="M32" s="631"/>
    </row>
    <row r="33" spans="1:13" x14ac:dyDescent="0.2">
      <c r="A33" s="678" t="s">
        <v>292</v>
      </c>
      <c r="B33" s="684">
        <v>17.926802977521788</v>
      </c>
      <c r="C33" s="684">
        <v>2.9401630547509043</v>
      </c>
      <c r="D33" s="684">
        <v>17.680608554283268</v>
      </c>
      <c r="E33" s="684">
        <v>-2.6939686315123907</v>
      </c>
      <c r="F33" s="630"/>
      <c r="G33" s="630"/>
      <c r="M33" s="631"/>
    </row>
    <row r="34" spans="1:13" x14ac:dyDescent="0.2">
      <c r="A34" s="80"/>
      <c r="B34" s="3"/>
      <c r="C34" s="3"/>
      <c r="D34" s="3"/>
      <c r="E34" s="55" t="s">
        <v>586</v>
      </c>
    </row>
    <row r="35" spans="1:13" s="1" customFormat="1" x14ac:dyDescent="0.2">
      <c r="B35" s="630"/>
      <c r="C35" s="630"/>
      <c r="D35" s="630"/>
      <c r="E35" s="630"/>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6" t="s">
        <v>293</v>
      </c>
      <c r="B1" s="796"/>
      <c r="C1" s="796"/>
      <c r="D1" s="3"/>
      <c r="E1" s="3"/>
    </row>
    <row r="2" spans="1:36" x14ac:dyDescent="0.2">
      <c r="A2" s="797"/>
      <c r="B2" s="796"/>
      <c r="C2" s="796"/>
      <c r="D2" s="3"/>
      <c r="E2" s="55" t="s">
        <v>262</v>
      </c>
    </row>
    <row r="3" spans="1:36" x14ac:dyDescent="0.2">
      <c r="A3" s="57"/>
      <c r="B3" s="203" t="s">
        <v>268</v>
      </c>
      <c r="C3" s="203" t="s">
        <v>269</v>
      </c>
      <c r="D3" s="203" t="s">
        <v>270</v>
      </c>
      <c r="E3" s="203" t="s">
        <v>271</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272</v>
      </c>
      <c r="B4" s="205">
        <v>126.36913876774196</v>
      </c>
      <c r="C4" s="206">
        <v>21.931834001013069</v>
      </c>
      <c r="D4" s="206">
        <v>38.042314050599856</v>
      </c>
      <c r="E4" s="206">
        <v>66.39499071612903</v>
      </c>
      <c r="F4" s="630"/>
      <c r="G4" s="630"/>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285"/>
      <c r="AH4" s="285"/>
      <c r="AI4" s="285"/>
      <c r="AJ4" s="285"/>
    </row>
    <row r="5" spans="1:36" x14ac:dyDescent="0.2">
      <c r="A5" s="207" t="s">
        <v>273</v>
      </c>
      <c r="B5" s="208">
        <v>139.1032258064516</v>
      </c>
      <c r="C5" s="92">
        <v>19.186651835372636</v>
      </c>
      <c r="D5" s="92">
        <v>50.062993325917681</v>
      </c>
      <c r="E5" s="92">
        <v>69.853580645161287</v>
      </c>
      <c r="G5" s="630"/>
      <c r="H5" s="632"/>
      <c r="I5" s="632"/>
      <c r="J5" s="632"/>
      <c r="K5" s="632"/>
      <c r="L5" s="631"/>
      <c r="M5" s="631"/>
      <c r="N5" s="631"/>
      <c r="O5" s="631"/>
      <c r="P5" s="631"/>
      <c r="Q5" s="631"/>
      <c r="R5" s="631"/>
      <c r="S5" s="631"/>
      <c r="T5" s="631"/>
      <c r="U5" s="631"/>
      <c r="V5" s="631"/>
      <c r="W5" s="631"/>
      <c r="X5" s="631"/>
      <c r="Y5" s="631"/>
      <c r="Z5" s="631"/>
      <c r="AA5" s="631"/>
      <c r="AB5" s="631"/>
      <c r="AC5" s="631"/>
      <c r="AD5" s="631"/>
      <c r="AE5" s="631"/>
      <c r="AF5" s="631"/>
      <c r="AG5" s="285"/>
      <c r="AH5" s="285"/>
      <c r="AI5" s="285"/>
      <c r="AJ5" s="285"/>
    </row>
    <row r="6" spans="1:36" x14ac:dyDescent="0.2">
      <c r="A6" s="207" t="s">
        <v>274</v>
      </c>
      <c r="B6" s="208">
        <v>123.6483870967742</v>
      </c>
      <c r="C6" s="92">
        <v>20.608064516129037</v>
      </c>
      <c r="D6" s="92">
        <v>40.513064516129035</v>
      </c>
      <c r="E6" s="92">
        <v>62.527258064516126</v>
      </c>
      <c r="G6" s="630"/>
      <c r="L6" s="631"/>
      <c r="M6" s="631"/>
      <c r="N6" s="631"/>
      <c r="O6" s="631"/>
      <c r="P6" s="631"/>
      <c r="Q6" s="631"/>
      <c r="R6" s="631"/>
      <c r="S6" s="631"/>
      <c r="T6" s="631"/>
      <c r="U6" s="631"/>
      <c r="V6" s="631"/>
      <c r="W6" s="631"/>
      <c r="X6" s="631"/>
      <c r="Y6" s="631"/>
      <c r="Z6" s="631"/>
      <c r="AA6" s="631"/>
      <c r="AB6" s="631"/>
      <c r="AC6" s="631"/>
      <c r="AD6" s="631"/>
      <c r="AE6" s="631"/>
      <c r="AF6" s="631"/>
      <c r="AG6" s="285"/>
      <c r="AH6" s="285"/>
      <c r="AI6" s="285"/>
      <c r="AJ6" s="285"/>
    </row>
    <row r="7" spans="1:36" x14ac:dyDescent="0.2">
      <c r="A7" s="207" t="s">
        <v>235</v>
      </c>
      <c r="B7" s="208">
        <v>150.19096774193548</v>
      </c>
      <c r="C7" s="92">
        <v>26.066201013063182</v>
      </c>
      <c r="D7" s="92">
        <v>60.016024793388439</v>
      </c>
      <c r="E7" s="92">
        <v>64.108741935483863</v>
      </c>
      <c r="G7" s="630"/>
      <c r="L7" s="632"/>
      <c r="M7" s="632"/>
      <c r="N7" s="632"/>
      <c r="O7" s="632"/>
      <c r="P7" s="632"/>
      <c r="Q7" s="632"/>
      <c r="R7" s="632"/>
      <c r="S7" s="632"/>
      <c r="T7" s="632"/>
      <c r="U7" s="632"/>
      <c r="V7" s="632"/>
      <c r="W7" s="632"/>
      <c r="X7" s="632"/>
      <c r="Y7" s="632"/>
      <c r="Z7" s="632"/>
      <c r="AA7" s="632"/>
      <c r="AB7" s="632"/>
      <c r="AC7" s="632"/>
      <c r="AD7" s="632"/>
      <c r="AE7" s="632"/>
      <c r="AF7" s="632"/>
      <c r="AG7" s="287"/>
      <c r="AH7" s="287"/>
      <c r="AI7" s="287"/>
      <c r="AJ7" s="287"/>
    </row>
    <row r="8" spans="1:36" x14ac:dyDescent="0.2">
      <c r="A8" s="207" t="s">
        <v>275</v>
      </c>
      <c r="B8" s="208">
        <v>106.28790322580646</v>
      </c>
      <c r="C8" s="92">
        <v>17.714650537634412</v>
      </c>
      <c r="D8" s="92">
        <v>33.029833333333329</v>
      </c>
      <c r="E8" s="92">
        <v>55.543419354838719</v>
      </c>
      <c r="G8" s="630"/>
    </row>
    <row r="9" spans="1:36" x14ac:dyDescent="0.2">
      <c r="A9" s="207" t="s">
        <v>276</v>
      </c>
      <c r="B9" s="208">
        <v>129.58687096774196</v>
      </c>
      <c r="C9" s="92">
        <v>20.690340742748717</v>
      </c>
      <c r="D9" s="92">
        <v>41.070239902412609</v>
      </c>
      <c r="E9" s="92">
        <v>67.826290322580633</v>
      </c>
      <c r="G9" s="630"/>
    </row>
    <row r="10" spans="1:36" x14ac:dyDescent="0.2">
      <c r="A10" s="207" t="s">
        <v>277</v>
      </c>
      <c r="B10" s="208">
        <v>138.6895806451613</v>
      </c>
      <c r="C10" s="92">
        <v>27.737916129032261</v>
      </c>
      <c r="D10" s="92">
        <v>40.789664516129037</v>
      </c>
      <c r="E10" s="92">
        <v>70.162000000000006</v>
      </c>
      <c r="G10" s="630"/>
    </row>
    <row r="11" spans="1:36" x14ac:dyDescent="0.2">
      <c r="A11" s="207" t="s">
        <v>278</v>
      </c>
      <c r="B11" s="208">
        <v>141.792</v>
      </c>
      <c r="C11" s="92">
        <v>28.3584</v>
      </c>
      <c r="D11" s="92">
        <v>43.605954838709678</v>
      </c>
      <c r="E11" s="92">
        <v>69.82764516129032</v>
      </c>
      <c r="G11" s="630"/>
    </row>
    <row r="12" spans="1:36" x14ac:dyDescent="0.2">
      <c r="A12" s="207" t="s">
        <v>279</v>
      </c>
      <c r="B12" s="208">
        <v>125.27096774193549</v>
      </c>
      <c r="C12" s="92">
        <v>20.878494623655918</v>
      </c>
      <c r="D12" s="92">
        <v>39.765053763440882</v>
      </c>
      <c r="E12" s="92">
        <v>64.627419354838693</v>
      </c>
      <c r="G12" s="630"/>
    </row>
    <row r="13" spans="1:36" x14ac:dyDescent="0.2">
      <c r="A13" s="207" t="s">
        <v>280</v>
      </c>
      <c r="B13" s="208">
        <v>129.15816129032257</v>
      </c>
      <c r="C13" s="92">
        <v>23.290815970386038</v>
      </c>
      <c r="D13" s="92">
        <v>46.393958223162343</v>
      </c>
      <c r="E13" s="92">
        <v>59.473387096774196</v>
      </c>
      <c r="G13" s="630"/>
    </row>
    <row r="14" spans="1:36" x14ac:dyDescent="0.2">
      <c r="A14" s="207" t="s">
        <v>206</v>
      </c>
      <c r="B14" s="208">
        <v>122.06774193548388</v>
      </c>
      <c r="C14" s="92">
        <v>20.344623655913981</v>
      </c>
      <c r="D14" s="92">
        <v>37.200215053763444</v>
      </c>
      <c r="E14" s="92">
        <v>64.522903225806459</v>
      </c>
      <c r="G14" s="630"/>
    </row>
    <row r="15" spans="1:36" x14ac:dyDescent="0.2">
      <c r="A15" s="207" t="s">
        <v>281</v>
      </c>
      <c r="B15" s="208">
        <v>150.8967741935484</v>
      </c>
      <c r="C15" s="92">
        <v>29.20582726326743</v>
      </c>
      <c r="D15" s="92">
        <v>51.052172736732579</v>
      </c>
      <c r="E15" s="92">
        <v>70.638774193548386</v>
      </c>
      <c r="G15" s="630"/>
    </row>
    <row r="16" spans="1:36" x14ac:dyDescent="0.2">
      <c r="A16" s="207" t="s">
        <v>236</v>
      </c>
      <c r="B16" s="209">
        <v>143.94225806451612</v>
      </c>
      <c r="C16" s="196">
        <v>23.990376344086023</v>
      </c>
      <c r="D16" s="196">
        <v>60.91004301075268</v>
      </c>
      <c r="E16" s="196">
        <v>59.041838709677428</v>
      </c>
      <c r="G16" s="630"/>
    </row>
    <row r="17" spans="1:11" x14ac:dyDescent="0.2">
      <c r="A17" s="207" t="s">
        <v>237</v>
      </c>
      <c r="B17" s="208">
        <v>138.61935483870968</v>
      </c>
      <c r="C17" s="92">
        <v>26.829552549427678</v>
      </c>
      <c r="D17" s="92">
        <v>42.125318418314265</v>
      </c>
      <c r="E17" s="92">
        <v>69.664483870967743</v>
      </c>
      <c r="G17" s="630"/>
    </row>
    <row r="18" spans="1:11" x14ac:dyDescent="0.2">
      <c r="A18" s="207" t="s">
        <v>282</v>
      </c>
      <c r="B18" s="208">
        <v>125.06645161290324</v>
      </c>
      <c r="C18" s="92">
        <v>26.588930657861319</v>
      </c>
      <c r="D18" s="92">
        <v>32.072456438912887</v>
      </c>
      <c r="E18" s="92">
        <v>66.40506451612903</v>
      </c>
      <c r="G18" s="630"/>
    </row>
    <row r="19" spans="1:11" x14ac:dyDescent="0.2">
      <c r="A19" s="3" t="s">
        <v>283</v>
      </c>
      <c r="B19" s="208">
        <v>141.63483870967741</v>
      </c>
      <c r="C19" s="92">
        <v>26.484563335955944</v>
      </c>
      <c r="D19" s="92">
        <v>53.538178599527924</v>
      </c>
      <c r="E19" s="92">
        <v>61.612096774193546</v>
      </c>
      <c r="G19" s="630"/>
    </row>
    <row r="20" spans="1:11" x14ac:dyDescent="0.2">
      <c r="A20" s="3" t="s">
        <v>207</v>
      </c>
      <c r="B20" s="208">
        <v>150.36609677419352</v>
      </c>
      <c r="C20" s="92">
        <v>27.115197778952933</v>
      </c>
      <c r="D20" s="92">
        <v>61.740157059756726</v>
      </c>
      <c r="E20" s="92">
        <v>61.510741935483864</v>
      </c>
      <c r="G20" s="630"/>
    </row>
    <row r="21" spans="1:11" x14ac:dyDescent="0.2">
      <c r="A21" s="3" t="s">
        <v>284</v>
      </c>
      <c r="B21" s="208">
        <v>123.1087741935484</v>
      </c>
      <c r="C21" s="92">
        <v>21.365985603838979</v>
      </c>
      <c r="D21" s="92">
        <v>42.425046654225554</v>
      </c>
      <c r="E21" s="92">
        <v>59.317741935483866</v>
      </c>
      <c r="G21" s="630"/>
    </row>
    <row r="22" spans="1:11" x14ac:dyDescent="0.2">
      <c r="A22" s="195" t="s">
        <v>285</v>
      </c>
      <c r="B22" s="208">
        <v>116.36987096774195</v>
      </c>
      <c r="C22" s="92">
        <v>20.196423886963476</v>
      </c>
      <c r="D22" s="92">
        <v>37.199801919488152</v>
      </c>
      <c r="E22" s="92">
        <v>58.973645161290314</v>
      </c>
      <c r="G22" s="630"/>
    </row>
    <row r="23" spans="1:11" x14ac:dyDescent="0.2">
      <c r="A23" s="195" t="s">
        <v>286</v>
      </c>
      <c r="B23" s="210">
        <v>121.8741935483871</v>
      </c>
      <c r="C23" s="211">
        <v>17.708216156603257</v>
      </c>
      <c r="D23" s="211">
        <v>40.44197739178383</v>
      </c>
      <c r="E23" s="211">
        <v>63.724000000000011</v>
      </c>
      <c r="G23" s="630"/>
    </row>
    <row r="24" spans="1:11" x14ac:dyDescent="0.2">
      <c r="A24" s="195" t="s">
        <v>287</v>
      </c>
      <c r="B24" s="210">
        <v>121</v>
      </c>
      <c r="C24" s="211">
        <v>18.457627118644066</v>
      </c>
      <c r="D24" s="211">
        <v>47.240372881355938</v>
      </c>
      <c r="E24" s="211">
        <v>55.302</v>
      </c>
      <c r="G24" s="630"/>
    </row>
    <row r="25" spans="1:11" x14ac:dyDescent="0.2">
      <c r="A25" s="195" t="s">
        <v>558</v>
      </c>
      <c r="B25" s="210">
        <v>146.50645161290322</v>
      </c>
      <c r="C25" s="211">
        <v>25.426739536123698</v>
      </c>
      <c r="D25" s="211">
        <v>52.967712076779527</v>
      </c>
      <c r="E25" s="211">
        <v>68.111999999999995</v>
      </c>
      <c r="G25" s="630"/>
    </row>
    <row r="26" spans="1:11" x14ac:dyDescent="0.2">
      <c r="A26" s="3" t="s">
        <v>288</v>
      </c>
      <c r="B26" s="210">
        <v>119.57745161290322</v>
      </c>
      <c r="C26" s="211">
        <v>22.360011277209548</v>
      </c>
      <c r="D26" s="211">
        <v>32.595214529242057</v>
      </c>
      <c r="E26" s="211">
        <v>64.62222580645161</v>
      </c>
      <c r="G26" s="630"/>
    </row>
    <row r="27" spans="1:11" x14ac:dyDescent="0.2">
      <c r="A27" s="195" t="s">
        <v>238</v>
      </c>
      <c r="B27" s="210">
        <v>145.35806451612902</v>
      </c>
      <c r="C27" s="211">
        <v>27.180776291633883</v>
      </c>
      <c r="D27" s="211">
        <v>51.334901127720933</v>
      </c>
      <c r="E27" s="211">
        <v>66.842387096774203</v>
      </c>
      <c r="G27" s="630"/>
    </row>
    <row r="28" spans="1:11" x14ac:dyDescent="0.2">
      <c r="A28" s="195" t="s">
        <v>560</v>
      </c>
      <c r="B28" s="208">
        <v>122.35364516129032</v>
      </c>
      <c r="C28" s="92">
        <v>21.234930151959475</v>
      </c>
      <c r="D28" s="92">
        <v>38.839456944814714</v>
      </c>
      <c r="E28" s="92">
        <v>62.279258064516128</v>
      </c>
      <c r="G28" s="630"/>
    </row>
    <row r="29" spans="1:11" x14ac:dyDescent="0.2">
      <c r="A29" s="3" t="s">
        <v>289</v>
      </c>
      <c r="B29" s="210">
        <v>115.85116129032258</v>
      </c>
      <c r="C29" s="211">
        <v>18.497244239631335</v>
      </c>
      <c r="D29" s="211">
        <v>33.993820276497694</v>
      </c>
      <c r="E29" s="211">
        <v>63.360096774193551</v>
      </c>
      <c r="G29" s="630"/>
    </row>
    <row r="30" spans="1:11" x14ac:dyDescent="0.2">
      <c r="A30" s="681" t="s">
        <v>239</v>
      </c>
      <c r="B30" s="208">
        <v>164.1999677419355</v>
      </c>
      <c r="C30" s="92">
        <v>32.839993548387099</v>
      </c>
      <c r="D30" s="92">
        <v>46.124812903225816</v>
      </c>
      <c r="E30" s="92">
        <v>85.23516129032258</v>
      </c>
      <c r="G30" s="630"/>
    </row>
    <row r="31" spans="1:11" x14ac:dyDescent="0.2">
      <c r="A31" s="682" t="s">
        <v>290</v>
      </c>
      <c r="B31" s="683">
        <v>136.61452473904407</v>
      </c>
      <c r="C31" s="683">
        <v>24.141525835979277</v>
      </c>
      <c r="D31" s="683">
        <v>47.489515032097046</v>
      </c>
      <c r="E31" s="683">
        <v>64.983483870967746</v>
      </c>
      <c r="G31" s="630"/>
    </row>
    <row r="32" spans="1:11" x14ac:dyDescent="0.2">
      <c r="A32" s="680" t="s">
        <v>291</v>
      </c>
      <c r="B32" s="679">
        <v>139.05367918936739</v>
      </c>
      <c r="C32" s="679">
        <v>23.983125853218418</v>
      </c>
      <c r="D32" s="679">
        <v>50.474417128300068</v>
      </c>
      <c r="E32" s="679">
        <v>64.5961362078489</v>
      </c>
      <c r="G32" s="630"/>
      <c r="H32" s="631"/>
      <c r="I32" s="631"/>
      <c r="J32" s="631"/>
      <c r="K32" s="631"/>
    </row>
    <row r="33" spans="1:11" x14ac:dyDescent="0.2">
      <c r="A33" s="678" t="s">
        <v>292</v>
      </c>
      <c r="B33" s="684">
        <v>12.684540421625428</v>
      </c>
      <c r="C33" s="684">
        <v>2.0512918522053489</v>
      </c>
      <c r="D33" s="684">
        <v>12.432103077700212</v>
      </c>
      <c r="E33" s="684">
        <v>-1.7988545082801295</v>
      </c>
      <c r="G33" s="630"/>
      <c r="H33" s="631"/>
      <c r="I33" s="631"/>
      <c r="J33" s="631"/>
      <c r="K33" s="631"/>
    </row>
    <row r="34" spans="1:11" x14ac:dyDescent="0.2">
      <c r="A34" s="80"/>
      <c r="B34" s="3"/>
      <c r="C34" s="3"/>
      <c r="D34" s="3"/>
      <c r="E34" s="55" t="s">
        <v>586</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6" t="s">
        <v>35</v>
      </c>
      <c r="B1" s="796"/>
      <c r="C1" s="796"/>
    </row>
    <row r="2" spans="1:3" x14ac:dyDescent="0.2">
      <c r="A2" s="796"/>
      <c r="B2" s="796"/>
      <c r="C2" s="796"/>
    </row>
    <row r="3" spans="1:3" x14ac:dyDescent="0.2">
      <c r="A3" s="54"/>
      <c r="B3" s="3"/>
      <c r="C3" s="55" t="s">
        <v>262</v>
      </c>
    </row>
    <row r="4" spans="1:3" x14ac:dyDescent="0.2">
      <c r="A4" s="57"/>
      <c r="B4" s="203" t="s">
        <v>268</v>
      </c>
      <c r="C4" s="203" t="s">
        <v>271</v>
      </c>
    </row>
    <row r="5" spans="1:3" x14ac:dyDescent="0.2">
      <c r="A5" s="751" t="s">
        <v>272</v>
      </c>
      <c r="B5" s="752">
        <v>73.534645161290328</v>
      </c>
      <c r="C5" s="753">
        <v>51.101419354838718</v>
      </c>
    </row>
    <row r="6" spans="1:3" x14ac:dyDescent="0.2">
      <c r="A6" s="207" t="s">
        <v>273</v>
      </c>
      <c r="B6" s="474">
        <v>75.879290322580658</v>
      </c>
      <c r="C6" s="475">
        <v>57.629290322580651</v>
      </c>
    </row>
    <row r="7" spans="1:3" x14ac:dyDescent="0.2">
      <c r="A7" s="207" t="s">
        <v>274</v>
      </c>
      <c r="B7" s="474">
        <v>75.533193548387089</v>
      </c>
      <c r="C7" s="475">
        <v>52.026032258064518</v>
      </c>
    </row>
    <row r="8" spans="1:3" x14ac:dyDescent="0.2">
      <c r="A8" s="207" t="s">
        <v>235</v>
      </c>
      <c r="B8" s="474">
        <v>64.796451612903226</v>
      </c>
      <c r="C8" s="475">
        <v>51.685709677419354</v>
      </c>
    </row>
    <row r="9" spans="1:3" x14ac:dyDescent="0.2">
      <c r="A9" s="207" t="s">
        <v>275</v>
      </c>
      <c r="B9" s="474">
        <v>86.859999999999985</v>
      </c>
      <c r="C9" s="475">
        <v>39.353000000000002</v>
      </c>
    </row>
    <row r="10" spans="1:3" x14ac:dyDescent="0.2">
      <c r="A10" s="207" t="s">
        <v>276</v>
      </c>
      <c r="B10" s="474">
        <v>82.536516129032265</v>
      </c>
      <c r="C10" s="475">
        <v>60.815322580645159</v>
      </c>
    </row>
    <row r="11" spans="1:3" x14ac:dyDescent="0.2">
      <c r="A11" s="207" t="s">
        <v>277</v>
      </c>
      <c r="B11" s="474">
        <v>68.733612903225804</v>
      </c>
      <c r="C11" s="475">
        <v>50.414645161290323</v>
      </c>
    </row>
    <row r="12" spans="1:3" x14ac:dyDescent="0.2">
      <c r="A12" s="207" t="s">
        <v>278</v>
      </c>
      <c r="B12" s="474">
        <v>147.58083870967741</v>
      </c>
      <c r="C12" s="475">
        <v>81.289806451612918</v>
      </c>
    </row>
    <row r="13" spans="1:3" x14ac:dyDescent="0.2">
      <c r="A13" s="207" t="s">
        <v>279</v>
      </c>
      <c r="B13" s="474">
        <v>0</v>
      </c>
      <c r="C13" s="475">
        <v>0</v>
      </c>
    </row>
    <row r="14" spans="1:3" x14ac:dyDescent="0.2">
      <c r="A14" s="207" t="s">
        <v>280</v>
      </c>
      <c r="B14" s="474">
        <v>103.54035483870966</v>
      </c>
      <c r="C14" s="475">
        <v>61.491999999999997</v>
      </c>
    </row>
    <row r="15" spans="1:3" x14ac:dyDescent="0.2">
      <c r="A15" s="207" t="s">
        <v>206</v>
      </c>
      <c r="B15" s="474">
        <v>87.454838709677418</v>
      </c>
      <c r="C15" s="475">
        <v>67.079096774193545</v>
      </c>
    </row>
    <row r="16" spans="1:3" x14ac:dyDescent="0.2">
      <c r="A16" s="207" t="s">
        <v>281</v>
      </c>
      <c r="B16" s="474">
        <v>105.43583870967743</v>
      </c>
      <c r="C16" s="475">
        <v>57.448870967741939</v>
      </c>
    </row>
    <row r="17" spans="1:3" x14ac:dyDescent="0.2">
      <c r="A17" s="207" t="s">
        <v>236</v>
      </c>
      <c r="B17" s="474">
        <v>89.769935483870967</v>
      </c>
      <c r="C17" s="475">
        <v>59.188193548387098</v>
      </c>
    </row>
    <row r="18" spans="1:3" x14ac:dyDescent="0.2">
      <c r="A18" s="207" t="s">
        <v>237</v>
      </c>
      <c r="B18" s="474">
        <v>0</v>
      </c>
      <c r="C18" s="475">
        <v>0</v>
      </c>
    </row>
    <row r="19" spans="1:3" x14ac:dyDescent="0.2">
      <c r="A19" s="207" t="s">
        <v>282</v>
      </c>
      <c r="B19" s="474">
        <v>125.06645161290324</v>
      </c>
      <c r="C19" s="475">
        <v>66.40506451612903</v>
      </c>
    </row>
    <row r="20" spans="1:3" x14ac:dyDescent="0.2">
      <c r="A20" s="207" t="s">
        <v>283</v>
      </c>
      <c r="B20" s="474">
        <v>71.247096774193551</v>
      </c>
      <c r="C20" s="475">
        <v>46.95564516129032</v>
      </c>
    </row>
    <row r="21" spans="1:3" x14ac:dyDescent="0.2">
      <c r="A21" s="207" t="s">
        <v>207</v>
      </c>
      <c r="B21" s="474">
        <v>129.2498064516129</v>
      </c>
      <c r="C21" s="475">
        <v>65.6213870967742</v>
      </c>
    </row>
    <row r="22" spans="1:3" x14ac:dyDescent="0.2">
      <c r="A22" s="207" t="s">
        <v>284</v>
      </c>
      <c r="B22" s="474">
        <v>75.596774193548384</v>
      </c>
      <c r="C22" s="475">
        <v>59.317741935483866</v>
      </c>
    </row>
    <row r="23" spans="1:3" x14ac:dyDescent="0.2">
      <c r="A23" s="207" t="s">
        <v>285</v>
      </c>
      <c r="B23" s="474">
        <v>59.420516129032265</v>
      </c>
      <c r="C23" s="475">
        <v>46.993838709677419</v>
      </c>
    </row>
    <row r="24" spans="1:3" x14ac:dyDescent="0.2">
      <c r="A24" s="207" t="s">
        <v>286</v>
      </c>
      <c r="B24" s="474">
        <v>67.8</v>
      </c>
      <c r="C24" s="475">
        <v>53.118999999999993</v>
      </c>
    </row>
    <row r="25" spans="1:3" x14ac:dyDescent="0.2">
      <c r="A25" s="207" t="s">
        <v>287</v>
      </c>
      <c r="B25" s="474">
        <v>100</v>
      </c>
      <c r="C25" s="475">
        <v>61.536999999999999</v>
      </c>
    </row>
    <row r="26" spans="1:3" x14ac:dyDescent="0.2">
      <c r="A26" s="207" t="s">
        <v>558</v>
      </c>
      <c r="B26" s="474">
        <v>133.33548387096772</v>
      </c>
      <c r="C26" s="475">
        <v>57.226451612903226</v>
      </c>
    </row>
    <row r="27" spans="1:3" x14ac:dyDescent="0.2">
      <c r="A27" s="207" t="s">
        <v>288</v>
      </c>
      <c r="B27" s="474">
        <v>80.137903225806454</v>
      </c>
      <c r="C27" s="475">
        <v>60.055516129032256</v>
      </c>
    </row>
    <row r="28" spans="1:3" x14ac:dyDescent="0.2">
      <c r="A28" s="207" t="s">
        <v>238</v>
      </c>
      <c r="B28" s="474">
        <v>123.15806451612903</v>
      </c>
      <c r="C28" s="475">
        <v>61.208419354838703</v>
      </c>
    </row>
    <row r="29" spans="1:3" x14ac:dyDescent="0.2">
      <c r="A29" s="207" t="s">
        <v>560</v>
      </c>
      <c r="B29" s="474">
        <v>71.465161290322584</v>
      </c>
      <c r="C29" s="475">
        <v>50.192096774193544</v>
      </c>
    </row>
    <row r="30" spans="1:3" x14ac:dyDescent="0.2">
      <c r="A30" s="207" t="s">
        <v>289</v>
      </c>
      <c r="B30" s="474">
        <v>97.279903225806436</v>
      </c>
      <c r="C30" s="475">
        <v>47.754096774193549</v>
      </c>
    </row>
    <row r="31" spans="1:3" x14ac:dyDescent="0.2">
      <c r="A31" s="207" t="s">
        <v>239</v>
      </c>
      <c r="B31" s="474">
        <v>118.39935483870966</v>
      </c>
      <c r="C31" s="475">
        <v>57.146193548387103</v>
      </c>
    </row>
    <row r="32" spans="1:3" x14ac:dyDescent="0.2">
      <c r="A32" s="682" t="s">
        <v>290</v>
      </c>
      <c r="B32" s="686">
        <v>81.250286544566109</v>
      </c>
      <c r="C32" s="686">
        <v>56.919516129032253</v>
      </c>
    </row>
    <row r="33" spans="1:3" x14ac:dyDescent="0.2">
      <c r="A33" s="680" t="s">
        <v>291</v>
      </c>
      <c r="B33" s="685">
        <v>80.077974237361431</v>
      </c>
      <c r="C33" s="685">
        <v>56.652692238383921</v>
      </c>
    </row>
    <row r="34" spans="1:3" x14ac:dyDescent="0.2">
      <c r="A34" s="678" t="s">
        <v>292</v>
      </c>
      <c r="B34" s="706">
        <v>6.5433290760711031</v>
      </c>
      <c r="C34" s="706">
        <v>5.5512728835452023</v>
      </c>
    </row>
    <row r="35" spans="1:3" x14ac:dyDescent="0.2">
      <c r="A35" s="80"/>
      <c r="B35" s="3"/>
      <c r="C35" s="55" t="s">
        <v>527</v>
      </c>
    </row>
    <row r="36" spans="1:3" x14ac:dyDescent="0.2">
      <c r="A36" s="80" t="s">
        <v>492</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294</v>
      </c>
    </row>
    <row r="3" spans="1:13" x14ac:dyDescent="0.2">
      <c r="A3" s="554"/>
      <c r="B3" s="145">
        <v>2020</v>
      </c>
      <c r="C3" s="145" t="s">
        <v>522</v>
      </c>
      <c r="D3" s="145" t="s">
        <v>522</v>
      </c>
      <c r="E3" s="145" t="s">
        <v>522</v>
      </c>
      <c r="F3" s="145" t="s">
        <v>522</v>
      </c>
      <c r="G3" s="145">
        <v>2021</v>
      </c>
      <c r="H3" s="145" t="s">
        <v>522</v>
      </c>
      <c r="I3" s="145" t="s">
        <v>522</v>
      </c>
      <c r="J3" s="145" t="s">
        <v>522</v>
      </c>
      <c r="K3" s="145" t="s">
        <v>522</v>
      </c>
      <c r="L3" s="145" t="s">
        <v>522</v>
      </c>
      <c r="M3" s="145" t="s">
        <v>522</v>
      </c>
    </row>
    <row r="4" spans="1:13" x14ac:dyDescent="0.2">
      <c r="A4" s="452"/>
      <c r="B4" s="555">
        <v>44044</v>
      </c>
      <c r="C4" s="555">
        <v>44075</v>
      </c>
      <c r="D4" s="555">
        <v>44105</v>
      </c>
      <c r="E4" s="555">
        <v>44136</v>
      </c>
      <c r="F4" s="555">
        <v>44166</v>
      </c>
      <c r="G4" s="555">
        <v>44197</v>
      </c>
      <c r="H4" s="555">
        <v>44228</v>
      </c>
      <c r="I4" s="555">
        <v>44256</v>
      </c>
      <c r="J4" s="555">
        <v>44287</v>
      </c>
      <c r="K4" s="555">
        <v>44317</v>
      </c>
      <c r="L4" s="555">
        <v>44348</v>
      </c>
      <c r="M4" s="555">
        <v>44378</v>
      </c>
    </row>
    <row r="5" spans="1:13" x14ac:dyDescent="0.2">
      <c r="A5" s="556" t="s">
        <v>295</v>
      </c>
      <c r="B5" s="557">
        <v>44.736000000000004</v>
      </c>
      <c r="C5" s="557">
        <v>40.879090909090912</v>
      </c>
      <c r="D5" s="557">
        <v>40.076818181818183</v>
      </c>
      <c r="E5" s="557">
        <v>42.712380952380954</v>
      </c>
      <c r="F5" s="557">
        <v>49.979545454545466</v>
      </c>
      <c r="G5" s="557">
        <v>54.562380952380948</v>
      </c>
      <c r="H5" s="557">
        <v>62.363749999999996</v>
      </c>
      <c r="I5" s="557">
        <v>65.401739130434777</v>
      </c>
      <c r="J5" s="557">
        <v>64.79249999999999</v>
      </c>
      <c r="K5" s="557">
        <v>68.549000000000007</v>
      </c>
      <c r="L5" s="557">
        <v>73.113636363636374</v>
      </c>
      <c r="M5" s="557">
        <v>75.130454545454555</v>
      </c>
    </row>
    <row r="6" spans="1:13" x14ac:dyDescent="0.2">
      <c r="A6" s="558" t="s">
        <v>296</v>
      </c>
      <c r="B6" s="557">
        <v>42.339047619047619</v>
      </c>
      <c r="C6" s="557">
        <v>39.63428571428571</v>
      </c>
      <c r="D6" s="557">
        <v>39.3959090909091</v>
      </c>
      <c r="E6" s="557">
        <v>40.937368421052639</v>
      </c>
      <c r="F6" s="557">
        <v>47.024999999999984</v>
      </c>
      <c r="G6" s="557">
        <v>52.008421052631569</v>
      </c>
      <c r="H6" s="557">
        <v>59.046315789473681</v>
      </c>
      <c r="I6" s="557">
        <v>62.333043478260862</v>
      </c>
      <c r="J6" s="557">
        <v>61.716666666666661</v>
      </c>
      <c r="K6" s="557">
        <v>65.169500000000014</v>
      </c>
      <c r="L6" s="557">
        <v>71.378181818181815</v>
      </c>
      <c r="M6" s="557">
        <v>72.485238095238103</v>
      </c>
    </row>
    <row r="7" spans="1:13" x14ac:dyDescent="0.2">
      <c r="A7" s="559" t="s">
        <v>297</v>
      </c>
      <c r="B7" s="560">
        <v>1.1828095238095238</v>
      </c>
      <c r="C7" s="560">
        <v>1.1792409090909091</v>
      </c>
      <c r="D7" s="560">
        <v>1.1775181818181817</v>
      </c>
      <c r="E7" s="560">
        <v>1.1837904761904763</v>
      </c>
      <c r="F7" s="560">
        <v>1.2169727272727275</v>
      </c>
      <c r="G7" s="560">
        <v>1.2170850000000004</v>
      </c>
      <c r="H7" s="560">
        <v>1.2097900000000001</v>
      </c>
      <c r="I7" s="560">
        <v>1.1899086956521738</v>
      </c>
      <c r="J7" s="560">
        <v>1.1979100000000005</v>
      </c>
      <c r="K7" s="560">
        <v>1.2145904761904762</v>
      </c>
      <c r="L7" s="560">
        <v>1.204709090909091</v>
      </c>
      <c r="M7" s="560">
        <v>1.1821818181818182</v>
      </c>
    </row>
    <row r="8" spans="1:13" x14ac:dyDescent="0.2">
      <c r="M8" s="161" t="s">
        <v>298</v>
      </c>
    </row>
    <row r="9" spans="1:13" x14ac:dyDescent="0.2">
      <c r="A9" s="56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294</v>
      </c>
    </row>
    <row r="3" spans="1:13" x14ac:dyDescent="0.2">
      <c r="A3" s="562"/>
      <c r="B3" s="145">
        <v>2020</v>
      </c>
      <c r="C3" s="145" t="s">
        <v>522</v>
      </c>
      <c r="D3" s="145" t="s">
        <v>522</v>
      </c>
      <c r="E3" s="145" t="s">
        <v>522</v>
      </c>
      <c r="F3" s="145" t="s">
        <v>522</v>
      </c>
      <c r="G3" s="145">
        <v>2021</v>
      </c>
      <c r="H3" s="145" t="s">
        <v>522</v>
      </c>
      <c r="I3" s="145" t="s">
        <v>522</v>
      </c>
      <c r="J3" s="145" t="s">
        <v>522</v>
      </c>
      <c r="K3" s="145" t="s">
        <v>522</v>
      </c>
      <c r="L3" s="145" t="s">
        <v>522</v>
      </c>
      <c r="M3" s="145" t="s">
        <v>522</v>
      </c>
    </row>
    <row r="4" spans="1:13" x14ac:dyDescent="0.2">
      <c r="A4" s="452"/>
      <c r="B4" s="555">
        <v>44044</v>
      </c>
      <c r="C4" s="555">
        <v>44075</v>
      </c>
      <c r="D4" s="555">
        <v>44105</v>
      </c>
      <c r="E4" s="555">
        <v>44136</v>
      </c>
      <c r="F4" s="555">
        <v>44166</v>
      </c>
      <c r="G4" s="555">
        <v>44197</v>
      </c>
      <c r="H4" s="555">
        <v>44228</v>
      </c>
      <c r="I4" s="555">
        <v>44256</v>
      </c>
      <c r="J4" s="555">
        <v>44287</v>
      </c>
      <c r="K4" s="555">
        <v>44317</v>
      </c>
      <c r="L4" s="555">
        <v>44348</v>
      </c>
      <c r="M4" s="555">
        <v>44378</v>
      </c>
    </row>
    <row r="5" spans="1:13" x14ac:dyDescent="0.2">
      <c r="A5" s="498" t="s">
        <v>299</v>
      </c>
      <c r="B5" s="405"/>
      <c r="C5" s="405"/>
      <c r="D5" s="405"/>
      <c r="E5" s="405"/>
      <c r="F5" s="405"/>
      <c r="G5" s="405"/>
      <c r="H5" s="405"/>
      <c r="I5" s="405"/>
      <c r="J5" s="405"/>
      <c r="K5" s="405"/>
      <c r="L5" s="405"/>
      <c r="M5" s="405"/>
    </row>
    <row r="6" spans="1:13" x14ac:dyDescent="0.2">
      <c r="A6" s="563" t="s">
        <v>300</v>
      </c>
      <c r="B6" s="404">
        <v>45.660952380952381</v>
      </c>
      <c r="C6" s="404">
        <v>40.361818181818187</v>
      </c>
      <c r="D6" s="404">
        <v>39.706363636363633</v>
      </c>
      <c r="E6" s="404">
        <v>41.448571428571427</v>
      </c>
      <c r="F6" s="404">
        <v>48.66478260869566</v>
      </c>
      <c r="G6" s="404">
        <v>53.524285714285725</v>
      </c>
      <c r="H6" s="404">
        <v>59.778999999999996</v>
      </c>
      <c r="I6" s="404">
        <v>65.186521739130427</v>
      </c>
      <c r="J6" s="404">
        <v>63.160909090909087</v>
      </c>
      <c r="K6" s="404">
        <v>65.797142857142845</v>
      </c>
      <c r="L6" s="404">
        <v>70.25272727272727</v>
      </c>
      <c r="M6" s="404">
        <v>72.356818181818184</v>
      </c>
    </row>
    <row r="7" spans="1:13" x14ac:dyDescent="0.2">
      <c r="A7" s="563" t="s">
        <v>301</v>
      </c>
      <c r="B7" s="404">
        <v>43.870000000000005</v>
      </c>
      <c r="C7" s="404">
        <v>41.280454545454546</v>
      </c>
      <c r="D7" s="404">
        <v>40.712727272727271</v>
      </c>
      <c r="E7" s="404">
        <v>43.43</v>
      </c>
      <c r="F7" s="404">
        <v>49.615000000000002</v>
      </c>
      <c r="G7" s="404">
        <v>54.881000000000007</v>
      </c>
      <c r="H7" s="404">
        <v>61.377999999999986</v>
      </c>
      <c r="I7" s="404">
        <v>64.306086956521753</v>
      </c>
      <c r="J7" s="404">
        <v>63.221428571428568</v>
      </c>
      <c r="K7" s="404">
        <v>66.230476190476196</v>
      </c>
      <c r="L7" s="404">
        <v>71.201818181818169</v>
      </c>
      <c r="M7" s="404">
        <v>72.26318181818182</v>
      </c>
    </row>
    <row r="8" spans="1:13" x14ac:dyDescent="0.2">
      <c r="A8" s="563" t="s">
        <v>564</v>
      </c>
      <c r="B8" s="404">
        <v>45.577619047619045</v>
      </c>
      <c r="C8" s="404">
        <v>40.26136363636364</v>
      </c>
      <c r="D8" s="404">
        <v>39.531818181818188</v>
      </c>
      <c r="E8" s="404">
        <v>41.220952380952383</v>
      </c>
      <c r="F8" s="404">
        <v>48.363043478260877</v>
      </c>
      <c r="G8" s="404">
        <v>53.236190476190465</v>
      </c>
      <c r="H8" s="404">
        <v>59.242999999999995</v>
      </c>
      <c r="I8" s="404">
        <v>64.200000000000017</v>
      </c>
      <c r="J8" s="404">
        <v>62.010909090909102</v>
      </c>
      <c r="K8" s="404">
        <v>64.608571428571423</v>
      </c>
      <c r="L8" s="404">
        <v>69.093636363636364</v>
      </c>
      <c r="M8" s="404">
        <v>70.994545454545445</v>
      </c>
    </row>
    <row r="9" spans="1:13" x14ac:dyDescent="0.2">
      <c r="A9" s="563" t="s">
        <v>565</v>
      </c>
      <c r="B9" s="404">
        <v>44.177619047619061</v>
      </c>
      <c r="C9" s="404">
        <v>39.195454545454545</v>
      </c>
      <c r="D9" s="404">
        <v>38.76818181818183</v>
      </c>
      <c r="E9" s="404">
        <v>40.375714285714288</v>
      </c>
      <c r="F9" s="404">
        <v>47.608695652173914</v>
      </c>
      <c r="G9" s="404">
        <v>52.124285714285719</v>
      </c>
      <c r="H9" s="404">
        <v>57.880500000000005</v>
      </c>
      <c r="I9" s="404">
        <v>62.754347826086963</v>
      </c>
      <c r="J9" s="404">
        <v>60.560909090909078</v>
      </c>
      <c r="K9" s="404">
        <v>63.301428571428566</v>
      </c>
      <c r="L9" s="404">
        <v>67.602727272727265</v>
      </c>
      <c r="M9" s="404">
        <v>69.294545454545428</v>
      </c>
    </row>
    <row r="10" spans="1:13" x14ac:dyDescent="0.2">
      <c r="A10" s="564" t="s">
        <v>303</v>
      </c>
      <c r="B10" s="459">
        <v>46.0595</v>
      </c>
      <c r="C10" s="459">
        <v>41.772727272727266</v>
      </c>
      <c r="D10" s="459">
        <v>40.428636363636372</v>
      </c>
      <c r="E10" s="459">
        <v>43.034285714285708</v>
      </c>
      <c r="F10" s="459">
        <v>50.496190476190478</v>
      </c>
      <c r="G10" s="459">
        <v>54.685238095238098</v>
      </c>
      <c r="H10" s="459">
        <v>61.946500000000015</v>
      </c>
      <c r="I10" s="459">
        <v>65.521304347826074</v>
      </c>
      <c r="J10" s="459">
        <v>63.617499999999993</v>
      </c>
      <c r="K10" s="459">
        <v>67.422000000000011</v>
      </c>
      <c r="L10" s="459">
        <v>71.919545454545428</v>
      </c>
      <c r="M10" s="459">
        <v>73.935909090909092</v>
      </c>
    </row>
    <row r="11" spans="1:13" x14ac:dyDescent="0.2">
      <c r="A11" s="498" t="s">
        <v>302</v>
      </c>
      <c r="B11" s="406"/>
      <c r="C11" s="406"/>
      <c r="D11" s="406"/>
      <c r="E11" s="406"/>
      <c r="F11" s="406"/>
      <c r="G11" s="406"/>
      <c r="H11" s="406"/>
      <c r="I11" s="406"/>
      <c r="J11" s="406"/>
      <c r="K11" s="406"/>
      <c r="L11" s="406"/>
      <c r="M11" s="406"/>
    </row>
    <row r="12" spans="1:13" x14ac:dyDescent="0.2">
      <c r="A12" s="563" t="s">
        <v>304</v>
      </c>
      <c r="B12" s="404">
        <v>45.604500000000009</v>
      </c>
      <c r="C12" s="404">
        <v>41.338636363636361</v>
      </c>
      <c r="D12" s="404">
        <v>39.928636363636372</v>
      </c>
      <c r="E12" s="404">
        <v>42.596190476190486</v>
      </c>
      <c r="F12" s="404">
        <v>50.160476190476196</v>
      </c>
      <c r="G12" s="404">
        <v>54.863809523809529</v>
      </c>
      <c r="H12" s="404">
        <v>62.463999999999999</v>
      </c>
      <c r="I12" s="404">
        <v>65.706086956521744</v>
      </c>
      <c r="J12" s="404">
        <v>64.135000000000005</v>
      </c>
      <c r="K12" s="404">
        <v>67.931999999999988</v>
      </c>
      <c r="L12" s="404">
        <v>72.458181818181828</v>
      </c>
      <c r="M12" s="404">
        <v>75.363181818181815</v>
      </c>
    </row>
    <row r="13" spans="1:13" x14ac:dyDescent="0.2">
      <c r="A13" s="563" t="s">
        <v>305</v>
      </c>
      <c r="B13" s="404">
        <v>43.666190476190472</v>
      </c>
      <c r="C13" s="404">
        <v>39.683636363636367</v>
      </c>
      <c r="D13" s="404">
        <v>37.925000000000004</v>
      </c>
      <c r="E13" s="404">
        <v>40.209523809523802</v>
      </c>
      <c r="F13" s="404">
        <v>48.278260869565223</v>
      </c>
      <c r="G13" s="404">
        <v>52.94857142857142</v>
      </c>
      <c r="H13" s="404">
        <v>60.636499999999991</v>
      </c>
      <c r="I13" s="404">
        <v>63.643043478260871</v>
      </c>
      <c r="J13" s="404">
        <v>62.362727272727277</v>
      </c>
      <c r="K13" s="404">
        <v>66.156666666666652</v>
      </c>
      <c r="L13" s="404">
        <v>71.181363636363642</v>
      </c>
      <c r="M13" s="404">
        <v>73.647272727272721</v>
      </c>
    </row>
    <row r="14" spans="1:13" x14ac:dyDescent="0.2">
      <c r="A14" s="563" t="s">
        <v>306</v>
      </c>
      <c r="B14" s="404">
        <v>45.0595</v>
      </c>
      <c r="C14" s="404">
        <v>40.845454545454544</v>
      </c>
      <c r="D14" s="404">
        <v>39.744545454545452</v>
      </c>
      <c r="E14" s="404">
        <v>42.696190476190473</v>
      </c>
      <c r="F14" s="404">
        <v>50.329523809523813</v>
      </c>
      <c r="G14" s="404">
        <v>54.866190476190482</v>
      </c>
      <c r="H14" s="404">
        <v>62.476500000000001</v>
      </c>
      <c r="I14" s="404">
        <v>65.621304347826097</v>
      </c>
      <c r="J14" s="404">
        <v>64.302499999999995</v>
      </c>
      <c r="K14" s="404">
        <v>67.782000000000011</v>
      </c>
      <c r="L14" s="404">
        <v>73.458181818181814</v>
      </c>
      <c r="M14" s="404">
        <v>75.926818181818177</v>
      </c>
    </row>
    <row r="15" spans="1:13" x14ac:dyDescent="0.2">
      <c r="A15" s="498" t="s">
        <v>210</v>
      </c>
      <c r="B15" s="406"/>
      <c r="C15" s="406"/>
      <c r="D15" s="406"/>
      <c r="E15" s="406"/>
      <c r="F15" s="406"/>
      <c r="G15" s="406"/>
      <c r="H15" s="406"/>
      <c r="I15" s="406"/>
      <c r="J15" s="406"/>
      <c r="K15" s="406"/>
      <c r="L15" s="406"/>
      <c r="M15" s="406"/>
    </row>
    <row r="16" spans="1:13" x14ac:dyDescent="0.2">
      <c r="A16" s="563" t="s">
        <v>307</v>
      </c>
      <c r="B16" s="404">
        <v>44.862000000000002</v>
      </c>
      <c r="C16" s="404">
        <v>40.945454545454545</v>
      </c>
      <c r="D16" s="404">
        <v>40.387727272727268</v>
      </c>
      <c r="E16" s="404">
        <v>43.341428571428565</v>
      </c>
      <c r="F16" s="404">
        <v>50.153333333333322</v>
      </c>
      <c r="G16" s="404">
        <v>54.751904761904761</v>
      </c>
      <c r="H16" s="404">
        <v>61.57650000000001</v>
      </c>
      <c r="I16" s="404">
        <v>64.162608695652182</v>
      </c>
      <c r="J16" s="404">
        <v>62.528571428571446</v>
      </c>
      <c r="K16" s="404">
        <v>66.879499999999993</v>
      </c>
      <c r="L16" s="404">
        <v>71.326363636363652</v>
      </c>
      <c r="M16" s="404">
        <v>72.51318181818182</v>
      </c>
    </row>
    <row r="17" spans="1:13" x14ac:dyDescent="0.2">
      <c r="A17" s="498" t="s">
        <v>308</v>
      </c>
      <c r="B17" s="499"/>
      <c r="C17" s="499"/>
      <c r="D17" s="499"/>
      <c r="E17" s="499"/>
      <c r="F17" s="499"/>
      <c r="G17" s="499"/>
      <c r="H17" s="499"/>
      <c r="I17" s="499"/>
      <c r="J17" s="499"/>
      <c r="K17" s="499"/>
      <c r="L17" s="499"/>
      <c r="M17" s="499"/>
    </row>
    <row r="18" spans="1:13" x14ac:dyDescent="0.2">
      <c r="A18" s="563" t="s">
        <v>309</v>
      </c>
      <c r="B18" s="404">
        <v>42.339047619047619</v>
      </c>
      <c r="C18" s="404">
        <v>39.63428571428571</v>
      </c>
      <c r="D18" s="404">
        <v>39.3959090909091</v>
      </c>
      <c r="E18" s="404">
        <v>40.937368421052639</v>
      </c>
      <c r="F18" s="404">
        <v>47.024999999999984</v>
      </c>
      <c r="G18" s="404">
        <v>52.008421052631569</v>
      </c>
      <c r="H18" s="404">
        <v>59.046315789473681</v>
      </c>
      <c r="I18" s="404">
        <v>62.333043478260862</v>
      </c>
      <c r="J18" s="404">
        <v>61.716666666666661</v>
      </c>
      <c r="K18" s="404">
        <v>65.169500000000014</v>
      </c>
      <c r="L18" s="404">
        <v>71.378181818181815</v>
      </c>
      <c r="M18" s="404">
        <v>72.485238095238103</v>
      </c>
    </row>
    <row r="19" spans="1:13" x14ac:dyDescent="0.2">
      <c r="A19" s="564" t="s">
        <v>310</v>
      </c>
      <c r="B19" s="459">
        <v>39.09095238095238</v>
      </c>
      <c r="C19" s="459">
        <v>36.901818181818179</v>
      </c>
      <c r="D19" s="459">
        <v>35.68</v>
      </c>
      <c r="E19" s="459">
        <v>38.64380952380953</v>
      </c>
      <c r="F19" s="459">
        <v>45.319565217391307</v>
      </c>
      <c r="G19" s="459">
        <v>50.602380952380955</v>
      </c>
      <c r="H19" s="459">
        <v>57.177999999999997</v>
      </c>
      <c r="I19" s="459">
        <v>60.918695652173909</v>
      </c>
      <c r="J19" s="459">
        <v>60.109090909090902</v>
      </c>
      <c r="K19" s="459">
        <v>62.550476190476196</v>
      </c>
      <c r="L19" s="459">
        <v>67.142272727272726</v>
      </c>
      <c r="M19" s="459">
        <v>68.108636363636364</v>
      </c>
    </row>
    <row r="20" spans="1:13" x14ac:dyDescent="0.2">
      <c r="A20" s="498" t="s">
        <v>311</v>
      </c>
      <c r="B20" s="499"/>
      <c r="C20" s="499"/>
      <c r="D20" s="499"/>
      <c r="E20" s="499"/>
      <c r="F20" s="499"/>
      <c r="G20" s="499"/>
      <c r="H20" s="499"/>
      <c r="I20" s="499"/>
      <c r="J20" s="499"/>
      <c r="K20" s="499"/>
      <c r="L20" s="499"/>
      <c r="M20" s="499"/>
    </row>
    <row r="21" spans="1:13" x14ac:dyDescent="0.2">
      <c r="A21" s="563" t="s">
        <v>312</v>
      </c>
      <c r="B21" s="404">
        <v>45.626999999999995</v>
      </c>
      <c r="C21" s="404">
        <v>41.279545454545463</v>
      </c>
      <c r="D21" s="404">
        <v>40.256818181818183</v>
      </c>
      <c r="E21" s="404">
        <v>42.612857142857138</v>
      </c>
      <c r="F21" s="404">
        <v>50.483809523809526</v>
      </c>
      <c r="G21" s="404">
        <v>54.978095238095229</v>
      </c>
      <c r="H21" s="404">
        <v>63.002500000000012</v>
      </c>
      <c r="I21" s="404">
        <v>66.245217391304351</v>
      </c>
      <c r="J21" s="404">
        <v>65.063999999999993</v>
      </c>
      <c r="K21" s="404">
        <v>69.611000000000004</v>
      </c>
      <c r="L21" s="404">
        <v>73.727272727272734</v>
      </c>
      <c r="M21" s="404">
        <v>76.256363636363631</v>
      </c>
    </row>
    <row r="22" spans="1:13" x14ac:dyDescent="0.2">
      <c r="A22" s="563" t="s">
        <v>313</v>
      </c>
      <c r="B22" s="407">
        <v>45.372</v>
      </c>
      <c r="C22" s="407">
        <v>40.8540909090909</v>
      </c>
      <c r="D22" s="407">
        <v>39.830000000000005</v>
      </c>
      <c r="E22" s="407">
        <v>42.14142857142857</v>
      </c>
      <c r="F22" s="407">
        <v>50.125714285714288</v>
      </c>
      <c r="G22" s="407">
        <v>54.751904761904761</v>
      </c>
      <c r="H22" s="407">
        <v>62.79</v>
      </c>
      <c r="I22" s="407">
        <v>65.961304347826086</v>
      </c>
      <c r="J22" s="407">
        <v>64.677000000000007</v>
      </c>
      <c r="K22" s="407">
        <v>69.426999999999992</v>
      </c>
      <c r="L22" s="407">
        <v>73.430454545454538</v>
      </c>
      <c r="M22" s="407">
        <v>76.13818181818182</v>
      </c>
    </row>
    <row r="23" spans="1:13" x14ac:dyDescent="0.2">
      <c r="A23" s="564" t="s">
        <v>314</v>
      </c>
      <c r="B23" s="459">
        <v>45.326499999999996</v>
      </c>
      <c r="C23" s="459">
        <v>40.744090909090914</v>
      </c>
      <c r="D23" s="459">
        <v>39.804090909090903</v>
      </c>
      <c r="E23" s="459">
        <v>42.021904761904771</v>
      </c>
      <c r="F23" s="459">
        <v>50.192857142857143</v>
      </c>
      <c r="G23" s="459">
        <v>54.606666666666655</v>
      </c>
      <c r="H23" s="459">
        <v>62.774500000000003</v>
      </c>
      <c r="I23" s="459">
        <v>65.924347826086958</v>
      </c>
      <c r="J23" s="459">
        <v>64.646499999999975</v>
      </c>
      <c r="K23" s="459">
        <v>69.417000000000002</v>
      </c>
      <c r="L23" s="459">
        <v>73.289090909090902</v>
      </c>
      <c r="M23" s="459">
        <v>76.06340909090909</v>
      </c>
    </row>
    <row r="24" spans="1:13" s="633" customFormat="1" x14ac:dyDescent="0.2">
      <c r="A24" s="565" t="s">
        <v>315</v>
      </c>
      <c r="B24" s="566">
        <v>45.192380952380944</v>
      </c>
      <c r="C24" s="566">
        <v>41.535454545454549</v>
      </c>
      <c r="D24" s="566">
        <v>40.077727272727266</v>
      </c>
      <c r="E24" s="566">
        <v>42.611904761904754</v>
      </c>
      <c r="F24" s="566">
        <v>49.20782608695653</v>
      </c>
      <c r="G24" s="566">
        <v>54.183809523809522</v>
      </c>
      <c r="H24" s="566">
        <v>61.052500000000009</v>
      </c>
      <c r="I24" s="566">
        <v>64.560434782608667</v>
      </c>
      <c r="J24" s="566">
        <v>63.248095238095253</v>
      </c>
      <c r="K24" s="566">
        <v>66.909523809523819</v>
      </c>
      <c r="L24" s="566">
        <v>71.887727272727261</v>
      </c>
      <c r="M24" s="566">
        <v>73.52272727272728</v>
      </c>
    </row>
    <row r="25" spans="1:13" x14ac:dyDescent="0.2">
      <c r="A25" s="561"/>
      <c r="M25" s="161" t="s">
        <v>298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316</v>
      </c>
    </row>
    <row r="3" spans="1:14" ht="13.9" customHeight="1" x14ac:dyDescent="0.2">
      <c r="A3" s="570"/>
      <c r="B3" s="570"/>
      <c r="C3" s="145">
        <v>2020</v>
      </c>
      <c r="D3" s="145" t="s">
        <v>522</v>
      </c>
      <c r="E3" s="145" t="s">
        <v>522</v>
      </c>
      <c r="F3" s="145" t="s">
        <v>522</v>
      </c>
      <c r="G3" s="145" t="s">
        <v>522</v>
      </c>
      <c r="H3" s="145">
        <v>2021</v>
      </c>
      <c r="I3" s="145" t="s">
        <v>522</v>
      </c>
      <c r="J3" s="145" t="s">
        <v>522</v>
      </c>
      <c r="K3" s="145" t="s">
        <v>522</v>
      </c>
      <c r="L3" s="145" t="s">
        <v>522</v>
      </c>
      <c r="M3" s="145" t="s">
        <v>522</v>
      </c>
      <c r="N3" s="145" t="s">
        <v>522</v>
      </c>
    </row>
    <row r="4" spans="1:14" ht="13.9" customHeight="1" x14ac:dyDescent="0.2">
      <c r="C4" s="555">
        <v>44044</v>
      </c>
      <c r="D4" s="555">
        <v>44075</v>
      </c>
      <c r="E4" s="555">
        <v>44105</v>
      </c>
      <c r="F4" s="555">
        <v>44136</v>
      </c>
      <c r="G4" s="555">
        <v>44166</v>
      </c>
      <c r="H4" s="555">
        <v>44197</v>
      </c>
      <c r="I4" s="555">
        <v>44228</v>
      </c>
      <c r="J4" s="555">
        <v>44256</v>
      </c>
      <c r="K4" s="555">
        <v>44287</v>
      </c>
      <c r="L4" s="555">
        <v>44317</v>
      </c>
      <c r="M4" s="555">
        <v>44348</v>
      </c>
      <c r="N4" s="555">
        <v>44378</v>
      </c>
    </row>
    <row r="5" spans="1:14" ht="13.9" customHeight="1" x14ac:dyDescent="0.2">
      <c r="A5" s="838" t="s">
        <v>493</v>
      </c>
      <c r="B5" s="571" t="s">
        <v>317</v>
      </c>
      <c r="C5" s="567">
        <v>405.6904761904762</v>
      </c>
      <c r="D5" s="567">
        <v>380.21590909090907</v>
      </c>
      <c r="E5" s="567">
        <v>382.92045454545456</v>
      </c>
      <c r="F5" s="567">
        <v>374.07142857142856</v>
      </c>
      <c r="G5" s="567">
        <v>427.33695652173913</v>
      </c>
      <c r="H5" s="567">
        <v>490.01190476190476</v>
      </c>
      <c r="I5" s="567">
        <v>556.0625</v>
      </c>
      <c r="J5" s="567">
        <v>583.95652173913038</v>
      </c>
      <c r="K5" s="567">
        <v>608.43181818181813</v>
      </c>
      <c r="L5" s="567">
        <v>638.52380952380952</v>
      </c>
      <c r="M5" s="567">
        <v>675.84090909090912</v>
      </c>
      <c r="N5" s="567">
        <v>693.98863636363637</v>
      </c>
    </row>
    <row r="6" spans="1:14" ht="13.9" customHeight="1" x14ac:dyDescent="0.2">
      <c r="A6" s="839"/>
      <c r="B6" s="572" t="s">
        <v>318</v>
      </c>
      <c r="C6" s="568">
        <v>403.04761904761904</v>
      </c>
      <c r="D6" s="568">
        <v>391.45454545454544</v>
      </c>
      <c r="E6" s="568">
        <v>386.01136363636363</v>
      </c>
      <c r="F6" s="568">
        <v>379.85714285714283</v>
      </c>
      <c r="G6" s="568">
        <v>431.22619047619048</v>
      </c>
      <c r="H6" s="568">
        <v>492.45</v>
      </c>
      <c r="I6" s="568">
        <v>556.5625</v>
      </c>
      <c r="J6" s="568">
        <v>609.43478260869563</v>
      </c>
      <c r="K6" s="568">
        <v>629.54999999999995</v>
      </c>
      <c r="L6" s="568">
        <v>655.6973684210526</v>
      </c>
      <c r="M6" s="568">
        <v>689.59090909090912</v>
      </c>
      <c r="N6" s="568">
        <v>724.375</v>
      </c>
    </row>
    <row r="7" spans="1:14" ht="13.9" customHeight="1" x14ac:dyDescent="0.2">
      <c r="A7" s="838" t="s">
        <v>530</v>
      </c>
      <c r="B7" s="571" t="s">
        <v>317</v>
      </c>
      <c r="C7" s="569">
        <v>332.88095238095241</v>
      </c>
      <c r="D7" s="569">
        <v>293.89772727272725</v>
      </c>
      <c r="E7" s="569">
        <v>319.89772727272725</v>
      </c>
      <c r="F7" s="569">
        <v>352.1904761904762</v>
      </c>
      <c r="G7" s="569">
        <v>412.64285714285717</v>
      </c>
      <c r="H7" s="569">
        <v>453.91250000000002</v>
      </c>
      <c r="I7" s="569">
        <v>504.86250000000001</v>
      </c>
      <c r="J7" s="569">
        <v>521.86956521739125</v>
      </c>
      <c r="K7" s="569">
        <v>525.375</v>
      </c>
      <c r="L7" s="569">
        <v>558.40789473684208</v>
      </c>
      <c r="M7" s="569">
        <v>594.85227272727275</v>
      </c>
      <c r="N7" s="569">
        <v>608.89772727272725</v>
      </c>
    </row>
    <row r="8" spans="1:14" ht="13.9" customHeight="1" x14ac:dyDescent="0.2">
      <c r="A8" s="839"/>
      <c r="B8" s="572" t="s">
        <v>318</v>
      </c>
      <c r="C8" s="568">
        <v>342.92857142857144</v>
      </c>
      <c r="D8" s="568">
        <v>305.90909090909093</v>
      </c>
      <c r="E8" s="568">
        <v>325.84090909090907</v>
      </c>
      <c r="F8" s="568">
        <v>361.67857142857144</v>
      </c>
      <c r="G8" s="568">
        <v>424.88095238095241</v>
      </c>
      <c r="H8" s="568">
        <v>461.83749999999998</v>
      </c>
      <c r="I8" s="568">
        <v>517.5625</v>
      </c>
      <c r="J8" s="568">
        <v>528.83695652173913</v>
      </c>
      <c r="K8" s="568">
        <v>534.04999999999995</v>
      </c>
      <c r="L8" s="568">
        <v>569.5</v>
      </c>
      <c r="M8" s="568">
        <v>605.9545454545455</v>
      </c>
      <c r="N8" s="568">
        <v>617.9545454545455</v>
      </c>
    </row>
    <row r="9" spans="1:14" ht="13.9" customHeight="1" x14ac:dyDescent="0.2">
      <c r="A9" s="838" t="s">
        <v>494</v>
      </c>
      <c r="B9" s="571" t="s">
        <v>317</v>
      </c>
      <c r="C9" s="567">
        <v>371.97619047619048</v>
      </c>
      <c r="D9" s="567">
        <v>320.90909090909093</v>
      </c>
      <c r="E9" s="567">
        <v>331.82954545454544</v>
      </c>
      <c r="F9" s="567">
        <v>355.5595238095238</v>
      </c>
      <c r="G9" s="567">
        <v>411.21217391304344</v>
      </c>
      <c r="H9" s="567">
        <v>445.1742857142857</v>
      </c>
      <c r="I9" s="567">
        <v>503.03800000000001</v>
      </c>
      <c r="J9" s="567">
        <v>514.33695652173913</v>
      </c>
      <c r="K9" s="567">
        <v>512.38681818181806</v>
      </c>
      <c r="L9" s="567">
        <v>545.49476190476184</v>
      </c>
      <c r="M9" s="567">
        <v>586.65954545454542</v>
      </c>
      <c r="N9" s="567">
        <v>597.98863636363637</v>
      </c>
    </row>
    <row r="10" spans="1:14" ht="13.9" customHeight="1" x14ac:dyDescent="0.2">
      <c r="A10" s="839"/>
      <c r="B10" s="572" t="s">
        <v>318</v>
      </c>
      <c r="C10" s="568">
        <v>371.6252380952381</v>
      </c>
      <c r="D10" s="568">
        <v>326.81818181818181</v>
      </c>
      <c r="E10" s="568">
        <v>331.30136363636365</v>
      </c>
      <c r="F10" s="568">
        <v>357.41095238095238</v>
      </c>
      <c r="G10" s="568">
        <v>414.60142857142864</v>
      </c>
      <c r="H10" s="568">
        <v>452.363</v>
      </c>
      <c r="I10" s="568">
        <v>511.60699999999997</v>
      </c>
      <c r="J10" s="568">
        <v>524.18478260869563</v>
      </c>
      <c r="K10" s="568">
        <v>523.07500000000005</v>
      </c>
      <c r="L10" s="568">
        <v>557.69105263157905</v>
      </c>
      <c r="M10" s="568">
        <v>594.11954545454546</v>
      </c>
      <c r="N10" s="568">
        <v>601.46590909090912</v>
      </c>
    </row>
    <row r="11" spans="1:14" ht="13.9" customHeight="1" x14ac:dyDescent="0.2">
      <c r="A11" s="836" t="s">
        <v>319</v>
      </c>
      <c r="B11" s="571" t="s">
        <v>317</v>
      </c>
      <c r="C11" s="567">
        <v>278.42285714285714</v>
      </c>
      <c r="D11" s="567">
        <v>261.85227272727275</v>
      </c>
      <c r="E11" s="567">
        <v>280.05681818181819</v>
      </c>
      <c r="F11" s="567">
        <v>296.98809523809524</v>
      </c>
      <c r="G11" s="567">
        <v>325.81521739130437</v>
      </c>
      <c r="H11" s="567">
        <v>363.04761904761904</v>
      </c>
      <c r="I11" s="567">
        <v>419.61250000000001</v>
      </c>
      <c r="J11" s="567">
        <v>430.02173913043481</v>
      </c>
      <c r="K11" s="567">
        <v>417.22727272727275</v>
      </c>
      <c r="L11" s="567">
        <v>422.03571428571428</v>
      </c>
      <c r="M11" s="567">
        <v>447.00045454545455</v>
      </c>
      <c r="N11" s="567">
        <v>461.45454545454544</v>
      </c>
    </row>
    <row r="12" spans="1:14" ht="13.9" customHeight="1" x14ac:dyDescent="0.2">
      <c r="A12" s="837"/>
      <c r="B12" s="572" t="s">
        <v>318</v>
      </c>
      <c r="C12" s="568">
        <v>271.07142857142856</v>
      </c>
      <c r="D12" s="568">
        <v>256.15909090909093</v>
      </c>
      <c r="E12" s="568">
        <v>271.51136363636363</v>
      </c>
      <c r="F12" s="568">
        <v>290.96428571428572</v>
      </c>
      <c r="G12" s="568">
        <v>321.75</v>
      </c>
      <c r="H12" s="568">
        <v>357.96249999999998</v>
      </c>
      <c r="I12" s="568">
        <v>413.01249999999999</v>
      </c>
      <c r="J12" s="568">
        <v>427.02173913043481</v>
      </c>
      <c r="K12" s="568">
        <v>410.67500000000001</v>
      </c>
      <c r="L12" s="568">
        <v>416.35526315789474</v>
      </c>
      <c r="M12" s="568">
        <v>441.80681818181819</v>
      </c>
      <c r="N12" s="568">
        <v>456.15909090909093</v>
      </c>
    </row>
    <row r="13" spans="1:14" ht="13.9" customHeight="1" x14ac:dyDescent="0.2">
      <c r="B13" s="561"/>
      <c r="N13" s="161" t="s">
        <v>298</v>
      </c>
    </row>
    <row r="14" spans="1:14" ht="13.9" customHeight="1" x14ac:dyDescent="0.2">
      <c r="A14" s="561"/>
    </row>
    <row r="15" spans="1:14" ht="13.9" customHeight="1" x14ac:dyDescent="0.2">
      <c r="A15" s="561"/>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320</v>
      </c>
      <c r="B1" s="53"/>
      <c r="C1" s="53"/>
      <c r="D1" s="6"/>
      <c r="E1" s="6"/>
      <c r="F1" s="6"/>
      <c r="G1" s="6"/>
      <c r="H1" s="3"/>
    </row>
    <row r="2" spans="1:8" x14ac:dyDescent="0.2">
      <c r="A2" s="54"/>
      <c r="B2" s="54"/>
      <c r="C2" s="54"/>
      <c r="D2" s="65"/>
      <c r="E2" s="65"/>
      <c r="F2" s="65"/>
      <c r="G2" s="108"/>
      <c r="H2" s="55" t="s">
        <v>475</v>
      </c>
    </row>
    <row r="3" spans="1:8" x14ac:dyDescent="0.2">
      <c r="A3" s="56"/>
      <c r="B3" s="811">
        <f>INDICE!A3</f>
        <v>44378</v>
      </c>
      <c r="C3" s="810">
        <v>41671</v>
      </c>
      <c r="D3" s="810" t="s">
        <v>116</v>
      </c>
      <c r="E3" s="810"/>
      <c r="F3" s="810" t="s">
        <v>117</v>
      </c>
      <c r="G3" s="810"/>
      <c r="H3" s="810"/>
    </row>
    <row r="4" spans="1:8" ht="25.5" x14ac:dyDescent="0.2">
      <c r="A4" s="66"/>
      <c r="B4" s="184" t="s">
        <v>54</v>
      </c>
      <c r="C4" s="185" t="s">
        <v>457</v>
      </c>
      <c r="D4" s="184" t="s">
        <v>54</v>
      </c>
      <c r="E4" s="185" t="s">
        <v>457</v>
      </c>
      <c r="F4" s="184" t="s">
        <v>54</v>
      </c>
      <c r="G4" s="186" t="s">
        <v>457</v>
      </c>
      <c r="H4" s="185" t="s">
        <v>107</v>
      </c>
    </row>
    <row r="5" spans="1:8" x14ac:dyDescent="0.2">
      <c r="A5" s="3" t="s">
        <v>321</v>
      </c>
      <c r="B5" s="71">
        <v>19070.339</v>
      </c>
      <c r="C5" s="72">
        <v>8.6663986618372615</v>
      </c>
      <c r="D5" s="71">
        <v>164596.97</v>
      </c>
      <c r="E5" s="338">
        <v>8.9303463182483256</v>
      </c>
      <c r="F5" s="71">
        <v>272531.69400000002</v>
      </c>
      <c r="G5" s="338">
        <v>4.4503762462901335</v>
      </c>
      <c r="H5" s="72">
        <v>74.454314842640542</v>
      </c>
    </row>
    <row r="6" spans="1:8" x14ac:dyDescent="0.2">
      <c r="A6" s="3" t="s">
        <v>322</v>
      </c>
      <c r="B6" s="58">
        <v>7735.55</v>
      </c>
      <c r="C6" s="187">
        <v>-38.505709937072801</v>
      </c>
      <c r="D6" s="58">
        <v>39654.328000000001</v>
      </c>
      <c r="E6" s="59">
        <v>-15.131552603117019</v>
      </c>
      <c r="F6" s="58">
        <v>80550.759999999995</v>
      </c>
      <c r="G6" s="59">
        <v>-19.307246575654247</v>
      </c>
      <c r="H6" s="59">
        <v>22.006070405352471</v>
      </c>
    </row>
    <row r="7" spans="1:8" x14ac:dyDescent="0.2">
      <c r="A7" s="3" t="s">
        <v>323</v>
      </c>
      <c r="B7" s="95">
        <v>1141.47</v>
      </c>
      <c r="C7" s="73">
        <v>11.223924051989661</v>
      </c>
      <c r="D7" s="95">
        <v>7712.232</v>
      </c>
      <c r="E7" s="73">
        <v>14.326950715329861</v>
      </c>
      <c r="F7" s="95">
        <v>12956.364</v>
      </c>
      <c r="G7" s="187">
        <v>14.403697194742277</v>
      </c>
      <c r="H7" s="187">
        <v>3.5396147520069849</v>
      </c>
    </row>
    <row r="8" spans="1:8" x14ac:dyDescent="0.2">
      <c r="A8" s="216" t="s">
        <v>187</v>
      </c>
      <c r="B8" s="217">
        <v>27947.359</v>
      </c>
      <c r="C8" s="218">
        <v>-10.295790590882097</v>
      </c>
      <c r="D8" s="217">
        <v>211963.53</v>
      </c>
      <c r="E8" s="218">
        <v>3.6125667827622006</v>
      </c>
      <c r="F8" s="217">
        <v>366038.81800000003</v>
      </c>
      <c r="G8" s="218">
        <v>-1.6207004497050992</v>
      </c>
      <c r="H8" s="219">
        <v>100</v>
      </c>
    </row>
    <row r="9" spans="1:8" x14ac:dyDescent="0.2">
      <c r="A9" s="220" t="s">
        <v>632</v>
      </c>
      <c r="B9" s="74">
        <v>6247.5889999999999</v>
      </c>
      <c r="C9" s="75">
        <v>-2.7510741592076493</v>
      </c>
      <c r="D9" s="74">
        <v>43583.413999999997</v>
      </c>
      <c r="E9" s="75">
        <v>6.1977087694009003E-2</v>
      </c>
      <c r="F9" s="74">
        <v>76274.774000000005</v>
      </c>
      <c r="G9" s="190">
        <v>-0.38023972758215052</v>
      </c>
      <c r="H9" s="190">
        <v>20.837892116677089</v>
      </c>
    </row>
    <row r="10" spans="1:8" x14ac:dyDescent="0.2">
      <c r="A10" s="3"/>
      <c r="B10" s="3"/>
      <c r="C10" s="3"/>
      <c r="D10" s="3"/>
      <c r="E10" s="3"/>
      <c r="F10" s="3"/>
      <c r="G10" s="108"/>
      <c r="H10" s="55" t="s">
        <v>222</v>
      </c>
    </row>
    <row r="11" spans="1:8" x14ac:dyDescent="0.2">
      <c r="A11" s="80" t="s">
        <v>587</v>
      </c>
      <c r="B11" s="80"/>
      <c r="C11" s="200"/>
      <c r="D11" s="200"/>
      <c r="E11" s="200"/>
      <c r="F11" s="80"/>
      <c r="G11" s="80"/>
      <c r="H11" s="80"/>
    </row>
    <row r="12" spans="1:8" x14ac:dyDescent="0.2">
      <c r="A12" s="80" t="s">
        <v>518</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9" priority="8" operator="between">
      <formula>-0.5</formula>
      <formula>0.5</formula>
    </cfRule>
  </conditionalFormatting>
  <conditionalFormatting sqref="E5">
    <cfRule type="cellIs" dxfId="88" priority="7" operator="equal">
      <formula>0</formula>
    </cfRule>
  </conditionalFormatting>
  <conditionalFormatting sqref="G5">
    <cfRule type="cellIs" dxfId="87" priority="6" operator="between">
      <formula>-0.5</formula>
      <formula>0.5</formula>
    </cfRule>
  </conditionalFormatting>
  <conditionalFormatting sqref="G5">
    <cfRule type="cellIs" dxfId="86" priority="5" operator="equal">
      <formula>0</formula>
    </cfRule>
  </conditionalFormatting>
  <conditionalFormatting sqref="C7">
    <cfRule type="cellIs" dxfId="85" priority="3" operator="between">
      <formula>-0.5</formula>
      <formula>0.5</formula>
    </cfRule>
    <cfRule type="cellIs" dxfId="84" priority="4" operator="between">
      <formula>0</formula>
      <formula>0.49</formula>
    </cfRule>
  </conditionalFormatting>
  <conditionalFormatting sqref="E7">
    <cfRule type="cellIs" dxfId="83" priority="1" operator="between">
      <formula>-0.5</formula>
      <formula>0.5</formula>
    </cfRule>
    <cfRule type="cellIs" dxfId="82"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324</v>
      </c>
      <c r="B1" s="53"/>
      <c r="C1" s="53"/>
      <c r="D1" s="6"/>
      <c r="E1" s="6"/>
      <c r="F1" s="6"/>
      <c r="G1" s="6"/>
      <c r="H1" s="3"/>
    </row>
    <row r="2" spans="1:8" x14ac:dyDescent="0.2">
      <c r="A2" s="54"/>
      <c r="B2" s="54"/>
      <c r="C2" s="54"/>
      <c r="D2" s="65"/>
      <c r="E2" s="65"/>
      <c r="F2" s="65"/>
      <c r="G2" s="108"/>
      <c r="H2" s="55" t="s">
        <v>475</v>
      </c>
    </row>
    <row r="3" spans="1:8" ht="14.1" customHeight="1" x14ac:dyDescent="0.2">
      <c r="A3" s="56"/>
      <c r="B3" s="811">
        <f>INDICE!A3</f>
        <v>44378</v>
      </c>
      <c r="C3" s="811">
        <v>41671</v>
      </c>
      <c r="D3" s="810" t="s">
        <v>116</v>
      </c>
      <c r="E3" s="810"/>
      <c r="F3" s="810" t="s">
        <v>117</v>
      </c>
      <c r="G3" s="810"/>
      <c r="H3" s="183"/>
    </row>
    <row r="4" spans="1:8" ht="25.5" x14ac:dyDescent="0.2">
      <c r="A4" s="66"/>
      <c r="B4" s="184" t="s">
        <v>54</v>
      </c>
      <c r="C4" s="185" t="s">
        <v>457</v>
      </c>
      <c r="D4" s="184" t="s">
        <v>54</v>
      </c>
      <c r="E4" s="185" t="s">
        <v>457</v>
      </c>
      <c r="F4" s="184" t="s">
        <v>54</v>
      </c>
      <c r="G4" s="186" t="s">
        <v>457</v>
      </c>
      <c r="H4" s="185" t="s">
        <v>107</v>
      </c>
    </row>
    <row r="5" spans="1:8" x14ac:dyDescent="0.2">
      <c r="A5" s="3" t="s">
        <v>498</v>
      </c>
      <c r="B5" s="71">
        <v>13919.707</v>
      </c>
      <c r="C5" s="72">
        <v>-23.871193035161365</v>
      </c>
      <c r="D5" s="71">
        <v>80995.047999999995</v>
      </c>
      <c r="E5" s="72">
        <v>-6.1741159937688392</v>
      </c>
      <c r="F5" s="71">
        <v>151156.739</v>
      </c>
      <c r="G5" s="59">
        <v>-9.8692148811974771</v>
      </c>
      <c r="H5" s="72">
        <v>41.295275683028784</v>
      </c>
    </row>
    <row r="6" spans="1:8" x14ac:dyDescent="0.2">
      <c r="A6" s="3" t="s">
        <v>497</v>
      </c>
      <c r="B6" s="58">
        <v>10753.616</v>
      </c>
      <c r="C6" s="187">
        <v>8.6987804155688409</v>
      </c>
      <c r="D6" s="58">
        <v>77691.481</v>
      </c>
      <c r="E6" s="59">
        <v>9.300678775367837</v>
      </c>
      <c r="F6" s="58">
        <v>129290.845</v>
      </c>
      <c r="G6" s="59">
        <v>2.7696359067845671</v>
      </c>
      <c r="H6" s="59">
        <v>35.321621271326471</v>
      </c>
    </row>
    <row r="7" spans="1:8" x14ac:dyDescent="0.2">
      <c r="A7" s="3" t="s">
        <v>496</v>
      </c>
      <c r="B7" s="95">
        <v>2132.5659999999998</v>
      </c>
      <c r="C7" s="187">
        <v>9.2908435300798029</v>
      </c>
      <c r="D7" s="95">
        <v>45564.769</v>
      </c>
      <c r="E7" s="187">
        <v>12.722522351221905</v>
      </c>
      <c r="F7" s="95">
        <v>72634.87</v>
      </c>
      <c r="G7" s="187">
        <v>8.040776850200313</v>
      </c>
      <c r="H7" s="187">
        <v>19.843488293637751</v>
      </c>
    </row>
    <row r="8" spans="1:8" x14ac:dyDescent="0.2">
      <c r="A8" s="435" t="s">
        <v>325</v>
      </c>
      <c r="B8" s="95">
        <v>1141.47</v>
      </c>
      <c r="C8" s="73">
        <v>11.223924051989661</v>
      </c>
      <c r="D8" s="95">
        <v>7712.232</v>
      </c>
      <c r="E8" s="73">
        <v>14.326950715329861</v>
      </c>
      <c r="F8" s="95">
        <v>12956.364</v>
      </c>
      <c r="G8" s="187">
        <v>14.403697194742277</v>
      </c>
      <c r="H8" s="187">
        <v>3.5396147520069849</v>
      </c>
    </row>
    <row r="9" spans="1:8" x14ac:dyDescent="0.2">
      <c r="A9" s="216" t="s">
        <v>187</v>
      </c>
      <c r="B9" s="217">
        <v>27947.359</v>
      </c>
      <c r="C9" s="218">
        <v>-10.295790590882097</v>
      </c>
      <c r="D9" s="217">
        <v>211963.53</v>
      </c>
      <c r="E9" s="218">
        <v>3.6125667827622006</v>
      </c>
      <c r="F9" s="217">
        <v>366038.81800000003</v>
      </c>
      <c r="G9" s="218">
        <v>-1.6207004497050992</v>
      </c>
      <c r="H9" s="219">
        <v>100</v>
      </c>
    </row>
    <row r="10" spans="1:8" x14ac:dyDescent="0.2">
      <c r="A10" s="80"/>
      <c r="B10" s="3"/>
      <c r="C10" s="3"/>
      <c r="D10" s="3"/>
      <c r="E10" s="3"/>
      <c r="F10" s="3"/>
      <c r="G10" s="108"/>
      <c r="H10" s="55" t="s">
        <v>222</v>
      </c>
    </row>
    <row r="11" spans="1:8" x14ac:dyDescent="0.2">
      <c r="A11" s="80" t="s">
        <v>587</v>
      </c>
      <c r="B11" s="80"/>
      <c r="C11" s="200"/>
      <c r="D11" s="200"/>
      <c r="E11" s="200"/>
      <c r="F11" s="80"/>
      <c r="G11" s="80"/>
      <c r="H11" s="80"/>
    </row>
    <row r="12" spans="1:8" x14ac:dyDescent="0.2">
      <c r="A12" s="80" t="s">
        <v>495</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324</v>
      </c>
    </row>
  </sheetData>
  <mergeCells count="3">
    <mergeCell ref="B3:C3"/>
    <mergeCell ref="D3:E3"/>
    <mergeCell ref="F3:G3"/>
  </mergeCells>
  <conditionalFormatting sqref="C8">
    <cfRule type="cellIs" dxfId="81" priority="3" operator="between">
      <formula>-0.5</formula>
      <formula>0.5</formula>
    </cfRule>
    <cfRule type="cellIs" dxfId="80" priority="4" operator="between">
      <formula>0</formula>
      <formula>0.49</formula>
    </cfRule>
  </conditionalFormatting>
  <conditionalFormatting sqref="E8">
    <cfRule type="cellIs" dxfId="79" priority="1" operator="between">
      <formula>-0.5</formula>
      <formula>0.5</formula>
    </cfRule>
    <cfRule type="cellIs" dxfId="78"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499</v>
      </c>
      <c r="B1" s="158"/>
      <c r="C1" s="158"/>
      <c r="D1" s="158"/>
    </row>
    <row r="2" spans="1:4" x14ac:dyDescent="0.2">
      <c r="A2" s="159"/>
      <c r="B2" s="159"/>
      <c r="C2" s="159"/>
      <c r="D2" s="159"/>
    </row>
    <row r="3" spans="1:4" x14ac:dyDescent="0.2">
      <c r="A3" s="162"/>
      <c r="B3" s="840">
        <v>2019</v>
      </c>
      <c r="C3" s="840">
        <v>2020</v>
      </c>
      <c r="D3" s="840">
        <v>2021</v>
      </c>
    </row>
    <row r="4" spans="1:4" x14ac:dyDescent="0.2">
      <c r="A4" s="655"/>
      <c r="B4" s="841"/>
      <c r="C4" s="841"/>
      <c r="D4" s="841"/>
    </row>
    <row r="5" spans="1:4" x14ac:dyDescent="0.2">
      <c r="A5" s="191" t="s">
        <v>326</v>
      </c>
      <c r="B5" s="214">
        <v>1.8364266255420716</v>
      </c>
      <c r="C5" s="214">
        <v>12.699230284290103</v>
      </c>
      <c r="D5" s="214">
        <v>-10.089112937493196</v>
      </c>
    </row>
    <row r="6" spans="1:4" x14ac:dyDescent="0.2">
      <c r="A6" s="1" t="s">
        <v>128</v>
      </c>
      <c r="B6" s="167">
        <v>0.50110883443795717</v>
      </c>
      <c r="C6" s="167">
        <v>12.677996193736233</v>
      </c>
      <c r="D6" s="167">
        <v>-10.713238245837509</v>
      </c>
    </row>
    <row r="7" spans="1:4" x14ac:dyDescent="0.2">
      <c r="A7" s="1" t="s">
        <v>129</v>
      </c>
      <c r="B7" s="167">
        <v>-0.32456552598204064</v>
      </c>
      <c r="C7" s="167">
        <v>12.251078520768225</v>
      </c>
      <c r="D7" s="167">
        <v>-9.6944353998389285</v>
      </c>
    </row>
    <row r="8" spans="1:4" x14ac:dyDescent="0.2">
      <c r="A8" s="1" t="s">
        <v>130</v>
      </c>
      <c r="B8" s="167">
        <v>-0.2349519197275495</v>
      </c>
      <c r="C8" s="167">
        <v>9.1493427503355687</v>
      </c>
      <c r="D8" s="167">
        <v>-6.2208256116207075</v>
      </c>
    </row>
    <row r="9" spans="1:4" x14ac:dyDescent="0.2">
      <c r="A9" s="1" t="s">
        <v>131</v>
      </c>
      <c r="B9" s="167">
        <v>0.12330717865920947</v>
      </c>
      <c r="C9" s="167">
        <v>5.898091203872009</v>
      </c>
      <c r="D9" s="167">
        <v>-3.3185204033020819</v>
      </c>
    </row>
    <row r="10" spans="1:4" x14ac:dyDescent="0.2">
      <c r="A10" s="1" t="s">
        <v>132</v>
      </c>
      <c r="B10" s="167">
        <v>2.0917099391867673</v>
      </c>
      <c r="C10" s="167">
        <v>2.6885525111278437</v>
      </c>
      <c r="D10" s="167">
        <v>-1.6699098685668181</v>
      </c>
    </row>
    <row r="11" spans="1:4" x14ac:dyDescent="0.2">
      <c r="A11" s="1" t="s">
        <v>133</v>
      </c>
      <c r="B11" s="167">
        <v>5.9764056363324274</v>
      </c>
      <c r="C11" s="167">
        <v>-1.1140930938821039</v>
      </c>
      <c r="D11" s="167">
        <v>-1.6207004497050992</v>
      </c>
    </row>
    <row r="12" spans="1:4" x14ac:dyDescent="0.2">
      <c r="A12" s="1" t="s">
        <v>134</v>
      </c>
      <c r="B12" s="167">
        <v>8.594854770079392</v>
      </c>
      <c r="C12" s="167">
        <v>-4.3818802956582461</v>
      </c>
      <c r="D12" s="167" t="s">
        <v>522</v>
      </c>
    </row>
    <row r="13" spans="1:4" x14ac:dyDescent="0.2">
      <c r="A13" s="1" t="s">
        <v>135</v>
      </c>
      <c r="B13" s="167">
        <v>10.59256994346487</v>
      </c>
      <c r="C13" s="167">
        <v>-6.4266216479747742</v>
      </c>
      <c r="D13" s="167" t="s">
        <v>522</v>
      </c>
    </row>
    <row r="14" spans="1:4" x14ac:dyDescent="0.2">
      <c r="A14" s="1" t="s">
        <v>136</v>
      </c>
      <c r="B14" s="167">
        <v>12.546286247463312</v>
      </c>
      <c r="C14" s="167">
        <v>-8.8856820569333745</v>
      </c>
      <c r="D14" s="167" t="s">
        <v>522</v>
      </c>
    </row>
    <row r="15" spans="1:4" x14ac:dyDescent="0.2">
      <c r="A15" s="1" t="s">
        <v>137</v>
      </c>
      <c r="B15" s="167">
        <v>13.886680391283265</v>
      </c>
      <c r="C15" s="167">
        <v>-10.183771123264501</v>
      </c>
      <c r="D15" s="167" t="s">
        <v>522</v>
      </c>
    </row>
    <row r="16" spans="1:4" x14ac:dyDescent="0.2">
      <c r="A16" s="212" t="s">
        <v>138</v>
      </c>
      <c r="B16" s="213">
        <v>14.591905664635282</v>
      </c>
      <c r="C16" s="213">
        <v>-9.9199661931573804</v>
      </c>
      <c r="D16" s="213" t="s">
        <v>522</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804" t="s">
        <v>659</v>
      </c>
      <c r="C3" s="800" t="s">
        <v>428</v>
      </c>
      <c r="D3" s="804" t="s">
        <v>646</v>
      </c>
      <c r="E3" s="800" t="s">
        <v>428</v>
      </c>
      <c r="F3" s="806" t="s">
        <v>660</v>
      </c>
    </row>
    <row r="4" spans="1:6" x14ac:dyDescent="0.2">
      <c r="A4" s="66"/>
      <c r="B4" s="805"/>
      <c r="C4" s="801"/>
      <c r="D4" s="805"/>
      <c r="E4" s="801"/>
      <c r="F4" s="807"/>
    </row>
    <row r="5" spans="1:6" x14ac:dyDescent="0.2">
      <c r="A5" s="3" t="s">
        <v>108</v>
      </c>
      <c r="B5" s="58">
        <v>1103</v>
      </c>
      <c r="C5" s="59">
        <v>1.4</v>
      </c>
      <c r="D5" s="58">
        <v>1099</v>
      </c>
      <c r="E5" s="59">
        <v>1.2</v>
      </c>
      <c r="F5" s="59">
        <v>0.4</v>
      </c>
    </row>
    <row r="6" spans="1:6" x14ac:dyDescent="0.2">
      <c r="A6" s="3" t="s">
        <v>118</v>
      </c>
      <c r="B6" s="58">
        <v>39383</v>
      </c>
      <c r="C6" s="59">
        <v>49.4</v>
      </c>
      <c r="D6" s="58">
        <v>49223</v>
      </c>
      <c r="E6" s="59">
        <v>53.8</v>
      </c>
      <c r="F6" s="59">
        <v>-20</v>
      </c>
    </row>
    <row r="7" spans="1:6" x14ac:dyDescent="0.2">
      <c r="A7" s="3" t="s">
        <v>119</v>
      </c>
      <c r="B7" s="58">
        <v>14037</v>
      </c>
      <c r="C7" s="59">
        <v>17.600000000000001</v>
      </c>
      <c r="D7" s="58">
        <v>14678</v>
      </c>
      <c r="E7" s="59">
        <v>16</v>
      </c>
      <c r="F7" s="59">
        <v>-4.4000000000000004</v>
      </c>
    </row>
    <row r="8" spans="1:6" x14ac:dyDescent="0.2">
      <c r="A8" s="3" t="s">
        <v>120</v>
      </c>
      <c r="B8" s="58">
        <v>18997</v>
      </c>
      <c r="C8" s="59">
        <v>23.8</v>
      </c>
      <c r="D8" s="58">
        <v>20166</v>
      </c>
      <c r="E8" s="59">
        <v>22</v>
      </c>
      <c r="F8" s="59">
        <v>-5.8</v>
      </c>
    </row>
    <row r="9" spans="1:6" x14ac:dyDescent="0.2">
      <c r="A9" s="3" t="s">
        <v>121</v>
      </c>
      <c r="B9" s="58">
        <v>5949</v>
      </c>
      <c r="C9" s="59">
        <v>7.5</v>
      </c>
      <c r="D9" s="58">
        <v>6340</v>
      </c>
      <c r="E9" s="59">
        <v>6.9</v>
      </c>
      <c r="F9" s="59">
        <v>-6.2</v>
      </c>
    </row>
    <row r="10" spans="1:6" x14ac:dyDescent="0.2">
      <c r="A10" s="690" t="s">
        <v>113</v>
      </c>
      <c r="B10" s="58">
        <v>272</v>
      </c>
      <c r="C10" s="73">
        <v>0.34071634264656053</v>
      </c>
      <c r="D10" s="58">
        <v>4.8008025222126678</v>
      </c>
      <c r="E10" s="337">
        <v>5.2461710350377626E-3</v>
      </c>
      <c r="F10" s="59">
        <v>5559.2</v>
      </c>
    </row>
    <row r="11" spans="1:6" x14ac:dyDescent="0.2">
      <c r="A11" s="60" t="s">
        <v>115</v>
      </c>
      <c r="B11" s="61">
        <v>79740</v>
      </c>
      <c r="C11" s="62">
        <v>100</v>
      </c>
      <c r="D11" s="61">
        <v>91511</v>
      </c>
      <c r="E11" s="62">
        <v>100</v>
      </c>
      <c r="F11" s="62">
        <v>-12.9</v>
      </c>
    </row>
    <row r="12" spans="1:6" x14ac:dyDescent="0.2">
      <c r="A12" s="3"/>
      <c r="B12" s="3"/>
      <c r="C12" s="3"/>
      <c r="D12" s="3"/>
      <c r="E12" s="3"/>
      <c r="F12" s="55" t="s">
        <v>586</v>
      </c>
    </row>
    <row r="13" spans="1:6" x14ac:dyDescent="0.2">
      <c r="A13" s="441" t="s">
        <v>647</v>
      </c>
    </row>
  </sheetData>
  <mergeCells count="5">
    <mergeCell ref="B3:B4"/>
    <mergeCell ref="C3:C4"/>
    <mergeCell ref="D3:D4"/>
    <mergeCell ref="E3:E4"/>
    <mergeCell ref="F3:F4"/>
  </mergeCells>
  <conditionalFormatting sqref="E10">
    <cfRule type="cellIs" dxfId="224" priority="2" operator="between">
      <formula>0</formula>
      <formula>0.5</formula>
    </cfRule>
  </conditionalFormatting>
  <conditionalFormatting sqref="E10">
    <cfRule type="cellIs" dxfId="223"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53" customWidth="1"/>
    <col min="2" max="12" width="11" style="553"/>
    <col min="13" max="45" width="11" style="18"/>
    <col min="46" max="16384" width="11" style="553"/>
  </cols>
  <sheetData>
    <row r="1" spans="1:12" x14ac:dyDescent="0.2">
      <c r="A1" s="842" t="s">
        <v>501</v>
      </c>
      <c r="B1" s="842"/>
      <c r="C1" s="842"/>
      <c r="D1" s="842"/>
      <c r="E1" s="842"/>
      <c r="F1" s="842"/>
      <c r="G1" s="18"/>
      <c r="H1" s="18"/>
      <c r="I1" s="18"/>
      <c r="J1" s="18"/>
      <c r="K1" s="18"/>
      <c r="L1" s="18"/>
    </row>
    <row r="2" spans="1:12" x14ac:dyDescent="0.2">
      <c r="A2" s="843"/>
      <c r="B2" s="843"/>
      <c r="C2" s="843"/>
      <c r="D2" s="843"/>
      <c r="E2" s="843"/>
      <c r="F2" s="843"/>
      <c r="G2" s="18"/>
      <c r="H2" s="18"/>
      <c r="I2" s="18"/>
      <c r="J2" s="18"/>
      <c r="K2" s="582"/>
      <c r="L2" s="55" t="s">
        <v>475</v>
      </c>
    </row>
    <row r="3" spans="1:12" x14ac:dyDescent="0.2">
      <c r="A3" s="583"/>
      <c r="B3" s="844">
        <f>INDICE!A3</f>
        <v>44378</v>
      </c>
      <c r="C3" s="845">
        <v>41671</v>
      </c>
      <c r="D3" s="845">
        <v>41671</v>
      </c>
      <c r="E3" s="845">
        <v>41671</v>
      </c>
      <c r="F3" s="846">
        <v>41671</v>
      </c>
      <c r="G3" s="847" t="s">
        <v>117</v>
      </c>
      <c r="H3" s="845"/>
      <c r="I3" s="845"/>
      <c r="J3" s="845"/>
      <c r="K3" s="845"/>
      <c r="L3" s="848" t="s">
        <v>107</v>
      </c>
    </row>
    <row r="4" spans="1:12" x14ac:dyDescent="0.2">
      <c r="A4" s="559"/>
      <c r="B4" s="222" t="s">
        <v>327</v>
      </c>
      <c r="C4" s="222" t="s">
        <v>328</v>
      </c>
      <c r="D4" s="223" t="s">
        <v>329</v>
      </c>
      <c r="E4" s="223" t="s">
        <v>330</v>
      </c>
      <c r="F4" s="224" t="s">
        <v>187</v>
      </c>
      <c r="G4" s="225" t="s">
        <v>327</v>
      </c>
      <c r="H4" s="163" t="s">
        <v>328</v>
      </c>
      <c r="I4" s="226" t="s">
        <v>329</v>
      </c>
      <c r="J4" s="226" t="s">
        <v>330</v>
      </c>
      <c r="K4" s="226" t="s">
        <v>187</v>
      </c>
      <c r="L4" s="849"/>
    </row>
    <row r="5" spans="1:12" x14ac:dyDescent="0.2">
      <c r="A5" s="556" t="s">
        <v>154</v>
      </c>
      <c r="B5" s="444">
        <v>3603.1790000000001</v>
      </c>
      <c r="C5" s="444">
        <v>705.83399999999995</v>
      </c>
      <c r="D5" s="444">
        <v>110.92</v>
      </c>
      <c r="E5" s="444">
        <v>302.61099999999999</v>
      </c>
      <c r="F5" s="584">
        <v>4722.5439999999999</v>
      </c>
      <c r="G5" s="444">
        <v>38539.913</v>
      </c>
      <c r="H5" s="444">
        <v>7681.7610000000004</v>
      </c>
      <c r="I5" s="444">
        <v>2646.1590000000001</v>
      </c>
      <c r="J5" s="444">
        <v>3049.277</v>
      </c>
      <c r="K5" s="585">
        <v>51917.11</v>
      </c>
      <c r="L5" s="72">
        <v>14.183520631839988</v>
      </c>
    </row>
    <row r="6" spans="1:12" x14ac:dyDescent="0.2">
      <c r="A6" s="558" t="s">
        <v>155</v>
      </c>
      <c r="B6" s="444">
        <v>400.834</v>
      </c>
      <c r="C6" s="444">
        <v>662.02599999999995</v>
      </c>
      <c r="D6" s="444">
        <v>68.933000000000007</v>
      </c>
      <c r="E6" s="444">
        <v>68.301000000000002</v>
      </c>
      <c r="F6" s="586">
        <v>1200.0939999999998</v>
      </c>
      <c r="G6" s="444">
        <v>7100.4030000000002</v>
      </c>
      <c r="H6" s="444">
        <v>8367.8130000000001</v>
      </c>
      <c r="I6" s="444">
        <v>3180.1979999999999</v>
      </c>
      <c r="J6" s="444">
        <v>823.98500000000001</v>
      </c>
      <c r="K6" s="587">
        <v>19472.399000000001</v>
      </c>
      <c r="L6" s="59">
        <v>5.3197717085546623</v>
      </c>
    </row>
    <row r="7" spans="1:12" x14ac:dyDescent="0.2">
      <c r="A7" s="558" t="s">
        <v>156</v>
      </c>
      <c r="B7" s="444">
        <v>456.69299999999998</v>
      </c>
      <c r="C7" s="444">
        <v>439.02300000000002</v>
      </c>
      <c r="D7" s="444">
        <v>89.927999999999997</v>
      </c>
      <c r="E7" s="444">
        <v>17.359000000000002</v>
      </c>
      <c r="F7" s="586">
        <v>1003.003</v>
      </c>
      <c r="G7" s="444">
        <v>4907.8900000000003</v>
      </c>
      <c r="H7" s="444">
        <v>5371.7669999999998</v>
      </c>
      <c r="I7" s="444">
        <v>2244.0770000000002</v>
      </c>
      <c r="J7" s="444">
        <v>182.58500000000001</v>
      </c>
      <c r="K7" s="587">
        <v>12706.319</v>
      </c>
      <c r="L7" s="59">
        <v>3.4713091250888275</v>
      </c>
    </row>
    <row r="8" spans="1:12" x14ac:dyDescent="0.2">
      <c r="A8" s="558" t="s">
        <v>157</v>
      </c>
      <c r="B8" s="444">
        <v>1096.7639999999999</v>
      </c>
      <c r="C8" s="96">
        <v>13.333</v>
      </c>
      <c r="D8" s="444">
        <v>59.555999999999997</v>
      </c>
      <c r="E8" s="96">
        <v>0.89300000000000002</v>
      </c>
      <c r="F8" s="586">
        <v>1170.546</v>
      </c>
      <c r="G8" s="444">
        <v>7113.6210000000001</v>
      </c>
      <c r="H8" s="444">
        <v>144.827</v>
      </c>
      <c r="I8" s="444">
        <v>859.70100000000002</v>
      </c>
      <c r="J8" s="444">
        <v>13.69</v>
      </c>
      <c r="K8" s="587">
        <v>8131.8389999999999</v>
      </c>
      <c r="L8" s="59">
        <v>2.2215817912688332</v>
      </c>
    </row>
    <row r="9" spans="1:12" x14ac:dyDescent="0.2">
      <c r="A9" s="558" t="s">
        <v>583</v>
      </c>
      <c r="B9" s="444">
        <v>0</v>
      </c>
      <c r="C9" s="444">
        <v>0</v>
      </c>
      <c r="D9" s="444">
        <v>0</v>
      </c>
      <c r="E9" s="96">
        <v>1.764</v>
      </c>
      <c r="F9" s="635">
        <v>1.764</v>
      </c>
      <c r="G9" s="444">
        <v>0</v>
      </c>
      <c r="H9" s="444">
        <v>0</v>
      </c>
      <c r="I9" s="444">
        <v>0</v>
      </c>
      <c r="J9" s="444">
        <v>16.742999999999999</v>
      </c>
      <c r="K9" s="587">
        <v>16.742999999999999</v>
      </c>
      <c r="L9" s="96">
        <v>4.5741121942052803E-3</v>
      </c>
    </row>
    <row r="10" spans="1:12" x14ac:dyDescent="0.2">
      <c r="A10" s="558" t="s">
        <v>159</v>
      </c>
      <c r="B10" s="444">
        <v>216.24100000000001</v>
      </c>
      <c r="C10" s="444">
        <v>156.41999999999999</v>
      </c>
      <c r="D10" s="444">
        <v>41.567999999999998</v>
      </c>
      <c r="E10" s="444">
        <v>2.323</v>
      </c>
      <c r="F10" s="586">
        <v>416.55199999999996</v>
      </c>
      <c r="G10" s="444">
        <v>2395.3310000000001</v>
      </c>
      <c r="H10" s="444">
        <v>1777.3630000000001</v>
      </c>
      <c r="I10" s="444">
        <v>1163.99</v>
      </c>
      <c r="J10" s="444">
        <v>27.199000000000002</v>
      </c>
      <c r="K10" s="587">
        <v>5363.8829999999998</v>
      </c>
      <c r="L10" s="59">
        <v>1.4653886781694081</v>
      </c>
    </row>
    <row r="11" spans="1:12" x14ac:dyDescent="0.2">
      <c r="A11" s="558" t="s">
        <v>160</v>
      </c>
      <c r="B11" s="444">
        <v>158.16200000000001</v>
      </c>
      <c r="C11" s="444">
        <v>881.97299999999996</v>
      </c>
      <c r="D11" s="444">
        <v>168.59</v>
      </c>
      <c r="E11" s="444">
        <v>54.372</v>
      </c>
      <c r="F11" s="586">
        <v>1263.097</v>
      </c>
      <c r="G11" s="444">
        <v>3331.0039999999999</v>
      </c>
      <c r="H11" s="444">
        <v>10997.778</v>
      </c>
      <c r="I11" s="444">
        <v>7104.0749999999998</v>
      </c>
      <c r="J11" s="444">
        <v>692.21600000000001</v>
      </c>
      <c r="K11" s="587">
        <v>22125.073</v>
      </c>
      <c r="L11" s="59">
        <v>6.0444702984520093</v>
      </c>
    </row>
    <row r="12" spans="1:12" x14ac:dyDescent="0.2">
      <c r="A12" s="558" t="s">
        <v>525</v>
      </c>
      <c r="B12" s="444">
        <v>736.12900000000002</v>
      </c>
      <c r="C12" s="444">
        <v>434.14</v>
      </c>
      <c r="D12" s="444">
        <v>81.569000000000003</v>
      </c>
      <c r="E12" s="444">
        <v>63.584000000000003</v>
      </c>
      <c r="F12" s="586">
        <v>1315.422</v>
      </c>
      <c r="G12" s="444">
        <v>10248.074000000001</v>
      </c>
      <c r="H12" s="444">
        <v>5246.2079999999996</v>
      </c>
      <c r="I12" s="444">
        <v>3082.652</v>
      </c>
      <c r="J12" s="444">
        <v>717.24699999999996</v>
      </c>
      <c r="K12" s="587">
        <v>19294.181</v>
      </c>
      <c r="L12" s="59">
        <v>5.2710833535987476</v>
      </c>
    </row>
    <row r="13" spans="1:12" x14ac:dyDescent="0.2">
      <c r="A13" s="558" t="s">
        <v>161</v>
      </c>
      <c r="B13" s="444">
        <v>860.101</v>
      </c>
      <c r="C13" s="444">
        <v>2966.1790000000001</v>
      </c>
      <c r="D13" s="444">
        <v>520.96299999999997</v>
      </c>
      <c r="E13" s="444">
        <v>243.244</v>
      </c>
      <c r="F13" s="586">
        <v>4590.4870000000001</v>
      </c>
      <c r="G13" s="444">
        <v>11610.605</v>
      </c>
      <c r="H13" s="444">
        <v>34795.773999999998</v>
      </c>
      <c r="I13" s="444">
        <v>16462.391</v>
      </c>
      <c r="J13" s="444">
        <v>2653.3069999999998</v>
      </c>
      <c r="K13" s="587">
        <v>65522.077000000005</v>
      </c>
      <c r="L13" s="59">
        <v>17.900336343269267</v>
      </c>
    </row>
    <row r="14" spans="1:12" x14ac:dyDescent="0.2">
      <c r="A14" s="558" t="s">
        <v>331</v>
      </c>
      <c r="B14" s="444">
        <v>1087.8420000000001</v>
      </c>
      <c r="C14" s="444">
        <v>2053.3049999999998</v>
      </c>
      <c r="D14" s="444">
        <v>131.512</v>
      </c>
      <c r="E14" s="444">
        <v>167.995</v>
      </c>
      <c r="F14" s="586">
        <v>3440.654</v>
      </c>
      <c r="G14" s="444">
        <v>11504.795</v>
      </c>
      <c r="H14" s="444">
        <v>22984.550999999999</v>
      </c>
      <c r="I14" s="444">
        <v>3558.011</v>
      </c>
      <c r="J14" s="444">
        <v>2003.8520000000001</v>
      </c>
      <c r="K14" s="587">
        <v>40051.208999999995</v>
      </c>
      <c r="L14" s="59">
        <v>10.941809919343262</v>
      </c>
    </row>
    <row r="15" spans="1:12" x14ac:dyDescent="0.2">
      <c r="A15" s="558" t="s">
        <v>164</v>
      </c>
      <c r="B15" s="444">
        <v>0</v>
      </c>
      <c r="C15" s="444">
        <v>126.369</v>
      </c>
      <c r="D15" s="444">
        <v>16.071000000000002</v>
      </c>
      <c r="E15" s="444">
        <v>39.491999999999997</v>
      </c>
      <c r="F15" s="586">
        <v>181.93199999999999</v>
      </c>
      <c r="G15" s="96">
        <v>4.2000000000000003E-2</v>
      </c>
      <c r="H15" s="444">
        <v>1899.6949999999999</v>
      </c>
      <c r="I15" s="444">
        <v>585.50300000000004</v>
      </c>
      <c r="J15" s="444">
        <v>585.56200000000001</v>
      </c>
      <c r="K15" s="587">
        <v>3070.8019999999997</v>
      </c>
      <c r="L15" s="59">
        <v>0.83892927636564307</v>
      </c>
    </row>
    <row r="16" spans="1:12" x14ac:dyDescent="0.2">
      <c r="A16" s="558" t="s">
        <v>165</v>
      </c>
      <c r="B16" s="444">
        <v>1209.6410000000001</v>
      </c>
      <c r="C16" s="444">
        <v>624.74</v>
      </c>
      <c r="D16" s="444">
        <v>90.135999999999996</v>
      </c>
      <c r="E16" s="444">
        <v>54.371000000000002</v>
      </c>
      <c r="F16" s="586">
        <v>1978.8880000000001</v>
      </c>
      <c r="G16" s="444">
        <v>10180.235000000001</v>
      </c>
      <c r="H16" s="444">
        <v>7305.0569999999998</v>
      </c>
      <c r="I16" s="444">
        <v>2435.444</v>
      </c>
      <c r="J16" s="444">
        <v>674.78099999999995</v>
      </c>
      <c r="K16" s="587">
        <v>20595.517</v>
      </c>
      <c r="L16" s="59">
        <v>5.6266024879449414</v>
      </c>
    </row>
    <row r="17" spans="1:12" x14ac:dyDescent="0.2">
      <c r="A17" s="558" t="s">
        <v>166</v>
      </c>
      <c r="B17" s="96">
        <v>298.00200000000001</v>
      </c>
      <c r="C17" s="444">
        <v>52.113999999999997</v>
      </c>
      <c r="D17" s="444">
        <v>25.789000000000001</v>
      </c>
      <c r="E17" s="444">
        <v>7.944</v>
      </c>
      <c r="F17" s="586">
        <v>383.84899999999999</v>
      </c>
      <c r="G17" s="444">
        <v>2204.4879999999998</v>
      </c>
      <c r="H17" s="444">
        <v>646.31500000000005</v>
      </c>
      <c r="I17" s="444">
        <v>1117.6199999999999</v>
      </c>
      <c r="J17" s="444">
        <v>92.242000000000004</v>
      </c>
      <c r="K17" s="587">
        <v>4060.665</v>
      </c>
      <c r="L17" s="59">
        <v>1.1093553898992168</v>
      </c>
    </row>
    <row r="18" spans="1:12" x14ac:dyDescent="0.2">
      <c r="A18" s="558" t="s">
        <v>167</v>
      </c>
      <c r="B18" s="444">
        <v>186.774</v>
      </c>
      <c r="C18" s="444">
        <v>273.20800000000003</v>
      </c>
      <c r="D18" s="444">
        <v>446.56900000000002</v>
      </c>
      <c r="E18" s="444">
        <v>25.626000000000001</v>
      </c>
      <c r="F18" s="586">
        <v>932.17700000000002</v>
      </c>
      <c r="G18" s="444">
        <v>2002.2339999999999</v>
      </c>
      <c r="H18" s="444">
        <v>3387.6289999999999</v>
      </c>
      <c r="I18" s="444">
        <v>19526.784</v>
      </c>
      <c r="J18" s="444">
        <v>283.709</v>
      </c>
      <c r="K18" s="587">
        <v>25200.355999999996</v>
      </c>
      <c r="L18" s="59">
        <v>6.8846237638364798</v>
      </c>
    </row>
    <row r="19" spans="1:12" x14ac:dyDescent="0.2">
      <c r="A19" s="558" t="s">
        <v>169</v>
      </c>
      <c r="B19" s="444">
        <v>2194.8310000000001</v>
      </c>
      <c r="C19" s="444">
        <v>165.4</v>
      </c>
      <c r="D19" s="444">
        <v>26.664000000000001</v>
      </c>
      <c r="E19" s="444">
        <v>59.585999999999999</v>
      </c>
      <c r="F19" s="586">
        <v>2446.4810000000002</v>
      </c>
      <c r="G19" s="444">
        <v>25325.643</v>
      </c>
      <c r="H19" s="444">
        <v>2031.2</v>
      </c>
      <c r="I19" s="444">
        <v>633.88</v>
      </c>
      <c r="J19" s="444">
        <v>756.74699999999996</v>
      </c>
      <c r="K19" s="587">
        <v>28747.47</v>
      </c>
      <c r="L19" s="59">
        <v>7.8536793334259372</v>
      </c>
    </row>
    <row r="20" spans="1:12" x14ac:dyDescent="0.2">
      <c r="A20" s="558" t="s">
        <v>170</v>
      </c>
      <c r="B20" s="444">
        <v>447.10700000000003</v>
      </c>
      <c r="C20" s="444">
        <v>451.62200000000001</v>
      </c>
      <c r="D20" s="444">
        <v>66.135999999999996</v>
      </c>
      <c r="E20" s="444">
        <v>17.981999999999999</v>
      </c>
      <c r="F20" s="586">
        <v>982.84699999999998</v>
      </c>
      <c r="G20" s="444">
        <v>4507.1210000000001</v>
      </c>
      <c r="H20" s="444">
        <v>5481.2790000000005</v>
      </c>
      <c r="I20" s="444">
        <v>2480.5210000000002</v>
      </c>
      <c r="J20" s="444">
        <v>217.05</v>
      </c>
      <c r="K20" s="587">
        <v>12685.971000000001</v>
      </c>
      <c r="L20" s="59">
        <v>3.4657501431305358</v>
      </c>
    </row>
    <row r="21" spans="1:12" x14ac:dyDescent="0.2">
      <c r="A21" s="558" t="s">
        <v>171</v>
      </c>
      <c r="B21" s="444">
        <v>967.41</v>
      </c>
      <c r="C21" s="444">
        <v>747.93799999999999</v>
      </c>
      <c r="D21" s="444">
        <v>187.637</v>
      </c>
      <c r="E21" s="444">
        <v>14.023</v>
      </c>
      <c r="F21" s="586">
        <v>1917.0079999999998</v>
      </c>
      <c r="G21" s="444">
        <v>10185.361000000001</v>
      </c>
      <c r="H21" s="444">
        <v>11172.334000000001</v>
      </c>
      <c r="I21" s="444">
        <v>5552.7610000000004</v>
      </c>
      <c r="J21" s="444">
        <v>166.17500000000001</v>
      </c>
      <c r="K21" s="587">
        <v>27076.630999999998</v>
      </c>
      <c r="L21" s="59">
        <v>7.3972136436180316</v>
      </c>
    </row>
    <row r="22" spans="1:12" x14ac:dyDescent="0.2">
      <c r="A22" s="227" t="s">
        <v>115</v>
      </c>
      <c r="B22" s="174">
        <v>13919.71</v>
      </c>
      <c r="C22" s="174">
        <v>10753.624</v>
      </c>
      <c r="D22" s="174">
        <v>2132.5409999999997</v>
      </c>
      <c r="E22" s="174">
        <v>1141.4699999999998</v>
      </c>
      <c r="F22" s="588">
        <v>27947.345000000001</v>
      </c>
      <c r="G22" s="589">
        <v>151156.76</v>
      </c>
      <c r="H22" s="174">
        <v>129291.35100000001</v>
      </c>
      <c r="I22" s="174">
        <v>72633.766999999993</v>
      </c>
      <c r="J22" s="174">
        <v>12956.366999999998</v>
      </c>
      <c r="K22" s="174">
        <v>366038.245</v>
      </c>
      <c r="L22" s="175">
        <v>100</v>
      </c>
    </row>
    <row r="23" spans="1:12" x14ac:dyDescent="0.2">
      <c r="A23" s="18"/>
      <c r="B23" s="18"/>
      <c r="C23" s="18"/>
      <c r="D23" s="18"/>
      <c r="E23" s="18"/>
      <c r="F23" s="18"/>
      <c r="G23" s="18"/>
      <c r="H23" s="18"/>
      <c r="I23" s="18"/>
      <c r="J23" s="18"/>
      <c r="L23" s="161" t="s">
        <v>222</v>
      </c>
    </row>
    <row r="24" spans="1:12" x14ac:dyDescent="0.2">
      <c r="A24" s="80" t="s">
        <v>500</v>
      </c>
      <c r="B24" s="561"/>
      <c r="C24" s="590"/>
      <c r="D24" s="590"/>
      <c r="E24" s="590"/>
      <c r="F24" s="590"/>
      <c r="G24" s="18"/>
      <c r="H24" s="18"/>
      <c r="I24" s="18"/>
      <c r="J24" s="18"/>
      <c r="K24" s="18"/>
      <c r="L24" s="18"/>
    </row>
    <row r="25" spans="1:12" x14ac:dyDescent="0.2">
      <c r="A25" s="80" t="s">
        <v>223</v>
      </c>
      <c r="B25" s="561"/>
      <c r="C25" s="561"/>
      <c r="D25" s="561"/>
      <c r="E25" s="561"/>
      <c r="F25" s="59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77" priority="31" operator="between">
      <formula>0</formula>
      <formula>0.5</formula>
    </cfRule>
    <cfRule type="cellIs" dxfId="76" priority="32" operator="between">
      <formula>0</formula>
      <formula>0.49</formula>
    </cfRule>
  </conditionalFormatting>
  <conditionalFormatting sqref="B17">
    <cfRule type="cellIs" dxfId="75" priority="29" operator="between">
      <formula>0</formula>
      <formula>0.5</formula>
    </cfRule>
    <cfRule type="cellIs" dxfId="74" priority="30" operator="between">
      <formula>0</formula>
      <formula>0.49</formula>
    </cfRule>
  </conditionalFormatting>
  <conditionalFormatting sqref="L9">
    <cfRule type="cellIs" dxfId="73" priority="27" operator="between">
      <formula>0</formula>
      <formula>0.5</formula>
    </cfRule>
    <cfRule type="cellIs" dxfId="72" priority="28" operator="between">
      <formula>0</formula>
      <formula>0.49</formula>
    </cfRule>
  </conditionalFormatting>
  <conditionalFormatting sqref="E8">
    <cfRule type="cellIs" dxfId="71" priority="25" operator="between">
      <formula>0</formula>
      <formula>0.5</formula>
    </cfRule>
    <cfRule type="cellIs" dxfId="70" priority="26" operator="between">
      <formula>0</formula>
      <formula>0.49</formula>
    </cfRule>
  </conditionalFormatting>
  <conditionalFormatting sqref="G15">
    <cfRule type="cellIs" dxfId="69" priority="21" operator="between">
      <formula>0</formula>
      <formula>0.5</formula>
    </cfRule>
    <cfRule type="cellIs" dxfId="68" priority="22" operator="between">
      <formula>0</formula>
      <formula>0.49</formula>
    </cfRule>
  </conditionalFormatting>
  <conditionalFormatting sqref="E9">
    <cfRule type="cellIs" dxfId="67" priority="15" operator="between">
      <formula>0</formula>
      <formula>0.5</formula>
    </cfRule>
    <cfRule type="cellIs" dxfId="66" priority="16" operator="between">
      <formula>0</formula>
      <formula>0.49</formula>
    </cfRule>
  </conditionalFormatting>
  <conditionalFormatting sqref="F9">
    <cfRule type="cellIs" dxfId="65" priority="13" operator="between">
      <formula>0</formula>
      <formula>0.5</formula>
    </cfRule>
    <cfRule type="cellIs" dxfId="64" priority="1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502</v>
      </c>
      <c r="B1" s="158"/>
      <c r="C1" s="158"/>
      <c r="D1" s="158"/>
      <c r="E1" s="158"/>
      <c r="F1" s="158"/>
      <c r="G1" s="158"/>
      <c r="H1" s="1"/>
      <c r="I1" s="1"/>
    </row>
    <row r="2" spans="1:45" x14ac:dyDescent="0.2">
      <c r="A2" s="159"/>
      <c r="B2" s="159"/>
      <c r="C2" s="159"/>
      <c r="D2" s="159"/>
      <c r="E2" s="159"/>
      <c r="F2" s="159"/>
      <c r="G2" s="159"/>
      <c r="H2" s="1"/>
      <c r="I2" s="55" t="s">
        <v>475</v>
      </c>
      <c r="J2" s="55"/>
    </row>
    <row r="3" spans="1:45" x14ac:dyDescent="0.2">
      <c r="A3" s="826" t="s">
        <v>459</v>
      </c>
      <c r="B3" s="826" t="s">
        <v>460</v>
      </c>
      <c r="C3" s="811">
        <f>INDICE!A3</f>
        <v>44378</v>
      </c>
      <c r="D3" s="811">
        <v>41671</v>
      </c>
      <c r="E3" s="810" t="s">
        <v>116</v>
      </c>
      <c r="F3" s="810"/>
      <c r="G3" s="810" t="s">
        <v>117</v>
      </c>
      <c r="H3" s="810"/>
      <c r="I3" s="810"/>
      <c r="J3" s="161"/>
    </row>
    <row r="4" spans="1:45" x14ac:dyDescent="0.2">
      <c r="A4" s="827"/>
      <c r="B4" s="827"/>
      <c r="C4" s="184" t="s">
        <v>54</v>
      </c>
      <c r="D4" s="185" t="s">
        <v>429</v>
      </c>
      <c r="E4" s="184" t="s">
        <v>54</v>
      </c>
      <c r="F4" s="185" t="s">
        <v>429</v>
      </c>
      <c r="G4" s="184" t="s">
        <v>54</v>
      </c>
      <c r="H4" s="186" t="s">
        <v>429</v>
      </c>
      <c r="I4" s="185" t="s">
        <v>479</v>
      </c>
      <c r="J4" s="10"/>
    </row>
    <row r="5" spans="1:45" x14ac:dyDescent="0.2">
      <c r="A5" s="1"/>
      <c r="B5" s="11" t="s">
        <v>332</v>
      </c>
      <c r="C5" s="464">
        <v>0</v>
      </c>
      <c r="D5" s="142">
        <v>-100</v>
      </c>
      <c r="E5" s="467">
        <v>0</v>
      </c>
      <c r="F5" s="142">
        <v>-100</v>
      </c>
      <c r="G5" s="467">
        <v>0</v>
      </c>
      <c r="H5" s="142">
        <v>-100</v>
      </c>
      <c r="I5" s="675">
        <v>0</v>
      </c>
      <c r="J5" s="1"/>
    </row>
    <row r="6" spans="1:45" x14ac:dyDescent="0.2">
      <c r="A6" s="1"/>
      <c r="B6" s="11" t="s">
        <v>478</v>
      </c>
      <c r="C6" s="464">
        <v>783.88283000000001</v>
      </c>
      <c r="D6" s="142">
        <v>-22.998148427870959</v>
      </c>
      <c r="E6" s="467">
        <v>9775.39689</v>
      </c>
      <c r="F6" s="142">
        <v>-42.683811811628644</v>
      </c>
      <c r="G6" s="467">
        <v>16801.078399999999</v>
      </c>
      <c r="H6" s="142">
        <v>-37.707512063923446</v>
      </c>
      <c r="I6" s="413">
        <v>4.3324309107435397</v>
      </c>
      <c r="J6" s="1"/>
    </row>
    <row r="7" spans="1:45" x14ac:dyDescent="0.2">
      <c r="A7" s="761"/>
      <c r="B7" s="11" t="s">
        <v>581</v>
      </c>
      <c r="C7" s="464">
        <v>0</v>
      </c>
      <c r="D7" s="142" t="s">
        <v>143</v>
      </c>
      <c r="E7" s="467">
        <v>0</v>
      </c>
      <c r="F7" s="142">
        <v>-100</v>
      </c>
      <c r="G7" s="467">
        <v>0</v>
      </c>
      <c r="H7" s="142">
        <v>-100</v>
      </c>
      <c r="I7" s="675">
        <v>0</v>
      </c>
      <c r="J7" s="1"/>
    </row>
    <row r="8" spans="1:45" x14ac:dyDescent="0.2">
      <c r="A8" s="761" t="s">
        <v>466</v>
      </c>
      <c r="B8" s="145"/>
      <c r="C8" s="465">
        <v>783.88283000000001</v>
      </c>
      <c r="D8" s="148">
        <v>-61.339042779402085</v>
      </c>
      <c r="E8" s="465">
        <v>9775.39689</v>
      </c>
      <c r="F8" s="148">
        <v>-52.5961537130312</v>
      </c>
      <c r="G8" s="465">
        <v>16801.078399999999</v>
      </c>
      <c r="H8" s="233">
        <v>-52.728113988012304</v>
      </c>
      <c r="I8" s="148">
        <v>4.3324309107435397</v>
      </c>
      <c r="J8" s="1"/>
    </row>
    <row r="9" spans="1:45" x14ac:dyDescent="0.2">
      <c r="A9" s="697"/>
      <c r="B9" s="11" t="s">
        <v>233</v>
      </c>
      <c r="C9" s="464">
        <v>2663.77477</v>
      </c>
      <c r="D9" s="142">
        <v>-44.509917607758602</v>
      </c>
      <c r="E9" s="467">
        <v>21700.920610000001</v>
      </c>
      <c r="F9" s="142">
        <v>-47.683773883265161</v>
      </c>
      <c r="G9" s="467">
        <v>37337.464959999998</v>
      </c>
      <c r="H9" s="142">
        <v>-45.297604040353583</v>
      </c>
      <c r="I9" s="415">
        <v>9.6280716910116801</v>
      </c>
      <c r="J9" s="1"/>
    </row>
    <row r="10" spans="1:45" s="440" customFormat="1" x14ac:dyDescent="0.2">
      <c r="A10" s="160" t="s">
        <v>308</v>
      </c>
      <c r="B10" s="145"/>
      <c r="C10" s="465">
        <v>2663.77477</v>
      </c>
      <c r="D10" s="148">
        <v>-44.509917607758602</v>
      </c>
      <c r="E10" s="465">
        <v>21700.920610000001</v>
      </c>
      <c r="F10" s="148">
        <v>-47.683773883265161</v>
      </c>
      <c r="G10" s="465">
        <v>37337.464959999998</v>
      </c>
      <c r="H10" s="233">
        <v>-45.297604040353583</v>
      </c>
      <c r="I10" s="148">
        <v>9.6280716910116801</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v>-100</v>
      </c>
      <c r="E11" s="467">
        <v>0</v>
      </c>
      <c r="F11" s="142">
        <v>-100</v>
      </c>
      <c r="G11" s="467">
        <v>52.875160000000001</v>
      </c>
      <c r="H11" s="142">
        <v>-96.612170803791074</v>
      </c>
      <c r="I11" s="788">
        <v>1.3634718685350008E-2</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333</v>
      </c>
      <c r="C12" s="466">
        <v>0</v>
      </c>
      <c r="D12" s="423">
        <v>-100</v>
      </c>
      <c r="E12" s="468">
        <v>0</v>
      </c>
      <c r="F12" s="592">
        <v>-100</v>
      </c>
      <c r="G12" s="468">
        <v>52.875160000000001</v>
      </c>
      <c r="H12" s="592">
        <v>-89.87893462284346</v>
      </c>
      <c r="I12" s="742">
        <v>1.3634718685350008E-2</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330</v>
      </c>
      <c r="C13" s="466">
        <v>0</v>
      </c>
      <c r="D13" s="423" t="s">
        <v>143</v>
      </c>
      <c r="E13" s="468">
        <v>0</v>
      </c>
      <c r="F13" s="592" t="s">
        <v>143</v>
      </c>
      <c r="G13" s="468">
        <v>0</v>
      </c>
      <c r="H13" s="592">
        <v>-100</v>
      </c>
      <c r="I13" s="675">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1585.0568300000002</v>
      </c>
      <c r="D14" s="142">
        <v>-38.283696242169405</v>
      </c>
      <c r="E14" s="467">
        <v>8238.4459800000041</v>
      </c>
      <c r="F14" s="142">
        <v>-35.498571657256896</v>
      </c>
      <c r="G14" s="467">
        <v>17693.297340000008</v>
      </c>
      <c r="H14" s="142">
        <v>-21.394088666556328</v>
      </c>
      <c r="I14" s="507">
        <v>4.5625040538345738</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333</v>
      </c>
      <c r="C15" s="466">
        <v>1585.0568300000002</v>
      </c>
      <c r="D15" s="423">
        <v>-38.283696242169405</v>
      </c>
      <c r="E15" s="468">
        <v>8238.4459800000041</v>
      </c>
      <c r="F15" s="592">
        <v>-30.716022281698368</v>
      </c>
      <c r="G15" s="468">
        <v>16771.247810000004</v>
      </c>
      <c r="H15" s="592">
        <v>-22.452988052165637</v>
      </c>
      <c r="I15" s="689">
        <v>4.3247386086707342</v>
      </c>
      <c r="J15" s="1"/>
    </row>
    <row r="16" spans="1:45" x14ac:dyDescent="0.2">
      <c r="A16" s="1"/>
      <c r="B16" s="439" t="s">
        <v>330</v>
      </c>
      <c r="C16" s="466">
        <v>0</v>
      </c>
      <c r="D16" s="423" t="s">
        <v>143</v>
      </c>
      <c r="E16" s="468">
        <v>0</v>
      </c>
      <c r="F16" s="592">
        <v>-100</v>
      </c>
      <c r="G16" s="468">
        <v>922.04953</v>
      </c>
      <c r="H16" s="592">
        <v>4.5807218857999068</v>
      </c>
      <c r="I16" s="675">
        <v>0.23776544516383863</v>
      </c>
      <c r="J16" s="1"/>
    </row>
    <row r="17" spans="1:45" s="440" customFormat="1" x14ac:dyDescent="0.2">
      <c r="A17" s="438"/>
      <c r="B17" s="11" t="s">
        <v>617</v>
      </c>
      <c r="C17" s="464">
        <v>35.143999999999998</v>
      </c>
      <c r="D17" s="713">
        <v>146.29616651482235</v>
      </c>
      <c r="E17" s="467">
        <v>91.144999999999996</v>
      </c>
      <c r="F17" s="149">
        <v>-44.986660872294451</v>
      </c>
      <c r="G17" s="467">
        <v>149.20099999999999</v>
      </c>
      <c r="H17" s="149">
        <v>-56.614499732477263</v>
      </c>
      <c r="I17" s="742">
        <v>3.8473900836856215E-2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1334.9349600000003</v>
      </c>
      <c r="D18" s="142">
        <v>25.4495999109274</v>
      </c>
      <c r="E18" s="467">
        <v>6398.9906900000005</v>
      </c>
      <c r="F18" s="142">
        <v>-39.964930104975885</v>
      </c>
      <c r="G18" s="467">
        <v>14050.689900000001</v>
      </c>
      <c r="H18" s="142">
        <v>-28.040582651550334</v>
      </c>
      <c r="I18" s="507">
        <v>3.6231985703984377</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333</v>
      </c>
      <c r="C19" s="466">
        <v>1334.9349600000003</v>
      </c>
      <c r="D19" s="423">
        <v>25.4495999109274</v>
      </c>
      <c r="E19" s="468">
        <v>6398.9906900000005</v>
      </c>
      <c r="F19" s="592">
        <v>-19.052564408876503</v>
      </c>
      <c r="G19" s="468">
        <v>11284.139299999999</v>
      </c>
      <c r="H19" s="592">
        <v>-19.674788417683128</v>
      </c>
      <c r="I19" s="689">
        <v>2.9097985700998796</v>
      </c>
      <c r="J19" s="1"/>
    </row>
    <row r="20" spans="1:45" x14ac:dyDescent="0.2">
      <c r="A20" s="1"/>
      <c r="B20" s="439" t="s">
        <v>330</v>
      </c>
      <c r="C20" s="466">
        <v>0</v>
      </c>
      <c r="D20" s="423" t="s">
        <v>143</v>
      </c>
      <c r="E20" s="468">
        <v>0</v>
      </c>
      <c r="F20" s="710">
        <v>-100</v>
      </c>
      <c r="G20" s="468">
        <v>2766.5506</v>
      </c>
      <c r="H20" s="592">
        <v>-49.495096110991071</v>
      </c>
      <c r="I20" s="675">
        <v>0.71340000029855755</v>
      </c>
      <c r="J20" s="1"/>
    </row>
    <row r="21" spans="1:45" s="440" customFormat="1" x14ac:dyDescent="0.2">
      <c r="A21" s="1"/>
      <c r="B21" s="11" t="s">
        <v>238</v>
      </c>
      <c r="C21" s="464">
        <v>44.457409999999996</v>
      </c>
      <c r="D21" s="142" t="s">
        <v>143</v>
      </c>
      <c r="E21" s="467">
        <v>1995.9166399999999</v>
      </c>
      <c r="F21" s="142">
        <v>37.171007867106468</v>
      </c>
      <c r="G21" s="467">
        <v>2397.6598200000003</v>
      </c>
      <c r="H21" s="142">
        <v>38.677350571465013</v>
      </c>
      <c r="I21" s="507">
        <v>0.61827552198171964</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700"/>
      <c r="B22" s="439" t="s">
        <v>333</v>
      </c>
      <c r="C22" s="466">
        <v>44.258519999999997</v>
      </c>
      <c r="D22" s="423" t="s">
        <v>143</v>
      </c>
      <c r="E22" s="468">
        <v>1995.1214299999999</v>
      </c>
      <c r="F22" s="592">
        <v>37.116356407731899</v>
      </c>
      <c r="G22" s="468">
        <v>2396.8646100000001</v>
      </c>
      <c r="H22" s="592">
        <v>38.631356717362728</v>
      </c>
      <c r="I22" s="689">
        <v>0.61807046416920841</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700"/>
      <c r="B23" s="439" t="s">
        <v>330</v>
      </c>
      <c r="C23" s="787">
        <v>0.19888999999999998</v>
      </c>
      <c r="D23" s="423" t="s">
        <v>143</v>
      </c>
      <c r="E23" s="468">
        <v>0.79521000000000008</v>
      </c>
      <c r="F23" s="592" t="s">
        <v>143</v>
      </c>
      <c r="G23" s="468">
        <v>0.79521000000000008</v>
      </c>
      <c r="H23" s="592" t="s">
        <v>143</v>
      </c>
      <c r="I23" s="742">
        <v>2.0505781251115235E-4</v>
      </c>
      <c r="J23" s="1"/>
    </row>
    <row r="24" spans="1:45" x14ac:dyDescent="0.2">
      <c r="A24" s="761"/>
      <c r="B24" s="11" t="s">
        <v>210</v>
      </c>
      <c r="C24" s="464">
        <v>2203.7999399999999</v>
      </c>
      <c r="D24" s="142">
        <v>-31.546111957278111</v>
      </c>
      <c r="E24" s="467">
        <v>24440.254330000003</v>
      </c>
      <c r="F24" s="149">
        <v>12.676548679500996</v>
      </c>
      <c r="G24" s="467">
        <v>40830.16889999999</v>
      </c>
      <c r="H24" s="149">
        <v>-5.6308586113515728</v>
      </c>
      <c r="I24" s="507">
        <v>10.528722122577532</v>
      </c>
      <c r="J24" s="1"/>
    </row>
    <row r="25" spans="1:45" x14ac:dyDescent="0.2">
      <c r="A25" s="761" t="s">
        <v>450</v>
      </c>
      <c r="B25" s="145"/>
      <c r="C25" s="465">
        <v>5203.393140000001</v>
      </c>
      <c r="D25" s="148">
        <v>-27.99930034389504</v>
      </c>
      <c r="E25" s="465">
        <v>41164.752640000006</v>
      </c>
      <c r="F25" s="148">
        <v>-12.886908881653708</v>
      </c>
      <c r="G25" s="465">
        <v>75173.892120000004</v>
      </c>
      <c r="H25" s="233">
        <v>-15.472972927639095</v>
      </c>
      <c r="I25" s="148">
        <v>19.384808888314474</v>
      </c>
      <c r="J25" s="1"/>
    </row>
    <row r="26" spans="1:45" x14ac:dyDescent="0.2">
      <c r="A26" s="697"/>
      <c r="B26" s="11" t="s">
        <v>334</v>
      </c>
      <c r="C26" s="464">
        <v>1794.9865500000001</v>
      </c>
      <c r="D26" s="142">
        <v>-77.964541615217783</v>
      </c>
      <c r="E26" s="467">
        <v>13934.99812</v>
      </c>
      <c r="F26" s="149">
        <v>-34.88598327600247</v>
      </c>
      <c r="G26" s="467">
        <v>24782.224380000003</v>
      </c>
      <c r="H26" s="149">
        <v>-39.940841193021285</v>
      </c>
      <c r="I26" s="507">
        <v>6.3904990134975028</v>
      </c>
      <c r="J26" s="1"/>
    </row>
    <row r="27" spans="1:45" x14ac:dyDescent="0.2">
      <c r="A27" s="160" t="s">
        <v>348</v>
      </c>
      <c r="B27" s="145"/>
      <c r="C27" s="465">
        <v>1794.9865500000001</v>
      </c>
      <c r="D27" s="148">
        <v>-77.964541615217783</v>
      </c>
      <c r="E27" s="465">
        <v>13934.99812</v>
      </c>
      <c r="F27" s="148">
        <v>-34.88598327600247</v>
      </c>
      <c r="G27" s="465">
        <v>24782.224380000003</v>
      </c>
      <c r="H27" s="233">
        <v>-39.940841193021285</v>
      </c>
      <c r="I27" s="148">
        <v>6.3904990134975028</v>
      </c>
      <c r="J27" s="1"/>
    </row>
    <row r="28" spans="1:45" x14ac:dyDescent="0.2">
      <c r="A28" s="700"/>
      <c r="B28" s="11" t="s">
        <v>213</v>
      </c>
      <c r="C28" s="464">
        <v>0</v>
      </c>
      <c r="D28" s="713">
        <v>-100</v>
      </c>
      <c r="E28" s="467">
        <v>0</v>
      </c>
      <c r="F28" s="149">
        <v>-100</v>
      </c>
      <c r="G28" s="467">
        <v>1022.4938100000001</v>
      </c>
      <c r="H28" s="149">
        <v>-74.761943397610011</v>
      </c>
      <c r="I28" s="708">
        <v>0.26366663395177853</v>
      </c>
      <c r="J28" s="1"/>
    </row>
    <row r="29" spans="1:45" x14ac:dyDescent="0.2">
      <c r="A29" s="700"/>
      <c r="B29" s="11" t="s">
        <v>214</v>
      </c>
      <c r="C29" s="464">
        <v>16191.342760000001</v>
      </c>
      <c r="D29" s="142">
        <v>115.37951722668973</v>
      </c>
      <c r="E29" s="467">
        <v>111225.87023</v>
      </c>
      <c r="F29" s="142">
        <v>156.19672776094151</v>
      </c>
      <c r="G29" s="467">
        <v>174017.11883999998</v>
      </c>
      <c r="H29" s="142">
        <v>64.55064194595343</v>
      </c>
      <c r="I29" s="507">
        <v>44.873140087302254</v>
      </c>
      <c r="J29" s="1"/>
    </row>
    <row r="30" spans="1:45" x14ac:dyDescent="0.2">
      <c r="A30" s="438"/>
      <c r="B30" s="439" t="s">
        <v>333</v>
      </c>
      <c r="C30" s="466">
        <v>13504.784810000001</v>
      </c>
      <c r="D30" s="423">
        <v>79.642545756849429</v>
      </c>
      <c r="E30" s="468">
        <v>99326.086629999991</v>
      </c>
      <c r="F30" s="592">
        <v>139.69203489465391</v>
      </c>
      <c r="G30" s="468">
        <v>158518.53607</v>
      </c>
      <c r="H30" s="592">
        <v>59.860764907189903</v>
      </c>
      <c r="I30" s="689">
        <v>40.876578826956901</v>
      </c>
      <c r="J30" s="1"/>
    </row>
    <row r="31" spans="1:45" x14ac:dyDescent="0.2">
      <c r="A31" s="438"/>
      <c r="B31" s="439" t="s">
        <v>330</v>
      </c>
      <c r="C31" s="466">
        <v>2686.5579500000003</v>
      </c>
      <c r="D31" s="423" t="s">
        <v>143</v>
      </c>
      <c r="E31" s="468">
        <v>11899.783600000001</v>
      </c>
      <c r="F31" s="592">
        <v>502.45980203722206</v>
      </c>
      <c r="G31" s="468">
        <v>15498.582769999999</v>
      </c>
      <c r="H31" s="592">
        <v>135.09238751570024</v>
      </c>
      <c r="I31" s="675">
        <v>3.9965612603453624</v>
      </c>
      <c r="J31" s="1"/>
    </row>
    <row r="32" spans="1:45" x14ac:dyDescent="0.2">
      <c r="A32" s="1"/>
      <c r="B32" s="11" t="s">
        <v>215</v>
      </c>
      <c r="C32" s="464">
        <v>0</v>
      </c>
      <c r="D32" s="142" t="s">
        <v>143</v>
      </c>
      <c r="E32" s="467">
        <v>0</v>
      </c>
      <c r="F32" s="149" t="s">
        <v>143</v>
      </c>
      <c r="G32" s="467">
        <v>956.36807999999996</v>
      </c>
      <c r="H32" s="149" t="s">
        <v>143</v>
      </c>
      <c r="I32" s="507">
        <v>0.24661504060599176</v>
      </c>
      <c r="J32" s="1"/>
    </row>
    <row r="33" spans="1:45" x14ac:dyDescent="0.2">
      <c r="A33" s="700"/>
      <c r="B33" s="11" t="s">
        <v>217</v>
      </c>
      <c r="C33" s="464">
        <v>0</v>
      </c>
      <c r="D33" s="142" t="s">
        <v>143</v>
      </c>
      <c r="E33" s="467">
        <v>1815.3967700000001</v>
      </c>
      <c r="F33" s="149">
        <v>87.6139002821768</v>
      </c>
      <c r="G33" s="467">
        <v>1815.3967700000001</v>
      </c>
      <c r="H33" s="149">
        <v>87.6139002821768</v>
      </c>
      <c r="I33" s="507">
        <v>0.46812953873317925</v>
      </c>
      <c r="J33" s="1"/>
    </row>
    <row r="34" spans="1:45" x14ac:dyDescent="0.2">
      <c r="A34" s="700"/>
      <c r="B34" s="11" t="s">
        <v>628</v>
      </c>
      <c r="C34" s="464">
        <v>1096.7136599999999</v>
      </c>
      <c r="D34" s="142">
        <v>28.048758659981921</v>
      </c>
      <c r="E34" s="467">
        <v>5965.7601100000002</v>
      </c>
      <c r="F34" s="142">
        <v>4.4372846883483401</v>
      </c>
      <c r="G34" s="467">
        <v>10822.422979999999</v>
      </c>
      <c r="H34" s="142">
        <v>61.836582490219151</v>
      </c>
      <c r="I34" s="507">
        <v>2.7907375188305306</v>
      </c>
      <c r="J34" s="1"/>
    </row>
    <row r="35" spans="1:45" x14ac:dyDescent="0.2">
      <c r="A35" s="438"/>
      <c r="B35" s="11" t="s">
        <v>219</v>
      </c>
      <c r="C35" s="464">
        <v>1142.1294499999999</v>
      </c>
      <c r="D35" s="142">
        <v>-55.626727561756603</v>
      </c>
      <c r="E35" s="467">
        <v>22131.86982</v>
      </c>
      <c r="F35" s="142">
        <v>4.1114736327836994</v>
      </c>
      <c r="G35" s="467">
        <v>45069.492959999996</v>
      </c>
      <c r="H35" s="142">
        <v>12.531835972222972</v>
      </c>
      <c r="I35" s="507">
        <v>11.621900677009064</v>
      </c>
      <c r="J35" s="1"/>
    </row>
    <row r="36" spans="1:45" x14ac:dyDescent="0.2">
      <c r="A36" s="160" t="s">
        <v>451</v>
      </c>
      <c r="B36" s="145"/>
      <c r="C36" s="465">
        <v>18430.185870000001</v>
      </c>
      <c r="D36" s="148">
        <v>54.363768896916454</v>
      </c>
      <c r="E36" s="465">
        <v>141138.89693000002</v>
      </c>
      <c r="F36" s="148">
        <v>89.738986377472102</v>
      </c>
      <c r="G36" s="465">
        <v>233703.29344000001</v>
      </c>
      <c r="H36" s="233">
        <v>48.37396363625416</v>
      </c>
      <c r="I36" s="148">
        <v>60.264189496432806</v>
      </c>
      <c r="J36" s="166"/>
    </row>
    <row r="37" spans="1:45" x14ac:dyDescent="0.2">
      <c r="A37" s="721" t="s">
        <v>115</v>
      </c>
      <c r="B37" s="722"/>
      <c r="C37" s="722">
        <v>28876.223160000005</v>
      </c>
      <c r="D37" s="723">
        <v>-15.418830401035748</v>
      </c>
      <c r="E37" s="724">
        <v>227714.96518999999</v>
      </c>
      <c r="F37" s="723">
        <v>11.003075960221068</v>
      </c>
      <c r="G37" s="724">
        <v>387797.95329999999</v>
      </c>
      <c r="H37" s="725">
        <v>-0.94672073838123028</v>
      </c>
      <c r="I37" s="726">
        <v>100</v>
      </c>
      <c r="J37" s="1"/>
    </row>
    <row r="38" spans="1:45" x14ac:dyDescent="0.2">
      <c r="A38" s="760"/>
      <c r="B38" s="760" t="s">
        <v>335</v>
      </c>
      <c r="C38" s="181">
        <v>16469.03512</v>
      </c>
      <c r="D38" s="155">
        <v>43.074767177197046</v>
      </c>
      <c r="E38" s="533">
        <v>115958.64473</v>
      </c>
      <c r="F38" s="534">
        <v>83.473592361818376</v>
      </c>
      <c r="G38" s="533">
        <v>189023.66295000003</v>
      </c>
      <c r="H38" s="534">
        <v>37.885895108545462</v>
      </c>
      <c r="I38" s="534">
        <v>48.742821188582077</v>
      </c>
      <c r="J38" s="1"/>
    </row>
    <row r="39" spans="1:45" ht="14.25" customHeight="1" x14ac:dyDescent="0.2">
      <c r="A39" s="760"/>
      <c r="B39" s="760" t="s">
        <v>336</v>
      </c>
      <c r="C39" s="181">
        <v>12407.188039999999</v>
      </c>
      <c r="D39" s="155">
        <v>-45.1724104668018</v>
      </c>
      <c r="E39" s="533">
        <v>111756.32046</v>
      </c>
      <c r="F39" s="534">
        <v>-21.265716179629436</v>
      </c>
      <c r="G39" s="533">
        <v>198774.29034999997</v>
      </c>
      <c r="H39" s="534">
        <v>-21.870791936470845</v>
      </c>
      <c r="I39" s="534">
        <v>51.257178811417923</v>
      </c>
      <c r="J39" s="1"/>
    </row>
    <row r="40" spans="1:45" ht="14.25" customHeight="1" x14ac:dyDescent="0.2">
      <c r="A40" s="758" t="s">
        <v>454</v>
      </c>
      <c r="B40" s="759"/>
      <c r="C40" s="416">
        <v>5663.3679700000002</v>
      </c>
      <c r="D40" s="417">
        <v>-35.701438685664471</v>
      </c>
      <c r="E40" s="418">
        <v>38425.418920000004</v>
      </c>
      <c r="F40" s="419">
        <v>-42.686299464168748</v>
      </c>
      <c r="G40" s="418">
        <v>71681.188180000012</v>
      </c>
      <c r="H40" s="419">
        <v>-37.079778951894099</v>
      </c>
      <c r="I40" s="419">
        <v>18.48415845674862</v>
      </c>
      <c r="J40" s="1"/>
    </row>
    <row r="41" spans="1:45" ht="14.25" customHeight="1" x14ac:dyDescent="0.2">
      <c r="A41" s="482" t="s">
        <v>455</v>
      </c>
      <c r="B41" s="153"/>
      <c r="C41" s="416">
        <v>23212.855190000006</v>
      </c>
      <c r="D41" s="417">
        <v>-8.366669061932825</v>
      </c>
      <c r="E41" s="418">
        <v>189289.54626999999</v>
      </c>
      <c r="F41" s="419">
        <v>37.068110766525493</v>
      </c>
      <c r="G41" s="418">
        <v>316116.76512</v>
      </c>
      <c r="H41" s="419">
        <v>13.88292438210982</v>
      </c>
      <c r="I41" s="419">
        <v>81.515841543251383</v>
      </c>
      <c r="J41" s="700"/>
      <c r="K41" s="700"/>
      <c r="L41" s="700"/>
      <c r="M41" s="700"/>
      <c r="N41" s="700"/>
      <c r="O41" s="700"/>
      <c r="P41" s="700"/>
      <c r="Q41" s="700"/>
      <c r="R41" s="700"/>
      <c r="S41" s="700"/>
      <c r="T41" s="700"/>
      <c r="U41" s="700"/>
      <c r="V41" s="700"/>
      <c r="W41" s="700"/>
      <c r="X41" s="700"/>
      <c r="Y41" s="700"/>
      <c r="Z41" s="700"/>
      <c r="AA41" s="700"/>
      <c r="AB41" s="700"/>
      <c r="AC41" s="700"/>
      <c r="AD41" s="700"/>
      <c r="AE41" s="700"/>
      <c r="AF41" s="700"/>
      <c r="AG41" s="700"/>
      <c r="AH41" s="700"/>
      <c r="AI41" s="700"/>
      <c r="AJ41" s="700"/>
      <c r="AK41" s="700"/>
      <c r="AL41" s="700"/>
      <c r="AM41" s="700"/>
      <c r="AN41" s="700"/>
      <c r="AO41" s="700"/>
      <c r="AP41" s="700"/>
      <c r="AQ41" s="700"/>
      <c r="AR41" s="700"/>
      <c r="AS41" s="700"/>
    </row>
    <row r="42" spans="1:45" ht="14.25" customHeight="1" x14ac:dyDescent="0.2">
      <c r="A42" s="531" t="s">
        <v>664</v>
      </c>
      <c r="B42" s="532"/>
      <c r="C42" s="529">
        <v>1629.5142400000002</v>
      </c>
      <c r="D42" s="528">
        <v>-44.367744981049114</v>
      </c>
      <c r="E42" s="529">
        <v>10234.362620000004</v>
      </c>
      <c r="F42" s="528">
        <v>-30.564206769735563</v>
      </c>
      <c r="G42" s="529">
        <v>20157.159320000006</v>
      </c>
      <c r="H42" s="528">
        <v>-22.546707960202173</v>
      </c>
      <c r="I42" s="528">
        <v>5.1978508778787837</v>
      </c>
      <c r="J42" s="700"/>
      <c r="K42" s="700"/>
      <c r="L42" s="700"/>
      <c r="M42" s="700"/>
      <c r="N42" s="700"/>
      <c r="O42" s="700"/>
      <c r="P42" s="700"/>
      <c r="Q42" s="700"/>
      <c r="R42" s="700"/>
      <c r="S42" s="700"/>
      <c r="T42" s="700"/>
      <c r="U42" s="700"/>
      <c r="V42" s="700"/>
      <c r="W42" s="700"/>
      <c r="X42" s="700"/>
      <c r="Y42" s="700"/>
      <c r="Z42" s="700"/>
      <c r="AA42" s="700"/>
      <c r="AB42" s="700"/>
      <c r="AC42" s="700"/>
      <c r="AD42" s="700"/>
      <c r="AE42" s="700"/>
      <c r="AF42" s="700"/>
      <c r="AG42" s="700"/>
      <c r="AH42" s="700"/>
      <c r="AI42" s="700"/>
      <c r="AJ42" s="700"/>
      <c r="AK42" s="700"/>
      <c r="AL42" s="700"/>
      <c r="AM42" s="700"/>
      <c r="AN42" s="700"/>
      <c r="AO42" s="700"/>
      <c r="AP42" s="700"/>
      <c r="AQ42" s="700"/>
      <c r="AR42" s="700"/>
      <c r="AS42" s="700"/>
    </row>
    <row r="43" spans="1:45" ht="14.25" customHeight="1" x14ac:dyDescent="0.2">
      <c r="A43" s="850" t="s">
        <v>648</v>
      </c>
      <c r="B43" s="850"/>
      <c r="C43" s="850"/>
      <c r="D43" s="850"/>
      <c r="E43" s="850"/>
      <c r="F43" s="850"/>
      <c r="G43" s="850"/>
      <c r="H43" s="850"/>
      <c r="I43" s="701" t="s">
        <v>222</v>
      </c>
      <c r="J43" s="1"/>
    </row>
    <row r="44" spans="1:45" s="1" customFormat="1" ht="15" customHeight="1" x14ac:dyDescent="0.2">
      <c r="A44" s="850"/>
      <c r="B44" s="850"/>
      <c r="C44" s="850"/>
      <c r="D44" s="850"/>
      <c r="E44" s="850"/>
      <c r="F44" s="850"/>
      <c r="G44" s="850"/>
      <c r="H44" s="850"/>
      <c r="I44" s="700"/>
    </row>
    <row r="45" spans="1:45" s="1" customFormat="1" ht="13.5" customHeight="1" x14ac:dyDescent="0.2">
      <c r="A45" s="441" t="s">
        <v>480</v>
      </c>
    </row>
    <row r="46" spans="1:45" s="1" customFormat="1" x14ac:dyDescent="0.2">
      <c r="I46" s="705"/>
    </row>
    <row r="47" spans="1:45" s="1" customFormat="1" x14ac:dyDescent="0.2"/>
    <row r="48" spans="1:4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3:H44"/>
    <mergeCell ref="A3:A4"/>
    <mergeCell ref="B3:B4"/>
    <mergeCell ref="C3:D3"/>
    <mergeCell ref="E3:F3"/>
    <mergeCell ref="G3:I3"/>
  </mergeCells>
  <conditionalFormatting sqref="D17">
    <cfRule type="cellIs" dxfId="63" priority="14" operator="between">
      <formula>0</formula>
      <formula>0.5</formula>
    </cfRule>
    <cfRule type="cellIs" dxfId="62" priority="15" operator="between">
      <formula>0</formula>
      <formula>0.49</formula>
    </cfRule>
  </conditionalFormatting>
  <conditionalFormatting sqref="F20">
    <cfRule type="cellIs" dxfId="61" priority="13" operator="between">
      <formula>0.00001</formula>
      <formula>0.499</formula>
    </cfRule>
  </conditionalFormatting>
  <conditionalFormatting sqref="F20">
    <cfRule type="cellIs" dxfId="60" priority="12" operator="between">
      <formula>0.00001</formula>
      <formula>0.499</formula>
    </cfRule>
  </conditionalFormatting>
  <conditionalFormatting sqref="F20">
    <cfRule type="cellIs" dxfId="59" priority="11" operator="between">
      <formula>0.00001</formula>
      <formula>0.499</formula>
    </cfRule>
  </conditionalFormatting>
  <conditionalFormatting sqref="D28">
    <cfRule type="cellIs" dxfId="58" priority="9" operator="between">
      <formula>0</formula>
      <formula>0.5</formula>
    </cfRule>
    <cfRule type="cellIs" dxfId="57" priority="10" operator="between">
      <formula>0</formula>
      <formula>0.49</formula>
    </cfRule>
  </conditionalFormatting>
  <conditionalFormatting sqref="I23">
    <cfRule type="cellIs" dxfId="56" priority="7" operator="between">
      <formula>0</formula>
      <formula>0.5</formula>
    </cfRule>
    <cfRule type="cellIs" dxfId="55" priority="8" operator="between">
      <formula>0</formula>
      <formula>0.49</formula>
    </cfRule>
  </conditionalFormatting>
  <conditionalFormatting sqref="I17">
    <cfRule type="cellIs" dxfId="54" priority="5" operator="between">
      <formula>0</formula>
      <formula>0.5</formula>
    </cfRule>
    <cfRule type="cellIs" dxfId="53" priority="6" operator="between">
      <formula>0</formula>
      <formula>0.49</formula>
    </cfRule>
  </conditionalFormatting>
  <conditionalFormatting sqref="C23">
    <cfRule type="cellIs" dxfId="52" priority="3" operator="between">
      <formula>0</formula>
      <formula>0.5</formula>
    </cfRule>
    <cfRule type="cellIs" dxfId="51" priority="4" operator="between">
      <formula>0</formula>
      <formula>0.49</formula>
    </cfRule>
  </conditionalFormatting>
  <conditionalFormatting sqref="I11:I12">
    <cfRule type="cellIs" dxfId="50" priority="1" operator="between">
      <formula>0</formula>
      <formula>0.5</formula>
    </cfRule>
    <cfRule type="cellIs" dxfId="49"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2" t="s">
        <v>18</v>
      </c>
      <c r="B1" s="842"/>
      <c r="C1" s="842"/>
      <c r="D1" s="842"/>
      <c r="E1" s="842"/>
      <c r="F1" s="842"/>
      <c r="G1" s="1"/>
      <c r="H1" s="1"/>
    </row>
    <row r="2" spans="1:9" x14ac:dyDescent="0.2">
      <c r="A2" s="843"/>
      <c r="B2" s="843"/>
      <c r="C2" s="843"/>
      <c r="D2" s="843"/>
      <c r="E2" s="843"/>
      <c r="F2" s="843"/>
      <c r="G2" s="10"/>
      <c r="H2" s="55" t="s">
        <v>475</v>
      </c>
    </row>
    <row r="3" spans="1:9" x14ac:dyDescent="0.2">
      <c r="A3" s="11"/>
      <c r="B3" s="811">
        <f>INDICE!A3</f>
        <v>44378</v>
      </c>
      <c r="C3" s="811">
        <v>41671</v>
      </c>
      <c r="D3" s="810" t="s">
        <v>116</v>
      </c>
      <c r="E3" s="810"/>
      <c r="F3" s="810" t="s">
        <v>117</v>
      </c>
      <c r="G3" s="810"/>
      <c r="H3" s="810"/>
    </row>
    <row r="4" spans="1:9" x14ac:dyDescent="0.2">
      <c r="A4" s="262"/>
      <c r="B4" s="184" t="s">
        <v>54</v>
      </c>
      <c r="C4" s="185" t="s">
        <v>429</v>
      </c>
      <c r="D4" s="184" t="s">
        <v>54</v>
      </c>
      <c r="E4" s="185" t="s">
        <v>429</v>
      </c>
      <c r="F4" s="184" t="s">
        <v>54</v>
      </c>
      <c r="G4" s="186" t="s">
        <v>429</v>
      </c>
      <c r="H4" s="185" t="s">
        <v>479</v>
      </c>
      <c r="I4" s="55"/>
    </row>
    <row r="5" spans="1:9" ht="14.1" customHeight="1" x14ac:dyDescent="0.2">
      <c r="A5" s="420" t="s">
        <v>337</v>
      </c>
      <c r="B5" s="235">
        <v>16469.03512</v>
      </c>
      <c r="C5" s="236">
        <v>43.074767177197032</v>
      </c>
      <c r="D5" s="235">
        <v>115958.64473</v>
      </c>
      <c r="E5" s="236">
        <v>83.473592361818376</v>
      </c>
      <c r="F5" s="235">
        <v>189023.66295</v>
      </c>
      <c r="G5" s="236">
        <v>37.885895108545441</v>
      </c>
      <c r="H5" s="236">
        <v>48.742821188582063</v>
      </c>
    </row>
    <row r="6" spans="1:9" x14ac:dyDescent="0.2">
      <c r="A6" s="412" t="s">
        <v>338</v>
      </c>
      <c r="B6" s="442">
        <v>7349.7873699999991</v>
      </c>
      <c r="C6" s="515">
        <v>52.515744557224288</v>
      </c>
      <c r="D6" s="442">
        <v>50580.327449999997</v>
      </c>
      <c r="E6" s="443">
        <v>74.048500394185112</v>
      </c>
      <c r="F6" s="442">
        <v>81365.989870000005</v>
      </c>
      <c r="G6" s="443">
        <v>38.288988411571168</v>
      </c>
      <c r="H6" s="443">
        <v>20.981541851267938</v>
      </c>
    </row>
    <row r="7" spans="1:9" x14ac:dyDescent="0.2">
      <c r="A7" s="412" t="s">
        <v>339</v>
      </c>
      <c r="B7" s="444">
        <v>6154.9974399999992</v>
      </c>
      <c r="C7" s="443">
        <v>128.08519699737772</v>
      </c>
      <c r="D7" s="442">
        <v>48745.759180000001</v>
      </c>
      <c r="E7" s="443">
        <v>293.80996683321018</v>
      </c>
      <c r="F7" s="442">
        <v>77152.546199999997</v>
      </c>
      <c r="G7" s="443">
        <v>91.337619480103882</v>
      </c>
      <c r="H7" s="443">
        <v>19.895036975688953</v>
      </c>
    </row>
    <row r="8" spans="1:9" x14ac:dyDescent="0.2">
      <c r="A8" s="412" t="s">
        <v>532</v>
      </c>
      <c r="B8" s="444">
        <v>44.258519999999997</v>
      </c>
      <c r="C8" s="481" t="s">
        <v>143</v>
      </c>
      <c r="D8" s="442">
        <v>1995.1214299999999</v>
      </c>
      <c r="E8" s="481">
        <v>37.116356407731899</v>
      </c>
      <c r="F8" s="442">
        <v>2396.8646100000001</v>
      </c>
      <c r="G8" s="481">
        <v>38.631356717362728</v>
      </c>
      <c r="H8" s="443">
        <v>0.6180704641692083</v>
      </c>
    </row>
    <row r="9" spans="1:9" x14ac:dyDescent="0.2">
      <c r="A9" s="412" t="s">
        <v>533</v>
      </c>
      <c r="B9" s="442">
        <v>2919.99179</v>
      </c>
      <c r="C9" s="443">
        <v>-26.875936571317872</v>
      </c>
      <c r="D9" s="442">
        <v>14637.436670000001</v>
      </c>
      <c r="E9" s="443">
        <v>-27.921799694720267</v>
      </c>
      <c r="F9" s="442">
        <v>28108.262270000003</v>
      </c>
      <c r="G9" s="443">
        <v>-22.347920284333213</v>
      </c>
      <c r="H9" s="443">
        <v>7.248171897455963</v>
      </c>
    </row>
    <row r="10" spans="1:9" x14ac:dyDescent="0.2">
      <c r="A10" s="420" t="s">
        <v>340</v>
      </c>
      <c r="B10" s="422">
        <v>12371.845149999999</v>
      </c>
      <c r="C10" s="236">
        <v>-45.294096549060093</v>
      </c>
      <c r="D10" s="422">
        <v>111664.38025</v>
      </c>
      <c r="E10" s="236">
        <v>-21.238556907528448</v>
      </c>
      <c r="F10" s="422">
        <v>198624.29414000004</v>
      </c>
      <c r="G10" s="236">
        <v>-21.824078282689019</v>
      </c>
      <c r="H10" s="236">
        <v>51.218499852768559</v>
      </c>
    </row>
    <row r="11" spans="1:9" x14ac:dyDescent="0.2">
      <c r="A11" s="412" t="s">
        <v>341</v>
      </c>
      <c r="B11" s="442">
        <v>2718.32843</v>
      </c>
      <c r="C11" s="445">
        <v>-60.440292595455638</v>
      </c>
      <c r="D11" s="442">
        <v>19170.919860000002</v>
      </c>
      <c r="E11" s="443">
        <v>-38.725728439949819</v>
      </c>
      <c r="F11" s="442">
        <v>33816.212220000009</v>
      </c>
      <c r="G11" s="443">
        <v>-38.061467310784529</v>
      </c>
      <c r="H11" s="443">
        <v>8.7200594877404694</v>
      </c>
    </row>
    <row r="12" spans="1:9" x14ac:dyDescent="0.2">
      <c r="A12" s="412" t="s">
        <v>342</v>
      </c>
      <c r="B12" s="442">
        <v>3643.8987299999994</v>
      </c>
      <c r="C12" s="443">
        <v>-7.8385559881233249</v>
      </c>
      <c r="D12" s="442">
        <v>25752.10627</v>
      </c>
      <c r="E12" s="443">
        <v>-32.441900942880622</v>
      </c>
      <c r="F12" s="442">
        <v>45417.096600000004</v>
      </c>
      <c r="G12" s="443">
        <v>-33.259134093092108</v>
      </c>
      <c r="H12" s="443">
        <v>11.711535920579083</v>
      </c>
    </row>
    <row r="13" spans="1:9" x14ac:dyDescent="0.2">
      <c r="A13" s="412" t="s">
        <v>343</v>
      </c>
      <c r="B13" s="442">
        <v>1712.64949</v>
      </c>
      <c r="C13" s="451">
        <v>-51.458672635938015</v>
      </c>
      <c r="D13" s="442">
        <v>17916.208369999997</v>
      </c>
      <c r="E13" s="443">
        <v>-21.034287702217437</v>
      </c>
      <c r="F13" s="442">
        <v>29444.953219999999</v>
      </c>
      <c r="G13" s="443">
        <v>-10.075942433320044</v>
      </c>
      <c r="H13" s="443">
        <v>7.5928593664395692</v>
      </c>
    </row>
    <row r="14" spans="1:9" x14ac:dyDescent="0.2">
      <c r="A14" s="412" t="s">
        <v>344</v>
      </c>
      <c r="B14" s="442">
        <v>1142.1294499999999</v>
      </c>
      <c r="C14" s="443">
        <v>-75.659357699044151</v>
      </c>
      <c r="D14" s="442">
        <v>21464.779350000001</v>
      </c>
      <c r="E14" s="443">
        <v>-27.556768785321832</v>
      </c>
      <c r="F14" s="442">
        <v>40939.314990000006</v>
      </c>
      <c r="G14" s="443">
        <v>-25.678532063053726</v>
      </c>
      <c r="H14" s="443">
        <v>10.55686721438919</v>
      </c>
    </row>
    <row r="15" spans="1:9" x14ac:dyDescent="0.2">
      <c r="A15" s="412" t="s">
        <v>345</v>
      </c>
      <c r="B15" s="442">
        <v>2180.9305899999999</v>
      </c>
      <c r="C15" s="451">
        <v>98.957926293603833</v>
      </c>
      <c r="D15" s="442">
        <v>16152.13024</v>
      </c>
      <c r="E15" s="443">
        <v>61.503753886613964</v>
      </c>
      <c r="F15" s="442">
        <v>27776.467659999998</v>
      </c>
      <c r="G15" s="443">
        <v>52.879349808115371</v>
      </c>
      <c r="H15" s="443">
        <v>7.1626132690061297</v>
      </c>
    </row>
    <row r="16" spans="1:9" x14ac:dyDescent="0.2">
      <c r="A16" s="412" t="s">
        <v>346</v>
      </c>
      <c r="B16" s="442">
        <v>973.90845999999999</v>
      </c>
      <c r="C16" s="443">
        <v>-60.622063136577495</v>
      </c>
      <c r="D16" s="442">
        <v>11208.23616</v>
      </c>
      <c r="E16" s="443">
        <v>11.519813506185304</v>
      </c>
      <c r="F16" s="442">
        <v>21230.249449999999</v>
      </c>
      <c r="G16" s="443">
        <v>-16.514782637897785</v>
      </c>
      <c r="H16" s="745">
        <v>5.4745645946141197</v>
      </c>
    </row>
    <row r="17" spans="1:8" x14ac:dyDescent="0.2">
      <c r="A17" s="420" t="s">
        <v>552</v>
      </c>
      <c r="B17" s="535">
        <v>35.342889999999997</v>
      </c>
      <c r="C17" s="711">
        <v>147.6900273319784</v>
      </c>
      <c r="D17" s="422">
        <v>91.940209999999993</v>
      </c>
      <c r="E17" s="691">
        <v>-44.506687671265951</v>
      </c>
      <c r="F17" s="422">
        <v>149.99621000000002</v>
      </c>
      <c r="G17" s="424">
        <v>-56.383264126363777</v>
      </c>
      <c r="H17" s="744">
        <v>3.8678958649367372E-2</v>
      </c>
    </row>
    <row r="18" spans="1:8" x14ac:dyDescent="0.2">
      <c r="A18" s="421" t="s">
        <v>115</v>
      </c>
      <c r="B18" s="61">
        <v>28876.223159999998</v>
      </c>
      <c r="C18" s="62">
        <v>-15.418830401035791</v>
      </c>
      <c r="D18" s="61">
        <v>227714.96519000002</v>
      </c>
      <c r="E18" s="62">
        <v>11.003075960221066</v>
      </c>
      <c r="F18" s="61">
        <v>387797.95330000005</v>
      </c>
      <c r="G18" s="62">
        <v>-0.94672073838121507</v>
      </c>
      <c r="H18" s="62">
        <v>100</v>
      </c>
    </row>
    <row r="19" spans="1:8" x14ac:dyDescent="0.2">
      <c r="A19" s="156"/>
      <c r="B19" s="1"/>
      <c r="C19" s="1"/>
      <c r="D19" s="1"/>
      <c r="E19" s="1"/>
      <c r="F19" s="1"/>
      <c r="G19" s="1"/>
      <c r="H19" s="161" t="s">
        <v>222</v>
      </c>
    </row>
    <row r="20" spans="1:8" x14ac:dyDescent="0.2">
      <c r="A20" s="133" t="s">
        <v>590</v>
      </c>
      <c r="B20" s="1"/>
      <c r="C20" s="1"/>
      <c r="D20" s="1"/>
      <c r="E20" s="1"/>
      <c r="F20" s="1"/>
      <c r="G20" s="1"/>
      <c r="H20" s="1"/>
    </row>
    <row r="21" spans="1:8" x14ac:dyDescent="0.2">
      <c r="A21" s="441" t="s">
        <v>544</v>
      </c>
      <c r="B21" s="1"/>
      <c r="C21" s="1"/>
      <c r="D21" s="1"/>
      <c r="E21" s="1"/>
      <c r="F21" s="1"/>
      <c r="G21" s="1"/>
      <c r="H21" s="1"/>
    </row>
    <row r="22" spans="1:8" x14ac:dyDescent="0.2">
      <c r="A22" s="851"/>
      <c r="B22" s="851"/>
      <c r="C22" s="851"/>
      <c r="D22" s="851"/>
      <c r="E22" s="851"/>
      <c r="F22" s="851"/>
      <c r="G22" s="851"/>
      <c r="H22" s="851"/>
    </row>
    <row r="23" spans="1:8" s="1" customFormat="1" x14ac:dyDescent="0.2">
      <c r="A23" s="851"/>
      <c r="B23" s="851"/>
      <c r="C23" s="851"/>
      <c r="D23" s="851"/>
      <c r="E23" s="851"/>
      <c r="F23" s="851"/>
      <c r="G23" s="851"/>
      <c r="H23" s="851"/>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8" priority="8" operator="between">
      <formula>0.00001</formula>
      <formula>0.049999</formula>
    </cfRule>
  </conditionalFormatting>
  <conditionalFormatting sqref="G18">
    <cfRule type="cellIs" dxfId="47" priority="7" operator="between">
      <formula>0.00001</formula>
      <formula>0.049999</formula>
    </cfRule>
  </conditionalFormatting>
  <conditionalFormatting sqref="C6">
    <cfRule type="cellIs" dxfId="46" priority="5" operator="between">
      <formula>0.0001</formula>
      <formula>0.44999</formula>
    </cfRule>
  </conditionalFormatting>
  <conditionalFormatting sqref="C17">
    <cfRule type="cellIs" dxfId="45" priority="3" operator="between">
      <formula>0</formula>
      <formula>0.5</formula>
    </cfRule>
    <cfRule type="cellIs" dxfId="44" priority="4" operator="between">
      <formula>0</formula>
      <formula>0.49</formula>
    </cfRule>
  </conditionalFormatting>
  <conditionalFormatting sqref="H17">
    <cfRule type="cellIs" dxfId="43" priority="1" operator="between">
      <formula>0</formula>
      <formula>0.5</formula>
    </cfRule>
    <cfRule type="cellIs" dxfId="42"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4" t="s">
        <v>514</v>
      </c>
      <c r="B1" s="1"/>
      <c r="C1" s="1"/>
      <c r="D1" s="1"/>
      <c r="E1" s="1"/>
      <c r="F1" s="1"/>
      <c r="G1" s="1"/>
      <c r="H1" s="1"/>
    </row>
    <row r="2" spans="1:8" x14ac:dyDescent="0.2">
      <c r="A2" s="1"/>
      <c r="B2" s="1"/>
      <c r="C2" s="1"/>
      <c r="D2" s="1"/>
      <c r="E2" s="1"/>
      <c r="F2" s="1"/>
      <c r="G2" s="55" t="s">
        <v>477</v>
      </c>
      <c r="H2" s="1"/>
    </row>
    <row r="3" spans="1:8" x14ac:dyDescent="0.2">
      <c r="A3" s="56"/>
      <c r="B3" s="811">
        <f>INDICE!A3</f>
        <v>44378</v>
      </c>
      <c r="C3" s="810">
        <v>41671</v>
      </c>
      <c r="D3" s="810" t="s">
        <v>116</v>
      </c>
      <c r="E3" s="810"/>
      <c r="F3" s="810" t="s">
        <v>117</v>
      </c>
      <c r="G3" s="810"/>
      <c r="H3" s="1"/>
    </row>
    <row r="4" spans="1:8" x14ac:dyDescent="0.2">
      <c r="A4" s="66"/>
      <c r="B4" s="184" t="s">
        <v>350</v>
      </c>
      <c r="C4" s="185" t="s">
        <v>429</v>
      </c>
      <c r="D4" s="184" t="s">
        <v>350</v>
      </c>
      <c r="E4" s="185" t="s">
        <v>429</v>
      </c>
      <c r="F4" s="184" t="s">
        <v>350</v>
      </c>
      <c r="G4" s="186" t="s">
        <v>429</v>
      </c>
      <c r="H4" s="1"/>
    </row>
    <row r="5" spans="1:8" x14ac:dyDescent="0.2">
      <c r="A5" s="446" t="s">
        <v>476</v>
      </c>
      <c r="B5" s="447">
        <v>19.18943721941244</v>
      </c>
      <c r="C5" s="427">
        <v>83.208590114333617</v>
      </c>
      <c r="D5" s="448">
        <v>16.028916508583645</v>
      </c>
      <c r="E5" s="427">
        <v>8.6203344788708787</v>
      </c>
      <c r="F5" s="448">
        <v>14.450585213487651</v>
      </c>
      <c r="G5" s="427">
        <v>-8.6941642321657575</v>
      </c>
      <c r="H5" s="1"/>
    </row>
    <row r="6" spans="1:8" x14ac:dyDescent="0.2">
      <c r="A6" s="3"/>
      <c r="B6" s="3"/>
      <c r="C6" s="3"/>
      <c r="D6" s="3"/>
      <c r="E6" s="3"/>
      <c r="F6" s="3"/>
      <c r="G6" s="55" t="s">
        <v>351</v>
      </c>
      <c r="H6" s="1"/>
    </row>
    <row r="7" spans="1:8" x14ac:dyDescent="0.2">
      <c r="A7" s="80" t="s">
        <v>587</v>
      </c>
      <c r="B7" s="80"/>
      <c r="C7" s="200"/>
      <c r="D7" s="200"/>
      <c r="E7" s="200"/>
      <c r="F7" s="80"/>
      <c r="G7" s="80"/>
      <c r="H7" s="1"/>
    </row>
    <row r="8" spans="1:8" x14ac:dyDescent="0.2">
      <c r="A8" s="133" t="s">
        <v>352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42" t="s">
        <v>347</v>
      </c>
      <c r="B1" s="842"/>
      <c r="C1" s="842"/>
      <c r="D1" s="842"/>
      <c r="E1" s="842"/>
      <c r="F1" s="842"/>
      <c r="G1" s="842"/>
      <c r="H1" s="1"/>
      <c r="I1" s="1"/>
    </row>
    <row r="2" spans="1:34" x14ac:dyDescent="0.2">
      <c r="A2" s="843"/>
      <c r="B2" s="843"/>
      <c r="C2" s="843"/>
      <c r="D2" s="843"/>
      <c r="E2" s="843"/>
      <c r="F2" s="843"/>
      <c r="G2" s="843"/>
      <c r="H2" s="10"/>
      <c r="I2" s="55" t="s">
        <v>475</v>
      </c>
    </row>
    <row r="3" spans="1:34" x14ac:dyDescent="0.2">
      <c r="A3" s="826" t="s">
        <v>459</v>
      </c>
      <c r="B3" s="826" t="s">
        <v>460</v>
      </c>
      <c r="C3" s="808">
        <f>INDICE!A3</f>
        <v>44378</v>
      </c>
      <c r="D3" s="809">
        <v>41671</v>
      </c>
      <c r="E3" s="809" t="s">
        <v>116</v>
      </c>
      <c r="F3" s="809"/>
      <c r="G3" s="809" t="s">
        <v>117</v>
      </c>
      <c r="H3" s="809"/>
      <c r="I3" s="809"/>
    </row>
    <row r="4" spans="1:34" x14ac:dyDescent="0.2">
      <c r="A4" s="827"/>
      <c r="B4" s="827"/>
      <c r="C4" s="82" t="s">
        <v>54</v>
      </c>
      <c r="D4" s="82" t="s">
        <v>429</v>
      </c>
      <c r="E4" s="82" t="s">
        <v>54</v>
      </c>
      <c r="F4" s="82" t="s">
        <v>429</v>
      </c>
      <c r="G4" s="82" t="s">
        <v>54</v>
      </c>
      <c r="H4" s="83" t="s">
        <v>429</v>
      </c>
      <c r="I4" s="83" t="s">
        <v>107</v>
      </c>
    </row>
    <row r="5" spans="1:34" x14ac:dyDescent="0.2">
      <c r="A5" s="703"/>
      <c r="B5" s="714" t="s">
        <v>625</v>
      </c>
      <c r="C5" s="715">
        <v>1.5996900000000001</v>
      </c>
      <c r="D5" s="142">
        <v>49.649191737763807</v>
      </c>
      <c r="E5" s="774">
        <v>21.283930000000002</v>
      </c>
      <c r="F5" s="142">
        <v>16.538322968375113</v>
      </c>
      <c r="G5" s="774">
        <v>31.01267</v>
      </c>
      <c r="H5" s="142">
        <v>9.8488884292075802</v>
      </c>
      <c r="I5" s="775">
        <v>0.11888011019888335</v>
      </c>
      <c r="J5" s="670"/>
    </row>
    <row r="6" spans="1:34" x14ac:dyDescent="0.2">
      <c r="A6" s="703"/>
      <c r="B6" s="714" t="s">
        <v>277</v>
      </c>
      <c r="C6" s="715">
        <v>0</v>
      </c>
      <c r="D6" s="142" t="s">
        <v>143</v>
      </c>
      <c r="E6" s="774">
        <v>0</v>
      </c>
      <c r="F6" s="142" t="s">
        <v>143</v>
      </c>
      <c r="G6" s="774">
        <v>145.13882999999998</v>
      </c>
      <c r="H6" s="142" t="s">
        <v>143</v>
      </c>
      <c r="I6" s="776">
        <v>0.5563571309576697</v>
      </c>
      <c r="J6" s="670"/>
    </row>
    <row r="7" spans="1:34" x14ac:dyDescent="0.2">
      <c r="A7" s="703"/>
      <c r="B7" s="714" t="s">
        <v>236</v>
      </c>
      <c r="C7" s="715">
        <v>1556.2718799999993</v>
      </c>
      <c r="D7" s="142">
        <v>271.08151005220333</v>
      </c>
      <c r="E7" s="774">
        <v>10174.62657</v>
      </c>
      <c r="F7" s="142">
        <v>176.73557926519007</v>
      </c>
      <c r="G7" s="774">
        <v>12551.635390000001</v>
      </c>
      <c r="H7" s="142">
        <v>57.085500514786617</v>
      </c>
      <c r="I7" s="776">
        <v>48.113877274655955</v>
      </c>
      <c r="J7" s="670"/>
    </row>
    <row r="8" spans="1:34" x14ac:dyDescent="0.2">
      <c r="A8" s="703"/>
      <c r="B8" s="791" t="s">
        <v>333</v>
      </c>
      <c r="C8" s="717">
        <v>1537.4264799999999</v>
      </c>
      <c r="D8" s="423">
        <v>287.3000129559623</v>
      </c>
      <c r="E8" s="777">
        <v>9965.4503400000012</v>
      </c>
      <c r="F8" s="423">
        <v>189.20657907602282</v>
      </c>
      <c r="G8" s="778">
        <v>12206.757520000001</v>
      </c>
      <c r="H8" s="423">
        <v>60.301488663626365</v>
      </c>
      <c r="I8" s="779">
        <v>46.791865361758539</v>
      </c>
      <c r="J8" s="670"/>
    </row>
    <row r="9" spans="1:34" x14ac:dyDescent="0.2">
      <c r="A9" s="703"/>
      <c r="B9" s="791" t="s">
        <v>330</v>
      </c>
      <c r="C9" s="717">
        <v>18.845400000000001</v>
      </c>
      <c r="D9" s="423">
        <v>-15.974007560172376</v>
      </c>
      <c r="E9" s="777">
        <v>209.17622999999998</v>
      </c>
      <c r="F9" s="423">
        <v>-9.3967031898930067</v>
      </c>
      <c r="G9" s="778">
        <v>344.87786999999997</v>
      </c>
      <c r="H9" s="423">
        <v>-8.1418351242829665</v>
      </c>
      <c r="I9" s="779">
        <v>1.3220119128974113</v>
      </c>
      <c r="J9" s="670"/>
    </row>
    <row r="10" spans="1:34" x14ac:dyDescent="0.2">
      <c r="A10" s="703"/>
      <c r="B10" s="714" t="s">
        <v>617</v>
      </c>
      <c r="C10" s="718">
        <v>89.865210000000005</v>
      </c>
      <c r="D10" s="142" t="s">
        <v>143</v>
      </c>
      <c r="E10" s="774">
        <v>504.18290000000002</v>
      </c>
      <c r="F10" s="142">
        <v>25.963536941234278</v>
      </c>
      <c r="G10" s="774">
        <v>699.32456000000002</v>
      </c>
      <c r="H10" s="142">
        <v>6.4501243046583525</v>
      </c>
      <c r="I10" s="776">
        <v>2.6807037497121535</v>
      </c>
      <c r="J10" s="670"/>
    </row>
    <row r="11" spans="1:34" x14ac:dyDescent="0.2">
      <c r="A11" s="703"/>
      <c r="B11" s="714" t="s">
        <v>207</v>
      </c>
      <c r="C11" s="715">
        <v>2.0392100000000002</v>
      </c>
      <c r="D11" s="142" t="s">
        <v>143</v>
      </c>
      <c r="E11" s="774">
        <v>1034.9669000000001</v>
      </c>
      <c r="F11" s="142">
        <v>3100.7724777956705</v>
      </c>
      <c r="G11" s="774">
        <v>1036.16067</v>
      </c>
      <c r="H11" s="142">
        <v>2380.3747322520321</v>
      </c>
      <c r="I11" s="780">
        <v>3.9718893804805844</v>
      </c>
      <c r="J11" s="670"/>
    </row>
    <row r="12" spans="1:34" x14ac:dyDescent="0.2">
      <c r="A12" s="703"/>
      <c r="B12" s="714" t="s">
        <v>558</v>
      </c>
      <c r="C12" s="715">
        <v>0</v>
      </c>
      <c r="D12" s="142" t="s">
        <v>143</v>
      </c>
      <c r="E12" s="774">
        <v>2.8255100000000004</v>
      </c>
      <c r="F12" s="142" t="s">
        <v>143</v>
      </c>
      <c r="G12" s="774">
        <v>2.8255100000000004</v>
      </c>
      <c r="H12" s="142" t="s">
        <v>143</v>
      </c>
      <c r="I12" s="781">
        <v>1.0830958449177286E-2</v>
      </c>
      <c r="J12" s="670"/>
    </row>
    <row r="13" spans="1:34" x14ac:dyDescent="0.2">
      <c r="A13" s="703"/>
      <c r="B13" s="716" t="s">
        <v>238</v>
      </c>
      <c r="C13" s="717">
        <v>985.46203000000014</v>
      </c>
      <c r="D13" s="423">
        <v>-5.909893168716752</v>
      </c>
      <c r="E13" s="777">
        <v>2513.7060700000002</v>
      </c>
      <c r="F13" s="423">
        <v>-5.8794311797450591</v>
      </c>
      <c r="G13" s="778">
        <v>6159.9338100000014</v>
      </c>
      <c r="H13" s="423">
        <v>-7.8364699779797666</v>
      </c>
      <c r="I13" s="779">
        <v>23.61272377227203</v>
      </c>
      <c r="J13" s="670"/>
    </row>
    <row r="14" spans="1:34" x14ac:dyDescent="0.2">
      <c r="A14" s="703"/>
      <c r="B14" s="791" t="s">
        <v>333</v>
      </c>
      <c r="C14" s="717">
        <v>984.86803000000009</v>
      </c>
      <c r="D14" s="423">
        <v>-5.9666071990460399</v>
      </c>
      <c r="E14" s="777">
        <v>2513.1120700000001</v>
      </c>
      <c r="F14" s="423">
        <v>-5.9016722916023543</v>
      </c>
      <c r="G14" s="778">
        <v>6159.3398100000013</v>
      </c>
      <c r="H14" s="423">
        <v>-7.7892816973694963</v>
      </c>
      <c r="I14" s="779">
        <v>23.610446806584836</v>
      </c>
      <c r="J14" s="670"/>
    </row>
    <row r="15" spans="1:34" x14ac:dyDescent="0.2">
      <c r="A15" s="712"/>
      <c r="B15" s="791" t="s">
        <v>330</v>
      </c>
      <c r="C15" s="717">
        <v>0.59399999999999997</v>
      </c>
      <c r="D15" s="423" t="s">
        <v>143</v>
      </c>
      <c r="E15" s="777">
        <v>0.59399999999999997</v>
      </c>
      <c r="F15" s="423" t="s">
        <v>143</v>
      </c>
      <c r="G15" s="778">
        <v>0.59399999999999997</v>
      </c>
      <c r="H15" s="423">
        <v>-85.385728204068386</v>
      </c>
      <c r="I15" s="781">
        <v>2.2769656871896777E-3</v>
      </c>
      <c r="J15" s="670"/>
    </row>
    <row r="16" spans="1:34" x14ac:dyDescent="0.2">
      <c r="A16" s="712"/>
      <c r="B16" s="714" t="s">
        <v>626</v>
      </c>
      <c r="C16" s="715">
        <v>0</v>
      </c>
      <c r="D16" s="142" t="s">
        <v>143</v>
      </c>
      <c r="E16" s="774">
        <v>0.58552999999999999</v>
      </c>
      <c r="F16" s="142">
        <v>-0.76435495898582995</v>
      </c>
      <c r="G16" s="774">
        <v>3.2082799999999998</v>
      </c>
      <c r="H16" s="142">
        <v>-10.942709070670565</v>
      </c>
      <c r="I16" s="781">
        <v>1.229822133821027E-2</v>
      </c>
      <c r="J16" s="670"/>
      <c r="K16" s="700"/>
      <c r="L16" s="700"/>
      <c r="M16" s="700"/>
      <c r="N16" s="700"/>
      <c r="O16" s="700"/>
      <c r="P16" s="700"/>
      <c r="Q16" s="700"/>
      <c r="R16" s="700"/>
      <c r="S16" s="700"/>
      <c r="T16" s="700"/>
      <c r="U16" s="700"/>
      <c r="V16" s="700"/>
      <c r="W16" s="700"/>
      <c r="X16" s="700"/>
      <c r="Y16" s="700"/>
      <c r="Z16" s="700"/>
      <c r="AA16" s="700"/>
      <c r="AB16" s="700"/>
      <c r="AC16" s="700"/>
      <c r="AD16" s="700"/>
      <c r="AE16" s="700"/>
      <c r="AF16" s="700"/>
      <c r="AG16" s="700"/>
      <c r="AH16" s="700"/>
    </row>
    <row r="17" spans="1:34" x14ac:dyDescent="0.2">
      <c r="A17" s="719" t="s">
        <v>450</v>
      </c>
      <c r="B17" s="704"/>
      <c r="C17" s="720">
        <v>2635.2380199999998</v>
      </c>
      <c r="D17" s="544">
        <v>79.534508590202321</v>
      </c>
      <c r="E17" s="720">
        <v>14252.17741</v>
      </c>
      <c r="F17" s="790">
        <v>109.62662660504401</v>
      </c>
      <c r="G17" s="720">
        <v>20629.239720000001</v>
      </c>
      <c r="H17" s="790">
        <v>33.916273812835016</v>
      </c>
      <c r="I17" s="782">
        <v>79.07756059806465</v>
      </c>
      <c r="J17" s="67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0"/>
      <c r="AH17" s="700"/>
    </row>
    <row r="18" spans="1:34" x14ac:dyDescent="0.2">
      <c r="A18" s="712"/>
      <c r="B18" s="714" t="s">
        <v>670</v>
      </c>
      <c r="C18" s="715">
        <v>920.6300500000001</v>
      </c>
      <c r="D18" s="142" t="s">
        <v>143</v>
      </c>
      <c r="E18" s="774">
        <v>1840.57071</v>
      </c>
      <c r="F18" s="142" t="s">
        <v>143</v>
      </c>
      <c r="G18" s="774">
        <v>1840.57071</v>
      </c>
      <c r="H18" s="142" t="s">
        <v>143</v>
      </c>
      <c r="I18" s="780">
        <v>7.0554147331924968</v>
      </c>
      <c r="J18" s="67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row>
    <row r="19" spans="1:34" x14ac:dyDescent="0.2">
      <c r="A19" s="719" t="s">
        <v>671</v>
      </c>
      <c r="B19" s="704"/>
      <c r="C19" s="720">
        <v>920.6300500000001</v>
      </c>
      <c r="D19" s="789" t="s">
        <v>143</v>
      </c>
      <c r="E19" s="720">
        <v>1840.57071</v>
      </c>
      <c r="F19" s="790" t="s">
        <v>143</v>
      </c>
      <c r="G19" s="720">
        <v>1840.57071</v>
      </c>
      <c r="H19" s="790" t="s">
        <v>143</v>
      </c>
      <c r="I19" s="782">
        <v>7.0554147331924968</v>
      </c>
      <c r="J19" s="67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row>
    <row r="20" spans="1:34" x14ac:dyDescent="0.2">
      <c r="A20" s="712"/>
      <c r="B20" s="714" t="s">
        <v>669</v>
      </c>
      <c r="C20" s="715">
        <v>953.33659</v>
      </c>
      <c r="D20" s="142" t="s">
        <v>143</v>
      </c>
      <c r="E20" s="774">
        <v>1968.49092</v>
      </c>
      <c r="F20" s="142" t="s">
        <v>143</v>
      </c>
      <c r="G20" s="774">
        <v>1968.49092</v>
      </c>
      <c r="H20" s="142" t="s">
        <v>143</v>
      </c>
      <c r="I20" s="780">
        <v>7.5457681487953563</v>
      </c>
      <c r="J20" s="670"/>
    </row>
    <row r="21" spans="1:34" x14ac:dyDescent="0.2">
      <c r="A21" s="719" t="s">
        <v>348</v>
      </c>
      <c r="B21" s="704"/>
      <c r="C21" s="720">
        <v>953.33659</v>
      </c>
      <c r="D21" s="544" t="s">
        <v>143</v>
      </c>
      <c r="E21" s="720">
        <v>1968.49092</v>
      </c>
      <c r="F21" s="790" t="s">
        <v>143</v>
      </c>
      <c r="G21" s="720">
        <v>1968.49092</v>
      </c>
      <c r="H21" s="790" t="s">
        <v>143</v>
      </c>
      <c r="I21" s="782">
        <v>7.5457681487953563</v>
      </c>
      <c r="J21" s="67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0"/>
      <c r="AH21" s="700"/>
    </row>
    <row r="22" spans="1:34" x14ac:dyDescent="0.2">
      <c r="A22" s="712"/>
      <c r="B22" s="714" t="s">
        <v>682</v>
      </c>
      <c r="C22" s="715">
        <v>35.143999999999998</v>
      </c>
      <c r="D22" s="714">
        <v>-51.280913829433295</v>
      </c>
      <c r="E22" s="774">
        <v>1499.99308</v>
      </c>
      <c r="F22" s="142">
        <v>343.25081767594315</v>
      </c>
      <c r="G22" s="774">
        <v>1649.04829</v>
      </c>
      <c r="H22" s="142">
        <v>195.7728835684411</v>
      </c>
      <c r="I22" s="780">
        <v>6.3212565199474975</v>
      </c>
      <c r="J22" s="67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row>
    <row r="23" spans="1:34" x14ac:dyDescent="0.2">
      <c r="A23" s="721" t="s">
        <v>115</v>
      </c>
      <c r="B23" s="722"/>
      <c r="C23" s="722">
        <v>4544.3486600000006</v>
      </c>
      <c r="D23" s="723">
        <v>195.0965834353164</v>
      </c>
      <c r="E23" s="724">
        <v>19561.232120000001</v>
      </c>
      <c r="F23" s="723">
        <v>174.07252860828729</v>
      </c>
      <c r="G23" s="724">
        <v>26087.34964</v>
      </c>
      <c r="H23" s="725">
        <v>63.432874429094269</v>
      </c>
      <c r="I23" s="726">
        <v>100</v>
      </c>
      <c r="J23" s="67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row>
    <row r="24" spans="1:34" x14ac:dyDescent="0.2">
      <c r="A24" s="727"/>
      <c r="B24" s="727" t="s">
        <v>333</v>
      </c>
      <c r="C24" s="727">
        <v>2522.2945099999997</v>
      </c>
      <c r="D24" s="728">
        <v>74.635438295573763</v>
      </c>
      <c r="E24" s="729">
        <v>12478.562410000002</v>
      </c>
      <c r="F24" s="728">
        <v>104.01410561692603</v>
      </c>
      <c r="G24" s="729">
        <v>18366.097329999997</v>
      </c>
      <c r="H24" s="728">
        <v>28.483572715140259</v>
      </c>
      <c r="I24" s="730">
        <v>70.402312168343357</v>
      </c>
      <c r="J24" s="67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row>
    <row r="25" spans="1:34" ht="14.25" customHeight="1" x14ac:dyDescent="0.2">
      <c r="A25" s="727"/>
      <c r="B25" s="727" t="s">
        <v>330</v>
      </c>
      <c r="C25" s="727">
        <v>2022.0541499999999</v>
      </c>
      <c r="D25" s="728">
        <v>2014.3890990789582</v>
      </c>
      <c r="E25" s="729">
        <v>7082.669710000001</v>
      </c>
      <c r="F25" s="728">
        <v>593.88473195573829</v>
      </c>
      <c r="G25" s="729">
        <v>7721.2523100000008</v>
      </c>
      <c r="H25" s="728">
        <v>363.01343414675171</v>
      </c>
      <c r="I25" s="730">
        <v>29.597687831656632</v>
      </c>
      <c r="J25" s="670"/>
    </row>
    <row r="26" spans="1:34" x14ac:dyDescent="0.2">
      <c r="A26" s="731"/>
      <c r="B26" s="731" t="s">
        <v>454</v>
      </c>
      <c r="C26" s="732">
        <v>2633.6383299999998</v>
      </c>
      <c r="D26" s="733">
        <v>79.556288887601184</v>
      </c>
      <c r="E26" s="731">
        <v>14230.893480000001</v>
      </c>
      <c r="F26" s="733">
        <v>109.87735966335283</v>
      </c>
      <c r="G26" s="731">
        <v>20453.088220000001</v>
      </c>
      <c r="H26" s="734">
        <v>33.016553692701898</v>
      </c>
      <c r="I26" s="734">
        <v>78.402323356908099</v>
      </c>
      <c r="J26" s="670"/>
    </row>
    <row r="27" spans="1:34" x14ac:dyDescent="0.2">
      <c r="A27" s="731"/>
      <c r="B27" s="731" t="s">
        <v>455</v>
      </c>
      <c r="C27" s="732">
        <v>1910.7103300000006</v>
      </c>
      <c r="D27" s="733">
        <v>2510.0831555676032</v>
      </c>
      <c r="E27" s="731">
        <v>5330.3386400000009</v>
      </c>
      <c r="F27" s="733">
        <v>1394.4703595683136</v>
      </c>
      <c r="G27" s="731">
        <v>5634.261419999998</v>
      </c>
      <c r="H27" s="734">
        <v>861.85423166008161</v>
      </c>
      <c r="I27" s="734">
        <v>21.597676643091894</v>
      </c>
      <c r="J27" s="670"/>
    </row>
    <row r="28" spans="1:34" x14ac:dyDescent="0.2">
      <c r="A28" s="767"/>
      <c r="B28" s="767" t="s">
        <v>661</v>
      </c>
      <c r="C28" s="767">
        <v>2543.7731199999998</v>
      </c>
      <c r="D28" s="768">
        <v>73.42945536459996</v>
      </c>
      <c r="E28" s="769">
        <v>13726.125050000001</v>
      </c>
      <c r="F28" s="768">
        <v>115.15230708745401</v>
      </c>
      <c r="G28" s="769">
        <v>19941.356020000003</v>
      </c>
      <c r="H28" s="768">
        <v>32.024723567254391</v>
      </c>
      <c r="I28" s="770">
        <v>76.44071281746352</v>
      </c>
      <c r="J28" s="670"/>
    </row>
    <row r="29" spans="1:34" ht="14.25" customHeight="1" x14ac:dyDescent="0.2">
      <c r="A29" s="736" t="s">
        <v>655</v>
      </c>
      <c r="B29" s="670"/>
      <c r="C29" s="670"/>
      <c r="D29" s="670"/>
      <c r="E29" s="670"/>
      <c r="F29" s="670"/>
      <c r="G29" s="670"/>
      <c r="H29" s="670"/>
      <c r="I29" s="688" t="s">
        <v>222</v>
      </c>
      <c r="J29" s="670"/>
    </row>
    <row r="30" spans="1:34" ht="14.25" customHeight="1" x14ac:dyDescent="0.2">
      <c r="A30" s="851" t="s">
        <v>650</v>
      </c>
      <c r="B30" s="851"/>
      <c r="C30" s="851"/>
      <c r="D30" s="851"/>
      <c r="E30" s="851"/>
      <c r="F30" s="851"/>
      <c r="G30" s="851"/>
      <c r="H30" s="851"/>
      <c r="I30" s="851"/>
      <c r="J30" s="687"/>
    </row>
    <row r="31" spans="1:34" ht="11.25" customHeight="1" x14ac:dyDescent="0.2">
      <c r="A31" s="851"/>
      <c r="B31" s="851"/>
      <c r="C31" s="851"/>
      <c r="D31" s="851"/>
      <c r="E31" s="851"/>
      <c r="F31" s="851"/>
      <c r="G31" s="851"/>
      <c r="H31" s="851"/>
      <c r="I31" s="851"/>
      <c r="J31" s="687"/>
    </row>
    <row r="32" spans="1:34" ht="12.75" customHeight="1" x14ac:dyDescent="0.2">
      <c r="A32" s="736" t="s">
        <v>658</v>
      </c>
      <c r="B32" s="736"/>
      <c r="C32" s="736"/>
      <c r="D32" s="736"/>
      <c r="E32" s="736"/>
      <c r="F32" s="736"/>
      <c r="G32" s="736"/>
      <c r="H32" s="736"/>
      <c r="I32" s="736"/>
      <c r="J32" s="670"/>
    </row>
    <row r="33" spans="1:10" ht="28.5" customHeight="1" x14ac:dyDescent="0.2">
      <c r="A33" s="661"/>
      <c r="B33" s="661"/>
      <c r="C33" s="661"/>
      <c r="D33" s="661"/>
      <c r="E33" s="661"/>
      <c r="F33" s="661"/>
      <c r="G33" s="661"/>
      <c r="H33" s="661"/>
      <c r="I33" s="661"/>
      <c r="J33" s="670"/>
    </row>
    <row r="34" spans="1:10" x14ac:dyDescent="0.2">
      <c r="A34" s="669"/>
      <c r="B34" s="669"/>
      <c r="C34" s="669"/>
      <c r="D34" s="669"/>
      <c r="E34" s="669"/>
      <c r="F34" s="669"/>
      <c r="G34" s="669"/>
      <c r="H34" s="669"/>
      <c r="I34" s="669"/>
      <c r="J34" s="670"/>
    </row>
    <row r="35" spans="1:10" x14ac:dyDescent="0.2">
      <c r="A35" s="670"/>
      <c r="B35" s="670"/>
      <c r="C35" s="670"/>
      <c r="D35" s="670"/>
      <c r="E35" s="670"/>
      <c r="F35" s="670"/>
      <c r="G35" s="670"/>
      <c r="H35" s="670"/>
      <c r="I35" s="670"/>
      <c r="J35" s="670"/>
    </row>
    <row r="36" spans="1:10" s="1" customFormat="1" x14ac:dyDescent="0.2">
      <c r="A36" s="669"/>
      <c r="B36" s="669"/>
      <c r="C36" s="669"/>
      <c r="D36" s="669"/>
      <c r="E36" s="669"/>
      <c r="F36" s="669"/>
      <c r="G36" s="669"/>
      <c r="H36" s="669"/>
      <c r="I36" s="669"/>
      <c r="J36" s="670"/>
    </row>
    <row r="37" spans="1:10" s="1" customFormat="1" x14ac:dyDescent="0.2">
      <c r="A37" s="670"/>
      <c r="B37" s="670"/>
      <c r="C37" s="670"/>
      <c r="D37" s="670"/>
      <c r="E37" s="670"/>
      <c r="F37" s="670"/>
      <c r="G37" s="670"/>
      <c r="H37" s="670"/>
      <c r="I37" s="670"/>
      <c r="J37" s="670"/>
    </row>
    <row r="38" spans="1:10" s="1" customFormat="1" x14ac:dyDescent="0.2">
      <c r="A38" s="669"/>
      <c r="B38" s="669"/>
      <c r="C38" s="669"/>
      <c r="D38" s="669"/>
      <c r="E38" s="669"/>
      <c r="F38" s="669"/>
      <c r="G38" s="669"/>
      <c r="H38" s="669"/>
      <c r="I38" s="669"/>
      <c r="J38" s="670"/>
    </row>
    <row r="39" spans="1:10" s="1" customFormat="1" x14ac:dyDescent="0.2">
      <c r="A39" s="662"/>
      <c r="B39" s="662"/>
      <c r="C39" s="662"/>
      <c r="D39" s="662"/>
      <c r="E39" s="662"/>
      <c r="F39" s="662"/>
      <c r="G39" s="663"/>
      <c r="H39" s="662"/>
      <c r="I39" s="662"/>
    </row>
    <row r="40" spans="1:10" s="1" customFormat="1" x14ac:dyDescent="0.2">
      <c r="G40" s="634"/>
    </row>
    <row r="41" spans="1:10" s="1" customFormat="1" x14ac:dyDescent="0.2">
      <c r="G41" s="634"/>
    </row>
    <row r="42" spans="1:10" s="1" customFormat="1" x14ac:dyDescent="0.2">
      <c r="G42" s="634"/>
    </row>
    <row r="43" spans="1:10" s="1" customFormat="1" x14ac:dyDescent="0.2">
      <c r="G43" s="634"/>
    </row>
    <row r="44" spans="1:10" s="1" customFormat="1" x14ac:dyDescent="0.2">
      <c r="G44" s="634"/>
    </row>
    <row r="45" spans="1:10" s="1" customFormat="1" x14ac:dyDescent="0.2">
      <c r="G45" s="634"/>
    </row>
    <row r="46" spans="1:10" s="1" customFormat="1" x14ac:dyDescent="0.2">
      <c r="G46" s="634"/>
    </row>
    <row r="47" spans="1:10" s="1" customFormat="1" x14ac:dyDescent="0.2">
      <c r="G47" s="634"/>
    </row>
    <row r="48" spans="1:10" s="1" customFormat="1" x14ac:dyDescent="0.2">
      <c r="G48" s="634"/>
    </row>
    <row r="49" spans="7:7" s="1" customFormat="1" x14ac:dyDescent="0.2">
      <c r="G49" s="634"/>
    </row>
    <row r="50" spans="7:7" s="1" customFormat="1" x14ac:dyDescent="0.2">
      <c r="G50" s="634"/>
    </row>
    <row r="51" spans="7:7" s="1" customFormat="1" x14ac:dyDescent="0.2">
      <c r="G51" s="634"/>
    </row>
    <row r="52" spans="7:7" s="1" customFormat="1" x14ac:dyDescent="0.2">
      <c r="G52" s="634"/>
    </row>
    <row r="53" spans="7:7" s="1" customFormat="1" x14ac:dyDescent="0.2">
      <c r="G53" s="634"/>
    </row>
    <row r="54" spans="7:7" s="1" customFormat="1" x14ac:dyDescent="0.2">
      <c r="G54" s="634"/>
    </row>
    <row r="55" spans="7:7" s="1" customFormat="1" x14ac:dyDescent="0.2">
      <c r="G55" s="634"/>
    </row>
    <row r="56" spans="7:7" s="1" customFormat="1" x14ac:dyDescent="0.2">
      <c r="G56" s="634"/>
    </row>
    <row r="57" spans="7:7" s="1" customFormat="1" x14ac:dyDescent="0.2">
      <c r="G57" s="634"/>
    </row>
    <row r="58" spans="7:7" s="1" customFormat="1" x14ac:dyDescent="0.2">
      <c r="G58" s="634"/>
    </row>
    <row r="59" spans="7:7" s="1" customFormat="1" x14ac:dyDescent="0.2">
      <c r="G59" s="634"/>
    </row>
    <row r="60" spans="7:7" s="1" customFormat="1" x14ac:dyDescent="0.2">
      <c r="G60" s="634"/>
    </row>
    <row r="61" spans="7:7" s="1" customFormat="1" x14ac:dyDescent="0.2">
      <c r="G61" s="634"/>
    </row>
    <row r="62" spans="7:7" s="1" customFormat="1" x14ac:dyDescent="0.2">
      <c r="G62" s="634"/>
    </row>
    <row r="63" spans="7:7" s="1" customFormat="1" x14ac:dyDescent="0.2">
      <c r="G63" s="634"/>
    </row>
    <row r="64" spans="7:7" s="1" customFormat="1" x14ac:dyDescent="0.2">
      <c r="G64" s="634"/>
    </row>
    <row r="65" spans="7:7" s="1" customFormat="1" x14ac:dyDescent="0.2">
      <c r="G65" s="634"/>
    </row>
    <row r="66" spans="7:7" s="1" customFormat="1" x14ac:dyDescent="0.2">
      <c r="G66" s="634"/>
    </row>
    <row r="67" spans="7:7" s="1" customFormat="1" x14ac:dyDescent="0.2">
      <c r="G67" s="634"/>
    </row>
    <row r="68" spans="7:7" s="1" customFormat="1" x14ac:dyDescent="0.2">
      <c r="G68" s="634"/>
    </row>
    <row r="69" spans="7:7" s="1" customFormat="1" x14ac:dyDescent="0.2">
      <c r="G69" s="634"/>
    </row>
    <row r="70" spans="7:7" s="1" customFormat="1" x14ac:dyDescent="0.2">
      <c r="G70" s="634"/>
    </row>
    <row r="71" spans="7:7" s="1" customFormat="1" x14ac:dyDescent="0.2">
      <c r="G71" s="634"/>
    </row>
    <row r="72" spans="7:7" s="1" customFormat="1" x14ac:dyDescent="0.2">
      <c r="G72" s="634"/>
    </row>
    <row r="73" spans="7:7" s="1" customFormat="1" x14ac:dyDescent="0.2">
      <c r="G73" s="634"/>
    </row>
    <row r="74" spans="7:7" s="1" customFormat="1" x14ac:dyDescent="0.2">
      <c r="G74" s="634"/>
    </row>
    <row r="75" spans="7:7" s="1" customFormat="1" x14ac:dyDescent="0.2">
      <c r="G75" s="634"/>
    </row>
    <row r="76" spans="7:7" s="1" customFormat="1" x14ac:dyDescent="0.2">
      <c r="G76" s="634"/>
    </row>
    <row r="77" spans="7:7" s="1" customFormat="1" x14ac:dyDescent="0.2">
      <c r="G77" s="634"/>
    </row>
    <row r="78" spans="7:7" s="1" customFormat="1" x14ac:dyDescent="0.2">
      <c r="G78" s="634"/>
    </row>
    <row r="79" spans="7:7" s="1" customFormat="1" x14ac:dyDescent="0.2">
      <c r="G79" s="634"/>
    </row>
    <row r="80" spans="7:7" s="1" customFormat="1" x14ac:dyDescent="0.2">
      <c r="G80" s="634"/>
    </row>
    <row r="81" spans="7:7" s="1" customFormat="1" x14ac:dyDescent="0.2">
      <c r="G81" s="634"/>
    </row>
    <row r="82" spans="7:7" s="1" customFormat="1" x14ac:dyDescent="0.2">
      <c r="G82" s="634"/>
    </row>
    <row r="83" spans="7:7" s="1" customFormat="1" x14ac:dyDescent="0.2">
      <c r="G83" s="634"/>
    </row>
    <row r="84" spans="7:7" s="1" customFormat="1" x14ac:dyDescent="0.2">
      <c r="G84" s="634"/>
    </row>
    <row r="85" spans="7:7" s="1" customFormat="1" x14ac:dyDescent="0.2">
      <c r="G85" s="634"/>
    </row>
    <row r="86" spans="7:7" s="1" customFormat="1" x14ac:dyDescent="0.2">
      <c r="G86" s="634"/>
    </row>
    <row r="87" spans="7:7" s="1" customFormat="1" x14ac:dyDescent="0.2">
      <c r="G87" s="634"/>
    </row>
    <row r="88" spans="7:7" s="1" customFormat="1" x14ac:dyDescent="0.2">
      <c r="G88" s="634"/>
    </row>
    <row r="89" spans="7:7" s="1" customFormat="1" x14ac:dyDescent="0.2">
      <c r="G89" s="634"/>
    </row>
    <row r="90" spans="7:7" s="1" customFormat="1" x14ac:dyDescent="0.2">
      <c r="G90" s="634"/>
    </row>
    <row r="91" spans="7:7" s="1" customFormat="1" x14ac:dyDescent="0.2">
      <c r="G91" s="634"/>
    </row>
    <row r="92" spans="7:7" s="1" customFormat="1" x14ac:dyDescent="0.2">
      <c r="G92" s="634"/>
    </row>
    <row r="93" spans="7:7" s="1" customFormat="1" x14ac:dyDescent="0.2">
      <c r="G93" s="634"/>
    </row>
    <row r="94" spans="7:7" s="1" customFormat="1" x14ac:dyDescent="0.2">
      <c r="G94" s="634"/>
    </row>
    <row r="95" spans="7:7" s="1" customFormat="1" x14ac:dyDescent="0.2">
      <c r="G95" s="634"/>
    </row>
    <row r="96" spans="7:7" s="1" customFormat="1" x14ac:dyDescent="0.2">
      <c r="G96" s="634"/>
    </row>
    <row r="97" spans="7:7" s="1" customFormat="1" x14ac:dyDescent="0.2">
      <c r="G97" s="634"/>
    </row>
    <row r="98" spans="7:7" s="1" customFormat="1" x14ac:dyDescent="0.2">
      <c r="G98" s="634"/>
    </row>
    <row r="99" spans="7:7" s="1" customFormat="1" x14ac:dyDescent="0.2">
      <c r="G99" s="634"/>
    </row>
    <row r="100" spans="7:7" s="1" customFormat="1" x14ac:dyDescent="0.2">
      <c r="G100" s="634"/>
    </row>
    <row r="101" spans="7:7" s="1" customFormat="1" x14ac:dyDescent="0.2">
      <c r="G101" s="634"/>
    </row>
    <row r="102" spans="7:7" s="1" customFormat="1" x14ac:dyDescent="0.2">
      <c r="G102" s="634"/>
    </row>
    <row r="103" spans="7:7" s="1" customFormat="1" x14ac:dyDescent="0.2">
      <c r="G103" s="634"/>
    </row>
    <row r="104" spans="7:7" s="1" customFormat="1" x14ac:dyDescent="0.2">
      <c r="G104" s="634"/>
    </row>
    <row r="105" spans="7:7" s="1" customFormat="1" x14ac:dyDescent="0.2">
      <c r="G105" s="634"/>
    </row>
    <row r="106" spans="7:7" s="1" customFormat="1" x14ac:dyDescent="0.2">
      <c r="G106" s="634"/>
    </row>
    <row r="107" spans="7:7" s="1" customFormat="1" x14ac:dyDescent="0.2">
      <c r="G107" s="634"/>
    </row>
    <row r="108" spans="7:7" s="1" customFormat="1" x14ac:dyDescent="0.2">
      <c r="G108" s="634"/>
    </row>
    <row r="109" spans="7:7" s="1" customFormat="1" x14ac:dyDescent="0.2">
      <c r="G109" s="634"/>
    </row>
    <row r="110" spans="7:7" s="1" customFormat="1" x14ac:dyDescent="0.2">
      <c r="G110" s="634"/>
    </row>
    <row r="111" spans="7:7" s="1" customFormat="1" x14ac:dyDescent="0.2">
      <c r="G111" s="634"/>
    </row>
    <row r="112" spans="7:7" s="1" customFormat="1" x14ac:dyDescent="0.2">
      <c r="G112" s="634"/>
    </row>
    <row r="113" spans="7:7" s="1" customFormat="1" x14ac:dyDescent="0.2">
      <c r="G113" s="634"/>
    </row>
    <row r="114" spans="7:7" s="1" customFormat="1" x14ac:dyDescent="0.2">
      <c r="G114" s="634"/>
    </row>
    <row r="115" spans="7:7" s="1" customFormat="1" x14ac:dyDescent="0.2">
      <c r="G115" s="634"/>
    </row>
    <row r="116" spans="7:7" s="1" customFormat="1" x14ac:dyDescent="0.2">
      <c r="G116" s="634"/>
    </row>
    <row r="117" spans="7:7" s="1" customFormat="1" x14ac:dyDescent="0.2">
      <c r="G117" s="634"/>
    </row>
    <row r="118" spans="7:7" s="1" customFormat="1" x14ac:dyDescent="0.2">
      <c r="G118" s="634"/>
    </row>
    <row r="119" spans="7:7" s="1" customFormat="1" x14ac:dyDescent="0.2">
      <c r="G119" s="634"/>
    </row>
    <row r="120" spans="7:7" s="1" customFormat="1" x14ac:dyDescent="0.2">
      <c r="G120" s="634"/>
    </row>
    <row r="121" spans="7:7" s="1" customFormat="1" x14ac:dyDescent="0.2">
      <c r="G121" s="634"/>
    </row>
    <row r="122" spans="7:7" s="1" customFormat="1" x14ac:dyDescent="0.2">
      <c r="G122" s="634"/>
    </row>
    <row r="123" spans="7:7" s="1" customFormat="1" x14ac:dyDescent="0.2">
      <c r="G123" s="634"/>
    </row>
    <row r="124" spans="7:7" s="1" customFormat="1" x14ac:dyDescent="0.2">
      <c r="G124" s="634"/>
    </row>
    <row r="125" spans="7:7" s="1" customFormat="1" x14ac:dyDescent="0.2">
      <c r="G125" s="634"/>
    </row>
    <row r="126" spans="7:7" s="1" customFormat="1" x14ac:dyDescent="0.2">
      <c r="G126" s="634"/>
    </row>
    <row r="127" spans="7:7" s="1" customFormat="1" x14ac:dyDescent="0.2">
      <c r="G127" s="634"/>
    </row>
    <row r="128" spans="7:7" s="1" customFormat="1" x14ac:dyDescent="0.2">
      <c r="G128" s="634"/>
    </row>
    <row r="129" spans="7:7" s="1" customFormat="1" x14ac:dyDescent="0.2">
      <c r="G129" s="634"/>
    </row>
    <row r="130" spans="7:7" s="1" customFormat="1" x14ac:dyDescent="0.2">
      <c r="G130" s="634"/>
    </row>
    <row r="131" spans="7:7" s="1" customFormat="1" x14ac:dyDescent="0.2">
      <c r="G131" s="634"/>
    </row>
    <row r="132" spans="7:7" s="1" customFormat="1" x14ac:dyDescent="0.2">
      <c r="G132" s="634"/>
    </row>
    <row r="133" spans="7:7" s="1" customFormat="1" x14ac:dyDescent="0.2">
      <c r="G133" s="634"/>
    </row>
    <row r="134" spans="7:7" s="1" customFormat="1" x14ac:dyDescent="0.2">
      <c r="G134" s="634"/>
    </row>
    <row r="135" spans="7:7" s="1" customFormat="1" x14ac:dyDescent="0.2">
      <c r="G135" s="634"/>
    </row>
    <row r="136" spans="7:7" s="1" customFormat="1" x14ac:dyDescent="0.2">
      <c r="G136" s="634"/>
    </row>
    <row r="137" spans="7:7" s="1" customFormat="1" x14ac:dyDescent="0.2">
      <c r="G137" s="634"/>
    </row>
    <row r="138" spans="7:7" s="1" customFormat="1" x14ac:dyDescent="0.2">
      <c r="G138" s="634"/>
    </row>
    <row r="139" spans="7:7" s="1" customFormat="1" x14ac:dyDescent="0.2">
      <c r="G139" s="634"/>
    </row>
    <row r="140" spans="7:7" s="1" customFormat="1" x14ac:dyDescent="0.2">
      <c r="G140" s="634"/>
    </row>
    <row r="141" spans="7:7" s="1" customFormat="1" x14ac:dyDescent="0.2">
      <c r="G141" s="634"/>
    </row>
    <row r="142" spans="7:7" s="1" customFormat="1" x14ac:dyDescent="0.2">
      <c r="G142" s="634"/>
    </row>
    <row r="143" spans="7:7" s="1" customFormat="1" x14ac:dyDescent="0.2">
      <c r="G143" s="634"/>
    </row>
    <row r="144" spans="7:7" s="1" customFormat="1" x14ac:dyDescent="0.2">
      <c r="G144" s="634"/>
    </row>
    <row r="145" spans="7:7" s="1" customFormat="1" x14ac:dyDescent="0.2">
      <c r="G145" s="634"/>
    </row>
    <row r="146" spans="7:7" s="1" customFormat="1" x14ac:dyDescent="0.2">
      <c r="G146" s="634"/>
    </row>
    <row r="147" spans="7:7" s="1" customFormat="1" x14ac:dyDescent="0.2">
      <c r="G147" s="634"/>
    </row>
    <row r="148" spans="7:7" s="1" customFormat="1" x14ac:dyDescent="0.2">
      <c r="G148" s="634"/>
    </row>
    <row r="149" spans="7:7" s="1" customFormat="1" x14ac:dyDescent="0.2">
      <c r="G149" s="634"/>
    </row>
    <row r="150" spans="7:7" s="1" customFormat="1" x14ac:dyDescent="0.2">
      <c r="G150" s="634"/>
    </row>
    <row r="151" spans="7:7" s="1" customFormat="1" x14ac:dyDescent="0.2">
      <c r="G151" s="634"/>
    </row>
    <row r="152" spans="7:7" s="1" customFormat="1" x14ac:dyDescent="0.2">
      <c r="G152" s="634"/>
    </row>
    <row r="153" spans="7:7" s="1" customFormat="1" x14ac:dyDescent="0.2">
      <c r="G153" s="634"/>
    </row>
    <row r="154" spans="7:7" s="1" customFormat="1" x14ac:dyDescent="0.2">
      <c r="G154" s="634"/>
    </row>
    <row r="155" spans="7:7" s="1" customFormat="1" x14ac:dyDescent="0.2">
      <c r="G155" s="634"/>
    </row>
    <row r="156" spans="7:7" s="1" customFormat="1" x14ac:dyDescent="0.2">
      <c r="G156" s="634"/>
    </row>
    <row r="157" spans="7:7" s="1" customFormat="1" x14ac:dyDescent="0.2">
      <c r="G157" s="634"/>
    </row>
    <row r="158" spans="7:7" s="1" customFormat="1" x14ac:dyDescent="0.2">
      <c r="G158" s="634"/>
    </row>
    <row r="159" spans="7:7" s="1" customFormat="1" x14ac:dyDescent="0.2">
      <c r="G159" s="634"/>
    </row>
    <row r="160" spans="7:7" s="1" customFormat="1" x14ac:dyDescent="0.2">
      <c r="G160" s="634"/>
    </row>
    <row r="161" spans="7:7" s="1" customFormat="1" x14ac:dyDescent="0.2">
      <c r="G161" s="634"/>
    </row>
    <row r="162" spans="7:7" s="1" customFormat="1" x14ac:dyDescent="0.2">
      <c r="G162" s="634"/>
    </row>
    <row r="163" spans="7:7" s="1" customFormat="1" x14ac:dyDescent="0.2">
      <c r="G163" s="634"/>
    </row>
    <row r="164" spans="7:7" s="1" customFormat="1" x14ac:dyDescent="0.2">
      <c r="G164" s="634"/>
    </row>
    <row r="165" spans="7:7" s="1" customFormat="1" x14ac:dyDescent="0.2">
      <c r="G165" s="634"/>
    </row>
    <row r="166" spans="7:7" s="1" customFormat="1" x14ac:dyDescent="0.2">
      <c r="G166" s="634"/>
    </row>
    <row r="167" spans="7:7" s="1" customFormat="1" x14ac:dyDescent="0.2">
      <c r="G167" s="634"/>
    </row>
    <row r="168" spans="7:7" s="1" customFormat="1" x14ac:dyDescent="0.2">
      <c r="G168" s="634"/>
    </row>
    <row r="169" spans="7:7" s="1" customFormat="1" x14ac:dyDescent="0.2">
      <c r="G169" s="634"/>
    </row>
    <row r="170" spans="7:7" s="1" customFormat="1" x14ac:dyDescent="0.2">
      <c r="G170" s="634"/>
    </row>
    <row r="171" spans="7:7" s="1" customFormat="1" x14ac:dyDescent="0.2">
      <c r="G171" s="634"/>
    </row>
    <row r="172" spans="7:7" s="1" customFormat="1" x14ac:dyDescent="0.2">
      <c r="G172" s="634"/>
    </row>
    <row r="173" spans="7:7" s="1" customFormat="1" x14ac:dyDescent="0.2">
      <c r="G173" s="634"/>
    </row>
    <row r="174" spans="7:7" s="1" customFormat="1" x14ac:dyDescent="0.2">
      <c r="G174" s="634"/>
    </row>
    <row r="175" spans="7:7" s="1" customFormat="1" x14ac:dyDescent="0.2">
      <c r="G175" s="634"/>
    </row>
    <row r="176" spans="7:7" s="1" customFormat="1" x14ac:dyDescent="0.2">
      <c r="G176" s="634"/>
    </row>
    <row r="177" spans="7:7" s="1" customFormat="1" x14ac:dyDescent="0.2">
      <c r="G177" s="634"/>
    </row>
    <row r="178" spans="7:7" s="1" customFormat="1" x14ac:dyDescent="0.2">
      <c r="G178" s="634"/>
    </row>
    <row r="179" spans="7:7" s="1" customFormat="1" x14ac:dyDescent="0.2">
      <c r="G179" s="634"/>
    </row>
    <row r="180" spans="7:7" s="1" customFormat="1" x14ac:dyDescent="0.2">
      <c r="G180" s="634"/>
    </row>
    <row r="181" spans="7:7" s="1" customFormat="1" x14ac:dyDescent="0.2">
      <c r="G181" s="634"/>
    </row>
    <row r="182" spans="7:7" s="1" customFormat="1" x14ac:dyDescent="0.2">
      <c r="G182" s="634"/>
    </row>
    <row r="183" spans="7:7" s="1" customFormat="1" x14ac:dyDescent="0.2">
      <c r="G183" s="634"/>
    </row>
    <row r="184" spans="7:7" s="1" customFormat="1" x14ac:dyDescent="0.2">
      <c r="G184" s="634"/>
    </row>
    <row r="185" spans="7:7" s="1" customFormat="1" x14ac:dyDescent="0.2">
      <c r="G185" s="634"/>
    </row>
    <row r="186" spans="7:7" s="1" customFormat="1" x14ac:dyDescent="0.2">
      <c r="G186" s="634"/>
    </row>
    <row r="187" spans="7:7" s="1" customFormat="1" x14ac:dyDescent="0.2">
      <c r="G187" s="634"/>
    </row>
    <row r="188" spans="7:7" s="1" customFormat="1" x14ac:dyDescent="0.2">
      <c r="G188" s="634"/>
    </row>
    <row r="189" spans="7:7" s="1" customFormat="1" x14ac:dyDescent="0.2">
      <c r="G189" s="634"/>
    </row>
    <row r="190" spans="7:7" s="1" customFormat="1" x14ac:dyDescent="0.2">
      <c r="G190" s="634"/>
    </row>
    <row r="191" spans="7:7" s="1" customFormat="1" x14ac:dyDescent="0.2">
      <c r="G191" s="634"/>
    </row>
    <row r="192" spans="7:7" s="1" customFormat="1" x14ac:dyDescent="0.2">
      <c r="G192" s="634"/>
    </row>
    <row r="193" spans="7:7" s="1" customFormat="1" x14ac:dyDescent="0.2">
      <c r="G193" s="634"/>
    </row>
    <row r="194" spans="7:7" s="1" customFormat="1" x14ac:dyDescent="0.2">
      <c r="G194" s="634"/>
    </row>
    <row r="195" spans="7:7" s="1" customFormat="1" x14ac:dyDescent="0.2">
      <c r="G195" s="634"/>
    </row>
    <row r="196" spans="7:7" s="1" customFormat="1" x14ac:dyDescent="0.2">
      <c r="G196" s="634"/>
    </row>
    <row r="197" spans="7:7" s="1" customFormat="1" x14ac:dyDescent="0.2">
      <c r="G197" s="634"/>
    </row>
    <row r="198" spans="7:7" s="1" customFormat="1" x14ac:dyDescent="0.2">
      <c r="G198" s="634"/>
    </row>
    <row r="199" spans="7:7" s="1" customFormat="1" x14ac:dyDescent="0.2">
      <c r="G199" s="634"/>
    </row>
    <row r="200" spans="7:7" s="1" customFormat="1" x14ac:dyDescent="0.2">
      <c r="G200" s="634"/>
    </row>
    <row r="201" spans="7:7" s="1" customFormat="1" x14ac:dyDescent="0.2">
      <c r="G201" s="634"/>
    </row>
    <row r="202" spans="7:7" s="1" customFormat="1" x14ac:dyDescent="0.2">
      <c r="G202" s="634"/>
    </row>
    <row r="203" spans="7:7" s="1" customFormat="1" x14ac:dyDescent="0.2">
      <c r="G203" s="634"/>
    </row>
    <row r="204" spans="7:7" s="1" customFormat="1" x14ac:dyDescent="0.2">
      <c r="G204" s="634"/>
    </row>
    <row r="205" spans="7:7" s="1" customFormat="1" x14ac:dyDescent="0.2">
      <c r="G205" s="634"/>
    </row>
    <row r="206" spans="7:7" s="1" customFormat="1" x14ac:dyDescent="0.2">
      <c r="G206" s="634"/>
    </row>
    <row r="207" spans="7:7" s="1" customFormat="1" x14ac:dyDescent="0.2">
      <c r="G207" s="634"/>
    </row>
    <row r="208" spans="7:7" s="1" customFormat="1" x14ac:dyDescent="0.2">
      <c r="G208" s="634"/>
    </row>
    <row r="209" spans="7:7" s="1" customFormat="1" x14ac:dyDescent="0.2">
      <c r="G209" s="634"/>
    </row>
    <row r="210" spans="7:7" s="1" customFormat="1" x14ac:dyDescent="0.2">
      <c r="G210" s="634"/>
    </row>
    <row r="211" spans="7:7" s="1" customFormat="1" x14ac:dyDescent="0.2">
      <c r="G211" s="634"/>
    </row>
    <row r="212" spans="7:7" s="1" customFormat="1" x14ac:dyDescent="0.2">
      <c r="G212" s="634"/>
    </row>
    <row r="213" spans="7:7" s="1" customFormat="1" x14ac:dyDescent="0.2">
      <c r="G213" s="634"/>
    </row>
    <row r="214" spans="7:7" s="1" customFormat="1" x14ac:dyDescent="0.2">
      <c r="G214" s="634"/>
    </row>
    <row r="215" spans="7:7" s="1" customFormat="1" x14ac:dyDescent="0.2">
      <c r="G215" s="634"/>
    </row>
    <row r="216" spans="7:7" s="1" customFormat="1" x14ac:dyDescent="0.2">
      <c r="G216" s="634"/>
    </row>
    <row r="217" spans="7:7" s="1" customFormat="1" x14ac:dyDescent="0.2">
      <c r="G217" s="634"/>
    </row>
    <row r="218" spans="7:7" s="1" customFormat="1" x14ac:dyDescent="0.2">
      <c r="G218" s="634"/>
    </row>
    <row r="219" spans="7:7" s="1" customFormat="1" x14ac:dyDescent="0.2">
      <c r="G219" s="634"/>
    </row>
    <row r="220" spans="7:7" s="1" customFormat="1" x14ac:dyDescent="0.2">
      <c r="G220" s="634"/>
    </row>
    <row r="221" spans="7:7" s="1" customFormat="1" x14ac:dyDescent="0.2">
      <c r="G221" s="634"/>
    </row>
    <row r="222" spans="7:7" s="1" customFormat="1" x14ac:dyDescent="0.2">
      <c r="G222" s="634"/>
    </row>
    <row r="223" spans="7:7" s="1" customFormat="1" x14ac:dyDescent="0.2">
      <c r="G223" s="634"/>
    </row>
    <row r="224" spans="7:7" s="1" customFormat="1" x14ac:dyDescent="0.2">
      <c r="G224" s="634"/>
    </row>
    <row r="225" spans="7:7" s="1" customFormat="1" x14ac:dyDescent="0.2">
      <c r="G225" s="634"/>
    </row>
    <row r="226" spans="7:7" s="1" customFormat="1" x14ac:dyDescent="0.2">
      <c r="G226" s="634"/>
    </row>
    <row r="227" spans="7:7" s="1" customFormat="1" x14ac:dyDescent="0.2">
      <c r="G227" s="634"/>
    </row>
    <row r="228" spans="7:7" s="1" customFormat="1" x14ac:dyDescent="0.2">
      <c r="G228" s="634"/>
    </row>
    <row r="229" spans="7:7" s="1" customFormat="1" x14ac:dyDescent="0.2">
      <c r="G229" s="634"/>
    </row>
    <row r="230" spans="7:7" s="1" customFormat="1" x14ac:dyDescent="0.2">
      <c r="G230" s="634"/>
    </row>
    <row r="231" spans="7:7" s="1" customFormat="1" x14ac:dyDescent="0.2">
      <c r="G231" s="634"/>
    </row>
    <row r="232" spans="7:7" s="1" customFormat="1" x14ac:dyDescent="0.2">
      <c r="G232" s="634"/>
    </row>
    <row r="233" spans="7:7" s="1" customFormat="1" x14ac:dyDescent="0.2">
      <c r="G233" s="634"/>
    </row>
    <row r="234" spans="7:7" s="1" customFormat="1" x14ac:dyDescent="0.2">
      <c r="G234" s="634"/>
    </row>
    <row r="235" spans="7:7" s="1" customFormat="1" x14ac:dyDescent="0.2">
      <c r="G235" s="634"/>
    </row>
    <row r="236" spans="7:7" s="1" customFormat="1" x14ac:dyDescent="0.2">
      <c r="G236" s="634"/>
    </row>
    <row r="237" spans="7:7" s="1" customFormat="1" x14ac:dyDescent="0.2">
      <c r="G237" s="634"/>
    </row>
    <row r="238" spans="7:7" s="1" customFormat="1" x14ac:dyDescent="0.2">
      <c r="G238" s="634"/>
    </row>
    <row r="239" spans="7:7" s="1" customFormat="1" x14ac:dyDescent="0.2">
      <c r="G239" s="634"/>
    </row>
    <row r="240" spans="7:7" s="1" customFormat="1" x14ac:dyDescent="0.2">
      <c r="G240" s="634"/>
    </row>
    <row r="241" spans="7:7" s="1" customFormat="1" x14ac:dyDescent="0.2">
      <c r="G241" s="634"/>
    </row>
    <row r="242" spans="7:7" s="1" customFormat="1" x14ac:dyDescent="0.2">
      <c r="G242" s="634"/>
    </row>
    <row r="243" spans="7:7" s="1" customFormat="1" x14ac:dyDescent="0.2">
      <c r="G243" s="634"/>
    </row>
    <row r="244" spans="7:7" s="1" customFormat="1" x14ac:dyDescent="0.2">
      <c r="G244" s="634"/>
    </row>
    <row r="245" spans="7:7" s="1" customFormat="1" x14ac:dyDescent="0.2">
      <c r="G245" s="634"/>
    </row>
    <row r="246" spans="7:7" s="1" customFormat="1" x14ac:dyDescent="0.2">
      <c r="G246" s="634"/>
    </row>
    <row r="247" spans="7:7" s="1" customFormat="1" x14ac:dyDescent="0.2">
      <c r="G247" s="634"/>
    </row>
    <row r="248" spans="7:7" s="1" customFormat="1" x14ac:dyDescent="0.2">
      <c r="G248" s="634"/>
    </row>
    <row r="249" spans="7:7" s="1" customFormat="1" x14ac:dyDescent="0.2">
      <c r="G249" s="634"/>
    </row>
    <row r="250" spans="7:7" s="1" customFormat="1" x14ac:dyDescent="0.2">
      <c r="G250" s="634"/>
    </row>
    <row r="251" spans="7:7" s="1" customFormat="1" x14ac:dyDescent="0.2">
      <c r="G251" s="634"/>
    </row>
    <row r="252" spans="7:7" s="1" customFormat="1" x14ac:dyDescent="0.2">
      <c r="G252" s="634"/>
    </row>
    <row r="253" spans="7:7" s="1" customFormat="1" x14ac:dyDescent="0.2">
      <c r="G253" s="634"/>
    </row>
    <row r="254" spans="7:7" s="1" customFormat="1" x14ac:dyDescent="0.2">
      <c r="G254" s="634"/>
    </row>
    <row r="255" spans="7:7" s="1" customFormat="1" x14ac:dyDescent="0.2">
      <c r="G255" s="634"/>
    </row>
    <row r="256" spans="7:7" s="1" customFormat="1" x14ac:dyDescent="0.2">
      <c r="G256" s="634"/>
    </row>
    <row r="257" spans="7:7" s="1" customFormat="1" x14ac:dyDescent="0.2">
      <c r="G257" s="634"/>
    </row>
    <row r="258" spans="7:7" s="1" customFormat="1" x14ac:dyDescent="0.2">
      <c r="G258" s="634"/>
    </row>
    <row r="259" spans="7:7" s="1" customFormat="1" x14ac:dyDescent="0.2">
      <c r="G259" s="634"/>
    </row>
    <row r="260" spans="7:7" s="1" customFormat="1" x14ac:dyDescent="0.2">
      <c r="G260" s="634"/>
    </row>
    <row r="261" spans="7:7" s="1" customFormat="1" x14ac:dyDescent="0.2">
      <c r="G261" s="634"/>
    </row>
    <row r="262" spans="7:7" s="1" customFormat="1" x14ac:dyDescent="0.2">
      <c r="G262" s="634"/>
    </row>
    <row r="263" spans="7:7" s="1" customFormat="1" x14ac:dyDescent="0.2">
      <c r="G263" s="634"/>
    </row>
    <row r="264" spans="7:7" s="1" customFormat="1" x14ac:dyDescent="0.2">
      <c r="G264" s="634"/>
    </row>
    <row r="265" spans="7:7" s="1" customFormat="1" x14ac:dyDescent="0.2">
      <c r="G265" s="634"/>
    </row>
    <row r="266" spans="7:7" s="1" customFormat="1" x14ac:dyDescent="0.2">
      <c r="G266" s="634"/>
    </row>
    <row r="267" spans="7:7" s="1" customFormat="1" x14ac:dyDescent="0.2">
      <c r="G267" s="634"/>
    </row>
    <row r="268" spans="7:7" s="1" customFormat="1" x14ac:dyDescent="0.2">
      <c r="G268" s="634"/>
    </row>
    <row r="269" spans="7:7" s="1" customFormat="1" x14ac:dyDescent="0.2">
      <c r="G269" s="634"/>
    </row>
    <row r="270" spans="7:7" s="1" customFormat="1" x14ac:dyDescent="0.2">
      <c r="G270" s="634"/>
    </row>
    <row r="271" spans="7:7" s="1" customFormat="1" x14ac:dyDescent="0.2">
      <c r="G271" s="634"/>
    </row>
    <row r="272" spans="7:7" s="1" customFormat="1" x14ac:dyDescent="0.2">
      <c r="G272" s="634"/>
    </row>
    <row r="273" spans="7:7" s="1" customFormat="1" x14ac:dyDescent="0.2">
      <c r="G273" s="634"/>
    </row>
    <row r="274" spans="7:7" s="1" customFormat="1" x14ac:dyDescent="0.2">
      <c r="G274" s="634"/>
    </row>
    <row r="275" spans="7:7" s="1" customFormat="1" x14ac:dyDescent="0.2">
      <c r="G275" s="634"/>
    </row>
    <row r="276" spans="7:7" s="1" customFormat="1" x14ac:dyDescent="0.2">
      <c r="G276" s="634"/>
    </row>
    <row r="277" spans="7:7" s="1" customFormat="1" x14ac:dyDescent="0.2">
      <c r="G277" s="634"/>
    </row>
    <row r="278" spans="7:7" s="1" customFormat="1" x14ac:dyDescent="0.2">
      <c r="G278" s="634"/>
    </row>
    <row r="279" spans="7:7" s="1" customFormat="1" x14ac:dyDescent="0.2">
      <c r="G279" s="634"/>
    </row>
    <row r="280" spans="7:7" s="1" customFormat="1" x14ac:dyDescent="0.2">
      <c r="G280" s="634"/>
    </row>
    <row r="281" spans="7:7" s="1" customFormat="1" x14ac:dyDescent="0.2">
      <c r="G281" s="634"/>
    </row>
    <row r="282" spans="7:7" s="1" customFormat="1" x14ac:dyDescent="0.2">
      <c r="G282" s="634"/>
    </row>
    <row r="283" spans="7:7" s="1" customFormat="1" x14ac:dyDescent="0.2">
      <c r="G283" s="634"/>
    </row>
    <row r="284" spans="7:7" s="1" customFormat="1" x14ac:dyDescent="0.2">
      <c r="G284" s="634"/>
    </row>
    <row r="285" spans="7:7" s="1" customFormat="1" x14ac:dyDescent="0.2">
      <c r="G285" s="634"/>
    </row>
    <row r="286" spans="7:7" s="1" customFormat="1" x14ac:dyDescent="0.2">
      <c r="G286" s="634"/>
    </row>
    <row r="287" spans="7:7" s="1" customFormat="1" x14ac:dyDescent="0.2">
      <c r="G287" s="634"/>
    </row>
    <row r="288" spans="7:7" s="1" customFormat="1" x14ac:dyDescent="0.2">
      <c r="G288" s="634"/>
    </row>
    <row r="289" spans="7:7" s="1" customFormat="1" x14ac:dyDescent="0.2">
      <c r="G289" s="634"/>
    </row>
    <row r="290" spans="7:7" s="1" customFormat="1" x14ac:dyDescent="0.2">
      <c r="G290" s="634"/>
    </row>
    <row r="291" spans="7:7" s="1" customFormat="1" x14ac:dyDescent="0.2">
      <c r="G291" s="634"/>
    </row>
    <row r="292" spans="7:7" s="1" customFormat="1" x14ac:dyDescent="0.2">
      <c r="G292" s="634"/>
    </row>
    <row r="293" spans="7:7" s="1" customFormat="1" x14ac:dyDescent="0.2">
      <c r="G293" s="634"/>
    </row>
    <row r="294" spans="7:7" s="1" customFormat="1" x14ac:dyDescent="0.2">
      <c r="G294" s="634"/>
    </row>
    <row r="295" spans="7:7" s="1" customFormat="1" x14ac:dyDescent="0.2">
      <c r="G295" s="634"/>
    </row>
    <row r="296" spans="7:7" s="1" customFormat="1" x14ac:dyDescent="0.2">
      <c r="G296" s="634"/>
    </row>
    <row r="297" spans="7:7" s="1" customFormat="1" x14ac:dyDescent="0.2">
      <c r="G297" s="634"/>
    </row>
    <row r="298" spans="7:7" s="1" customFormat="1" x14ac:dyDescent="0.2">
      <c r="G298" s="634"/>
    </row>
    <row r="299" spans="7:7" s="1" customFormat="1" x14ac:dyDescent="0.2">
      <c r="G299" s="634"/>
    </row>
    <row r="300" spans="7:7" s="1" customFormat="1" x14ac:dyDescent="0.2">
      <c r="G300" s="634"/>
    </row>
    <row r="301" spans="7:7" s="1" customFormat="1" x14ac:dyDescent="0.2">
      <c r="G301" s="634"/>
    </row>
    <row r="302" spans="7:7" s="1" customFormat="1" x14ac:dyDescent="0.2">
      <c r="G302" s="634"/>
    </row>
    <row r="303" spans="7:7" s="1" customFormat="1" x14ac:dyDescent="0.2">
      <c r="G303" s="634"/>
    </row>
    <row r="304" spans="7:7" s="1" customFormat="1" x14ac:dyDescent="0.2">
      <c r="G304" s="634"/>
    </row>
    <row r="305" spans="7:7" s="1" customFormat="1" x14ac:dyDescent="0.2">
      <c r="G305" s="634"/>
    </row>
    <row r="306" spans="7:7" s="1" customFormat="1" x14ac:dyDescent="0.2">
      <c r="G306" s="634"/>
    </row>
    <row r="307" spans="7:7" s="1" customFormat="1" x14ac:dyDescent="0.2">
      <c r="G307" s="634"/>
    </row>
    <row r="308" spans="7:7" s="1" customFormat="1" x14ac:dyDescent="0.2">
      <c r="G308" s="634"/>
    </row>
    <row r="309" spans="7:7" s="1" customFormat="1" x14ac:dyDescent="0.2">
      <c r="G309" s="634"/>
    </row>
    <row r="310" spans="7:7" s="1" customFormat="1" x14ac:dyDescent="0.2">
      <c r="G310" s="634"/>
    </row>
    <row r="311" spans="7:7" s="1" customFormat="1" x14ac:dyDescent="0.2">
      <c r="G311" s="634"/>
    </row>
    <row r="312" spans="7:7" s="1" customFormat="1" x14ac:dyDescent="0.2">
      <c r="G312" s="634"/>
    </row>
    <row r="313" spans="7:7" s="1" customFormat="1" x14ac:dyDescent="0.2">
      <c r="G313" s="634"/>
    </row>
    <row r="314" spans="7:7" s="1" customFormat="1" x14ac:dyDescent="0.2">
      <c r="G314" s="634"/>
    </row>
    <row r="315" spans="7:7" s="1" customFormat="1" x14ac:dyDescent="0.2">
      <c r="G315" s="634"/>
    </row>
    <row r="316" spans="7:7" s="1" customFormat="1" x14ac:dyDescent="0.2">
      <c r="G316" s="634"/>
    </row>
    <row r="317" spans="7:7" s="1" customFormat="1" x14ac:dyDescent="0.2">
      <c r="G317" s="634"/>
    </row>
    <row r="318" spans="7:7" s="1" customFormat="1" x14ac:dyDescent="0.2">
      <c r="G318" s="634"/>
    </row>
    <row r="319" spans="7:7" s="1" customFormat="1" x14ac:dyDescent="0.2">
      <c r="G319" s="634"/>
    </row>
    <row r="320" spans="7:7" s="1" customFormat="1" x14ac:dyDescent="0.2">
      <c r="G320" s="634"/>
    </row>
    <row r="321" spans="7:7" s="1" customFormat="1" x14ac:dyDescent="0.2">
      <c r="G321" s="634"/>
    </row>
    <row r="322" spans="7:7" s="1" customFormat="1" x14ac:dyDescent="0.2">
      <c r="G322" s="634"/>
    </row>
    <row r="323" spans="7:7" s="1" customFormat="1" x14ac:dyDescent="0.2">
      <c r="G323" s="634"/>
    </row>
    <row r="324" spans="7:7" s="1" customFormat="1" x14ac:dyDescent="0.2">
      <c r="G324" s="634"/>
    </row>
    <row r="325" spans="7:7" s="1" customFormat="1" x14ac:dyDescent="0.2">
      <c r="G325" s="634"/>
    </row>
    <row r="326" spans="7:7" s="1" customFormat="1" x14ac:dyDescent="0.2">
      <c r="G326" s="634"/>
    </row>
    <row r="327" spans="7:7" s="1" customFormat="1" x14ac:dyDescent="0.2">
      <c r="G327" s="634"/>
    </row>
    <row r="328" spans="7:7" s="1" customFormat="1" x14ac:dyDescent="0.2">
      <c r="G328" s="634"/>
    </row>
    <row r="329" spans="7:7" s="1" customFormat="1" x14ac:dyDescent="0.2">
      <c r="G329" s="634"/>
    </row>
    <row r="330" spans="7:7" s="1" customFormat="1" x14ac:dyDescent="0.2">
      <c r="G330" s="634"/>
    </row>
    <row r="331" spans="7:7" s="1" customFormat="1" x14ac:dyDescent="0.2">
      <c r="G331" s="634"/>
    </row>
    <row r="332" spans="7:7" s="1" customFormat="1" x14ac:dyDescent="0.2">
      <c r="G332" s="634"/>
    </row>
    <row r="333" spans="7:7" s="1" customFormat="1" x14ac:dyDescent="0.2">
      <c r="G333" s="634"/>
    </row>
    <row r="334" spans="7:7" s="1" customFormat="1" x14ac:dyDescent="0.2">
      <c r="G334" s="634"/>
    </row>
    <row r="335" spans="7:7" s="1" customFormat="1" x14ac:dyDescent="0.2">
      <c r="G335" s="634"/>
    </row>
    <row r="336" spans="7:7" s="1" customFormat="1" x14ac:dyDescent="0.2">
      <c r="G336" s="634"/>
    </row>
    <row r="337" spans="7:7" s="1" customFormat="1" x14ac:dyDescent="0.2">
      <c r="G337" s="634"/>
    </row>
    <row r="338" spans="7:7" s="1" customFormat="1" x14ac:dyDescent="0.2">
      <c r="G338" s="634"/>
    </row>
    <row r="339" spans="7:7" s="1" customFormat="1" x14ac:dyDescent="0.2">
      <c r="G339" s="634"/>
    </row>
    <row r="340" spans="7:7" s="1" customFormat="1" x14ac:dyDescent="0.2">
      <c r="G340" s="634"/>
    </row>
  </sheetData>
  <mergeCells count="7">
    <mergeCell ref="A30:I31"/>
    <mergeCell ref="A1:G2"/>
    <mergeCell ref="C3:D3"/>
    <mergeCell ref="E3:F3"/>
    <mergeCell ref="A3:A4"/>
    <mergeCell ref="B3:B4"/>
    <mergeCell ref="G3:I3"/>
  </mergeCells>
  <conditionalFormatting sqref="C10">
    <cfRule type="cellIs" dxfId="41" priority="19" operator="equal">
      <formula>0</formula>
    </cfRule>
    <cfRule type="cellIs" dxfId="40" priority="20" operator="between">
      <formula>0</formula>
      <formula>0.5</formula>
    </cfRule>
    <cfRule type="cellIs" dxfId="39" priority="21" operator="between">
      <formula>0</formula>
      <formula>0.49</formula>
    </cfRule>
  </conditionalFormatting>
  <conditionalFormatting sqref="I11">
    <cfRule type="cellIs" dxfId="38" priority="15" operator="between">
      <formula>0</formula>
      <formula>0.5</formula>
    </cfRule>
    <cfRule type="cellIs" dxfId="37" priority="16" operator="between">
      <formula>0</formula>
      <formula>0.49</formula>
    </cfRule>
  </conditionalFormatting>
  <conditionalFormatting sqref="I16">
    <cfRule type="cellIs" dxfId="36" priority="13" operator="between">
      <formula>0</formula>
      <formula>0.5</formula>
    </cfRule>
    <cfRule type="cellIs" dxfId="35" priority="14" operator="between">
      <formula>0</formula>
      <formula>0.49</formula>
    </cfRule>
  </conditionalFormatting>
  <conditionalFormatting sqref="I18">
    <cfRule type="cellIs" dxfId="34" priority="11" operator="between">
      <formula>0</formula>
      <formula>0.5</formula>
    </cfRule>
    <cfRule type="cellIs" dxfId="33" priority="12" operator="between">
      <formula>0</formula>
      <formula>0.49</formula>
    </cfRule>
  </conditionalFormatting>
  <conditionalFormatting sqref="I12">
    <cfRule type="cellIs" dxfId="32" priority="9" operator="between">
      <formula>0</formula>
      <formula>0.5</formula>
    </cfRule>
    <cfRule type="cellIs" dxfId="31" priority="10" operator="between">
      <formula>0</formula>
      <formula>0.49</formula>
    </cfRule>
  </conditionalFormatting>
  <conditionalFormatting sqref="I20">
    <cfRule type="cellIs" dxfId="30" priority="7" operator="between">
      <formula>0</formula>
      <formula>0.5</formula>
    </cfRule>
    <cfRule type="cellIs" dxfId="29" priority="8" operator="between">
      <formula>0</formula>
      <formula>0.49</formula>
    </cfRule>
  </conditionalFormatting>
  <conditionalFormatting sqref="I22">
    <cfRule type="cellIs" dxfId="28" priority="5" operator="between">
      <formula>0</formula>
      <formula>0.5</formula>
    </cfRule>
    <cfRule type="cellIs" dxfId="27" priority="6" operator="between">
      <formula>0</formula>
      <formula>0.49</formula>
    </cfRule>
  </conditionalFormatting>
  <conditionalFormatting sqref="I15">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2" t="s">
        <v>349</v>
      </c>
      <c r="B1" s="842"/>
      <c r="C1" s="842"/>
      <c r="D1" s="842"/>
      <c r="E1" s="842"/>
      <c r="F1" s="842"/>
      <c r="G1" s="1"/>
      <c r="H1" s="1"/>
      <c r="I1" s="1"/>
    </row>
    <row r="2" spans="1:12" x14ac:dyDescent="0.2">
      <c r="A2" s="843"/>
      <c r="B2" s="843"/>
      <c r="C2" s="843"/>
      <c r="D2" s="843"/>
      <c r="E2" s="843"/>
      <c r="F2" s="843"/>
      <c r="G2" s="10"/>
      <c r="H2" s="55" t="s">
        <v>475</v>
      </c>
      <c r="I2" s="1"/>
    </row>
    <row r="3" spans="1:12" x14ac:dyDescent="0.2">
      <c r="A3" s="11"/>
      <c r="B3" s="808">
        <f>INDICE!A3</f>
        <v>44378</v>
      </c>
      <c r="C3" s="809">
        <v>41671</v>
      </c>
      <c r="D3" s="809" t="s">
        <v>116</v>
      </c>
      <c r="E3" s="809"/>
      <c r="F3" s="809" t="s">
        <v>117</v>
      </c>
      <c r="G3" s="809"/>
      <c r="H3" s="809"/>
      <c r="I3" s="1"/>
    </row>
    <row r="4" spans="1:12" x14ac:dyDescent="0.2">
      <c r="A4" s="262"/>
      <c r="B4" s="82" t="s">
        <v>54</v>
      </c>
      <c r="C4" s="82" t="s">
        <v>429</v>
      </c>
      <c r="D4" s="82" t="s">
        <v>54</v>
      </c>
      <c r="E4" s="82" t="s">
        <v>429</v>
      </c>
      <c r="F4" s="82" t="s">
        <v>54</v>
      </c>
      <c r="G4" s="83" t="s">
        <v>429</v>
      </c>
      <c r="H4" s="83" t="s">
        <v>107</v>
      </c>
      <c r="I4" s="55"/>
    </row>
    <row r="5" spans="1:12" ht="14.1" customHeight="1" x14ac:dyDescent="0.2">
      <c r="A5" s="495" t="s">
        <v>337</v>
      </c>
      <c r="B5" s="235">
        <v>2522.2945099999997</v>
      </c>
      <c r="C5" s="743">
        <v>74.635438295573763</v>
      </c>
      <c r="D5" s="235">
        <v>12478.562410000002</v>
      </c>
      <c r="E5" s="236">
        <v>104.01410561692603</v>
      </c>
      <c r="F5" s="235">
        <v>18366.097329999997</v>
      </c>
      <c r="G5" s="236">
        <v>28.483572715140244</v>
      </c>
      <c r="H5" s="236">
        <v>70.402312168343357</v>
      </c>
      <c r="I5" s="1"/>
    </row>
    <row r="6" spans="1:12" x14ac:dyDescent="0.2">
      <c r="A6" s="3" t="s">
        <v>532</v>
      </c>
      <c r="B6" s="442">
        <v>984.86803000000009</v>
      </c>
      <c r="C6" s="450">
        <v>-5.9666071990460399</v>
      </c>
      <c r="D6" s="442">
        <v>2513.1120700000001</v>
      </c>
      <c r="E6" s="450">
        <v>-5.9016722916023543</v>
      </c>
      <c r="F6" s="442">
        <v>6159.3398100000013</v>
      </c>
      <c r="G6" s="450">
        <v>-7.7892816973694963</v>
      </c>
      <c r="H6" s="450">
        <v>23.610446806584836</v>
      </c>
      <c r="I6" s="1"/>
    </row>
    <row r="7" spans="1:12" x14ac:dyDescent="0.2">
      <c r="A7" s="3" t="s">
        <v>533</v>
      </c>
      <c r="B7" s="444">
        <v>1537.4264799999999</v>
      </c>
      <c r="C7" s="450">
        <v>287.3000129559623</v>
      </c>
      <c r="D7" s="444">
        <v>9965.4503400000012</v>
      </c>
      <c r="E7" s="450">
        <v>189.20657907602282</v>
      </c>
      <c r="F7" s="444">
        <v>12206.757520000001</v>
      </c>
      <c r="G7" s="450">
        <v>60.301488663626344</v>
      </c>
      <c r="H7" s="450">
        <v>46.791865361758539</v>
      </c>
      <c r="I7" s="166"/>
      <c r="J7" s="166"/>
    </row>
    <row r="8" spans="1:12" x14ac:dyDescent="0.2">
      <c r="A8" s="495" t="s">
        <v>675</v>
      </c>
      <c r="B8" s="422">
        <v>1980.65383</v>
      </c>
      <c r="C8" s="424">
        <v>2491.4500565416897</v>
      </c>
      <c r="D8" s="422">
        <v>6955.3417100000006</v>
      </c>
      <c r="E8" s="424">
        <v>743.27376059578125</v>
      </c>
      <c r="F8" s="422">
        <v>7514.0129999999999</v>
      </c>
      <c r="G8" s="424">
        <v>480.92083772041588</v>
      </c>
      <c r="H8" s="424">
        <v>28.803282447975043</v>
      </c>
      <c r="I8" s="166"/>
      <c r="J8" s="166"/>
    </row>
    <row r="9" spans="1:12" x14ac:dyDescent="0.2">
      <c r="A9" s="3" t="s">
        <v>341</v>
      </c>
      <c r="B9" s="442">
        <v>1024.73999</v>
      </c>
      <c r="C9" s="450">
        <v>9265.34373135024</v>
      </c>
      <c r="D9" s="442">
        <v>1410.2809</v>
      </c>
      <c r="E9" s="450">
        <v>356.93266277187007</v>
      </c>
      <c r="F9" s="442">
        <v>1644.63337</v>
      </c>
      <c r="G9" s="450">
        <v>207.66709898074208</v>
      </c>
      <c r="H9" s="450">
        <v>6.3043329149783265</v>
      </c>
      <c r="I9" s="166"/>
      <c r="J9" s="166"/>
    </row>
    <row r="10" spans="1:12" x14ac:dyDescent="0.2">
      <c r="A10" s="3" t="s">
        <v>342</v>
      </c>
      <c r="B10" s="444">
        <v>4.8973100000000001</v>
      </c>
      <c r="C10" s="451">
        <v>-35.743488814537812</v>
      </c>
      <c r="D10" s="444">
        <v>999.08661000000006</v>
      </c>
      <c r="E10" s="450">
        <v>861.57508514110305</v>
      </c>
      <c r="F10" s="444">
        <v>1057.8806100000002</v>
      </c>
      <c r="G10" s="451">
        <v>422.99443358402664</v>
      </c>
      <c r="H10" s="500">
        <v>4.0551478958136125</v>
      </c>
      <c r="I10" s="166"/>
      <c r="J10" s="166"/>
    </row>
    <row r="11" spans="1:12" x14ac:dyDescent="0.2">
      <c r="A11" s="3" t="s">
        <v>343</v>
      </c>
      <c r="B11" s="442">
        <v>0</v>
      </c>
      <c r="C11" s="450" t="s">
        <v>143</v>
      </c>
      <c r="D11" s="442">
        <v>1374.0726200000001</v>
      </c>
      <c r="E11" s="450" t="s">
        <v>143</v>
      </c>
      <c r="F11" s="442">
        <v>1374.0726200000001</v>
      </c>
      <c r="G11" s="450" t="s">
        <v>143</v>
      </c>
      <c r="H11" s="450">
        <v>5.2671990024357269</v>
      </c>
      <c r="I11" s="1"/>
      <c r="J11" s="450"/>
      <c r="L11" s="450"/>
    </row>
    <row r="12" spans="1:12" x14ac:dyDescent="0.2">
      <c r="A12" s="3" t="s">
        <v>344</v>
      </c>
      <c r="B12" s="502">
        <v>921.22405000000003</v>
      </c>
      <c r="C12" s="443">
        <v>1491.9678746090174</v>
      </c>
      <c r="D12" s="442">
        <v>2000.2564199999999</v>
      </c>
      <c r="E12" s="450">
        <v>511.26304585171687</v>
      </c>
      <c r="F12" s="442">
        <v>2029.6432</v>
      </c>
      <c r="G12" s="450">
        <v>351.46441542508262</v>
      </c>
      <c r="H12" s="500">
        <v>7.7801816896260219</v>
      </c>
      <c r="I12" s="166"/>
      <c r="J12" s="166"/>
    </row>
    <row r="13" spans="1:12" x14ac:dyDescent="0.2">
      <c r="A13" s="3" t="s">
        <v>345</v>
      </c>
      <c r="B13" s="442">
        <v>0</v>
      </c>
      <c r="C13" s="443" t="s">
        <v>143</v>
      </c>
      <c r="D13" s="442">
        <v>1141.85268</v>
      </c>
      <c r="E13" s="451">
        <v>3334.4904627956389</v>
      </c>
      <c r="F13" s="442">
        <v>1232.8518899999999</v>
      </c>
      <c r="G13" s="451">
        <v>2129.6619549376937</v>
      </c>
      <c r="H13" s="450">
        <v>4.7258610284797022</v>
      </c>
      <c r="I13" s="166"/>
      <c r="J13" s="166"/>
    </row>
    <row r="14" spans="1:12" x14ac:dyDescent="0.2">
      <c r="A14" s="66" t="s">
        <v>346</v>
      </c>
      <c r="B14" s="442">
        <v>29.792480000000001</v>
      </c>
      <c r="C14" s="510" t="s">
        <v>143</v>
      </c>
      <c r="D14" s="442">
        <v>29.792480000000001</v>
      </c>
      <c r="E14" s="510">
        <v>-42.463856056898685</v>
      </c>
      <c r="F14" s="442">
        <v>174.93131</v>
      </c>
      <c r="G14" s="450">
        <v>237.83266892569128</v>
      </c>
      <c r="H14" s="450">
        <v>0.67055991664165082</v>
      </c>
      <c r="I14" s="1"/>
      <c r="J14" s="166"/>
    </row>
    <row r="15" spans="1:12" x14ac:dyDescent="0.2">
      <c r="A15" s="495" t="s">
        <v>676</v>
      </c>
      <c r="B15" s="422">
        <v>41.400320000000001</v>
      </c>
      <c r="C15" s="711">
        <v>115.59646070420344</v>
      </c>
      <c r="D15" s="422">
        <v>127.328</v>
      </c>
      <c r="E15" s="691">
        <v>-35.01179712888807</v>
      </c>
      <c r="F15" s="422">
        <v>207.23931000000002</v>
      </c>
      <c r="G15" s="424">
        <v>-44.609567379341982</v>
      </c>
      <c r="H15" s="424">
        <v>0.79440538368159042</v>
      </c>
      <c r="I15" s="166"/>
      <c r="J15" s="166"/>
    </row>
    <row r="16" spans="1:12" x14ac:dyDescent="0.2">
      <c r="A16" s="668" t="s">
        <v>115</v>
      </c>
      <c r="B16" s="61">
        <v>4544.3486600000006</v>
      </c>
      <c r="C16" s="62">
        <v>195.0965834353164</v>
      </c>
      <c r="D16" s="61">
        <v>19561.232120000001</v>
      </c>
      <c r="E16" s="62">
        <v>174.07252860828729</v>
      </c>
      <c r="F16" s="61">
        <v>26087.34964</v>
      </c>
      <c r="G16" s="62">
        <v>63.432874429094241</v>
      </c>
      <c r="H16" s="62">
        <v>100</v>
      </c>
      <c r="I16" s="10"/>
      <c r="J16" s="166"/>
      <c r="L16" s="166"/>
    </row>
    <row r="17" spans="1:9" x14ac:dyDescent="0.2">
      <c r="A17" s="133" t="s">
        <v>590</v>
      </c>
      <c r="B17" s="1"/>
      <c r="C17" s="10"/>
      <c r="D17" s="10"/>
      <c r="E17" s="10"/>
      <c r="F17" s="10"/>
      <c r="G17" s="10"/>
      <c r="H17" s="161" t="s">
        <v>222</v>
      </c>
      <c r="I17" s="1"/>
    </row>
    <row r="18" spans="1:9" x14ac:dyDescent="0.2">
      <c r="A18" s="133" t="s">
        <v>633</v>
      </c>
      <c r="B18" s="1"/>
      <c r="C18" s="1"/>
      <c r="D18" s="1"/>
      <c r="E18" s="1"/>
      <c r="F18" s="1"/>
      <c r="G18" s="1"/>
      <c r="H18" s="1"/>
      <c r="I18" s="1"/>
    </row>
    <row r="19" spans="1:9" x14ac:dyDescent="0.2">
      <c r="A19" s="133" t="s">
        <v>652</v>
      </c>
      <c r="B19" s="1"/>
      <c r="C19" s="1"/>
      <c r="D19" s="1"/>
      <c r="E19" s="1"/>
      <c r="F19" s="1"/>
      <c r="G19" s="1"/>
      <c r="H19" s="1"/>
      <c r="I19" s="1"/>
    </row>
    <row r="20" spans="1:9" ht="14.25" customHeight="1" x14ac:dyDescent="0.2">
      <c r="A20" s="441" t="s">
        <v>544</v>
      </c>
      <c r="B20" s="601"/>
      <c r="C20" s="601"/>
      <c r="D20" s="601"/>
      <c r="E20" s="601"/>
      <c r="F20" s="601"/>
      <c r="G20" s="601"/>
      <c r="H20" s="601"/>
      <c r="I20" s="1"/>
    </row>
    <row r="21" spans="1:9" x14ac:dyDescent="0.2">
      <c r="A21" s="601"/>
      <c r="B21" s="601"/>
      <c r="C21" s="601"/>
      <c r="D21" s="601"/>
      <c r="E21" s="601"/>
      <c r="F21" s="601"/>
      <c r="G21" s="601"/>
      <c r="H21" s="601"/>
      <c r="I21" s="1"/>
    </row>
    <row r="22" spans="1:9" s="1" customFormat="1" x14ac:dyDescent="0.2">
      <c r="A22" s="601"/>
      <c r="B22" s="601"/>
      <c r="C22" s="601"/>
      <c r="D22" s="601"/>
      <c r="E22" s="601"/>
      <c r="F22" s="601"/>
      <c r="G22" s="601"/>
      <c r="H22" s="60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2" t="s">
        <v>536</v>
      </c>
      <c r="B1" s="842"/>
      <c r="C1" s="842"/>
      <c r="D1" s="842"/>
      <c r="E1" s="842"/>
      <c r="F1" s="842"/>
      <c r="G1" s="1"/>
      <c r="H1" s="1"/>
    </row>
    <row r="2" spans="1:8" x14ac:dyDescent="0.2">
      <c r="A2" s="843"/>
      <c r="B2" s="843"/>
      <c r="C2" s="843"/>
      <c r="D2" s="843"/>
      <c r="E2" s="843"/>
      <c r="F2" s="843"/>
      <c r="G2" s="10"/>
      <c r="H2" s="55" t="s">
        <v>475</v>
      </c>
    </row>
    <row r="3" spans="1:8" x14ac:dyDescent="0.2">
      <c r="A3" s="11"/>
      <c r="B3" s="811">
        <f>INDICE!A3</f>
        <v>44378</v>
      </c>
      <c r="C3" s="811">
        <v>41671</v>
      </c>
      <c r="D3" s="810" t="s">
        <v>116</v>
      </c>
      <c r="E3" s="810"/>
      <c r="F3" s="810" t="s">
        <v>117</v>
      </c>
      <c r="G3" s="810"/>
      <c r="H3" s="810"/>
    </row>
    <row r="4" spans="1:8" x14ac:dyDescent="0.2">
      <c r="A4" s="262"/>
      <c r="B4" s="184" t="s">
        <v>54</v>
      </c>
      <c r="C4" s="185" t="s">
        <v>429</v>
      </c>
      <c r="D4" s="184" t="s">
        <v>54</v>
      </c>
      <c r="E4" s="185" t="s">
        <v>429</v>
      </c>
      <c r="F4" s="184" t="s">
        <v>54</v>
      </c>
      <c r="G4" s="186" t="s">
        <v>429</v>
      </c>
      <c r="H4" s="185" t="s">
        <v>479</v>
      </c>
    </row>
    <row r="5" spans="1:8" x14ac:dyDescent="0.2">
      <c r="A5" s="421" t="s">
        <v>115</v>
      </c>
      <c r="B5" s="61">
        <v>24331.874500000005</v>
      </c>
      <c r="C5" s="754">
        <v>-25.363029256209373</v>
      </c>
      <c r="D5" s="61">
        <v>208153.73306999999</v>
      </c>
      <c r="E5" s="62">
        <v>5.1251291506220182</v>
      </c>
      <c r="F5" s="61">
        <v>361710.60366000002</v>
      </c>
      <c r="G5" s="62">
        <v>-3.6831229549275104</v>
      </c>
      <c r="H5" s="62">
        <v>100</v>
      </c>
    </row>
    <row r="6" spans="1:8" x14ac:dyDescent="0.2">
      <c r="A6" s="672" t="s">
        <v>335</v>
      </c>
      <c r="B6" s="181">
        <v>13946.740610000001</v>
      </c>
      <c r="C6" s="746">
        <v>38.546495579579293</v>
      </c>
      <c r="D6" s="181">
        <v>103480.08232</v>
      </c>
      <c r="E6" s="155">
        <v>81.27273762329871</v>
      </c>
      <c r="F6" s="181">
        <v>170657.56562000004</v>
      </c>
      <c r="G6" s="155">
        <v>38.980437391774032</v>
      </c>
      <c r="H6" s="155">
        <v>47.180691938026342</v>
      </c>
    </row>
    <row r="7" spans="1:8" x14ac:dyDescent="0.2">
      <c r="A7" s="672" t="s">
        <v>336</v>
      </c>
      <c r="B7" s="181">
        <v>10385.133889999999</v>
      </c>
      <c r="C7" s="155">
        <v>-53.913139579572558</v>
      </c>
      <c r="D7" s="181">
        <v>104673.65075</v>
      </c>
      <c r="E7" s="155">
        <v>-25.721428800533602</v>
      </c>
      <c r="F7" s="181">
        <v>191053.03803999996</v>
      </c>
      <c r="G7" s="155">
        <v>-24.410205762727333</v>
      </c>
      <c r="H7" s="155">
        <v>52.819308061973643</v>
      </c>
    </row>
    <row r="8" spans="1:8" x14ac:dyDescent="0.2">
      <c r="A8" s="482" t="s">
        <v>634</v>
      </c>
      <c r="B8" s="416">
        <v>3029.7296400000005</v>
      </c>
      <c r="C8" s="417">
        <v>-58.729637633716855</v>
      </c>
      <c r="D8" s="416">
        <v>24194.525440000005</v>
      </c>
      <c r="E8" s="419">
        <v>-59.852081620609511</v>
      </c>
      <c r="F8" s="418">
        <v>51228.099960000007</v>
      </c>
      <c r="G8" s="419">
        <v>-48.016887615681362</v>
      </c>
      <c r="H8" s="419">
        <v>14.162731045660273</v>
      </c>
    </row>
    <row r="9" spans="1:8" x14ac:dyDescent="0.2">
      <c r="A9" s="762" t="s">
        <v>635</v>
      </c>
      <c r="B9" s="763">
        <v>21302.144860000004</v>
      </c>
      <c r="C9" s="764">
        <v>-15.665537848474562</v>
      </c>
      <c r="D9" s="763">
        <v>183959.20762999999</v>
      </c>
      <c r="E9" s="765">
        <v>33.553243186783597</v>
      </c>
      <c r="F9" s="766">
        <v>310482.5037</v>
      </c>
      <c r="G9" s="765">
        <v>12.089688496041012</v>
      </c>
      <c r="H9" s="765">
        <v>85.83726895433972</v>
      </c>
    </row>
    <row r="10" spans="1:8" x14ac:dyDescent="0.2">
      <c r="A10" s="15"/>
      <c r="B10" s="15"/>
      <c r="C10" s="437"/>
      <c r="D10" s="1"/>
      <c r="E10" s="1"/>
      <c r="F10" s="1"/>
      <c r="G10" s="1"/>
      <c r="H10" s="161" t="s">
        <v>222</v>
      </c>
    </row>
    <row r="11" spans="1:8" x14ac:dyDescent="0.2">
      <c r="A11" s="133" t="s">
        <v>590</v>
      </c>
      <c r="B11" s="1"/>
      <c r="C11" s="1"/>
      <c r="D11" s="1"/>
      <c r="E11" s="1"/>
      <c r="F11" s="1"/>
      <c r="G11" s="1"/>
      <c r="H11" s="1"/>
    </row>
    <row r="12" spans="1:8" x14ac:dyDescent="0.2">
      <c r="A12" s="441" t="s">
        <v>545</v>
      </c>
      <c r="B12" s="1"/>
      <c r="C12" s="1"/>
      <c r="D12" s="1"/>
      <c r="E12" s="1"/>
      <c r="F12" s="1"/>
      <c r="G12" s="1"/>
      <c r="H12" s="1"/>
    </row>
    <row r="13" spans="1:8" x14ac:dyDescent="0.2">
      <c r="A13" s="851"/>
      <c r="B13" s="851"/>
      <c r="C13" s="851"/>
      <c r="D13" s="851"/>
      <c r="E13" s="851"/>
      <c r="F13" s="851"/>
      <c r="G13" s="851"/>
      <c r="H13" s="851"/>
    </row>
    <row r="14" spans="1:8" s="1" customFormat="1" x14ac:dyDescent="0.2">
      <c r="A14" s="851"/>
      <c r="B14" s="851"/>
      <c r="C14" s="851"/>
      <c r="D14" s="851"/>
      <c r="E14" s="851"/>
      <c r="F14" s="851"/>
      <c r="G14" s="851"/>
      <c r="H14" s="851"/>
    </row>
    <row r="15" spans="1:8" s="1" customFormat="1" x14ac:dyDescent="0.2">
      <c r="D15" s="166"/>
    </row>
    <row r="16" spans="1:8" s="1" customFormat="1" x14ac:dyDescent="0.2">
      <c r="D16" s="166"/>
    </row>
    <row r="17" spans="4:4" s="1" customFormat="1" x14ac:dyDescent="0.2">
      <c r="D17" s="166"/>
    </row>
    <row r="18" spans="4:4" s="1" customFormat="1" x14ac:dyDescent="0.2">
      <c r="D18" s="67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353</v>
      </c>
      <c r="B1" s="53"/>
      <c r="C1" s="53"/>
      <c r="D1" s="6"/>
      <c r="E1" s="6"/>
      <c r="F1" s="6"/>
      <c r="G1" s="6"/>
      <c r="H1" s="3"/>
    </row>
    <row r="2" spans="1:8" x14ac:dyDescent="0.2">
      <c r="A2" s="54"/>
      <c r="B2" s="54"/>
      <c r="C2" s="54"/>
      <c r="D2" s="65"/>
      <c r="E2" s="65"/>
      <c r="F2" s="65"/>
      <c r="G2" s="108"/>
      <c r="H2" s="55" t="s">
        <v>475</v>
      </c>
    </row>
    <row r="3" spans="1:8" x14ac:dyDescent="0.2">
      <c r="A3" s="56"/>
      <c r="B3" s="811">
        <f>INDICE!A3</f>
        <v>44378</v>
      </c>
      <c r="C3" s="810">
        <v>41671</v>
      </c>
      <c r="D3" s="810" t="s">
        <v>116</v>
      </c>
      <c r="E3" s="810"/>
      <c r="F3" s="810" t="s">
        <v>117</v>
      </c>
      <c r="G3" s="810"/>
      <c r="H3" s="810"/>
    </row>
    <row r="4" spans="1:8" ht="25.5" x14ac:dyDescent="0.2">
      <c r="A4" s="66"/>
      <c r="B4" s="184" t="s">
        <v>54</v>
      </c>
      <c r="C4" s="185" t="s">
        <v>429</v>
      </c>
      <c r="D4" s="184" t="s">
        <v>54</v>
      </c>
      <c r="E4" s="185" t="s">
        <v>429</v>
      </c>
      <c r="F4" s="184" t="s">
        <v>54</v>
      </c>
      <c r="G4" s="186" t="s">
        <v>429</v>
      </c>
      <c r="H4" s="185" t="s">
        <v>107</v>
      </c>
    </row>
    <row r="5" spans="1:8" ht="15" x14ac:dyDescent="0.25">
      <c r="A5" s="516" t="s">
        <v>354</v>
      </c>
      <c r="B5" s="593">
        <v>2.6357268447240005</v>
      </c>
      <c r="C5" s="450">
        <v>14.976182028682439</v>
      </c>
      <c r="D5" s="517">
        <v>15.942996094341401</v>
      </c>
      <c r="E5" s="518">
        <v>135.96881883253371</v>
      </c>
      <c r="F5" s="519">
        <v>28.120670630541404</v>
      </c>
      <c r="G5" s="518">
        <v>70.323327350498843</v>
      </c>
      <c r="H5" s="594">
        <v>4.6034386700547234</v>
      </c>
    </row>
    <row r="6" spans="1:8" ht="15" x14ac:dyDescent="0.25">
      <c r="A6" s="516" t="s">
        <v>355</v>
      </c>
      <c r="B6" s="593">
        <v>4.5953399999999998E-2</v>
      </c>
      <c r="C6" s="536">
        <v>14.876033057851238</v>
      </c>
      <c r="D6" s="520">
        <v>41.98852918</v>
      </c>
      <c r="E6" s="523">
        <v>96.763935916803149</v>
      </c>
      <c r="F6" s="522">
        <v>72.554713980000002</v>
      </c>
      <c r="G6" s="523">
        <v>83.912054705919047</v>
      </c>
      <c r="H6" s="595">
        <v>11.877425699355079</v>
      </c>
    </row>
    <row r="7" spans="1:8" ht="15" x14ac:dyDescent="0.25">
      <c r="A7" s="516" t="s">
        <v>538</v>
      </c>
      <c r="B7" s="593">
        <v>13.992000000000001</v>
      </c>
      <c r="C7" s="536" t="s">
        <v>143</v>
      </c>
      <c r="D7" s="520">
        <v>219.20799999999997</v>
      </c>
      <c r="E7" s="536">
        <v>-21.107847251363836</v>
      </c>
      <c r="F7" s="522">
        <v>409.26599999999996</v>
      </c>
      <c r="G7" s="521">
        <v>-42.637685896388305</v>
      </c>
      <c r="H7" s="596">
        <v>66.998079650789009</v>
      </c>
    </row>
    <row r="8" spans="1:8" ht="15" x14ac:dyDescent="0.25">
      <c r="A8" s="516" t="s">
        <v>548</v>
      </c>
      <c r="B8" s="593">
        <v>9.0679200000000009</v>
      </c>
      <c r="C8" s="536">
        <v>10.05959388768191</v>
      </c>
      <c r="D8" s="605">
        <v>57.333189999999995</v>
      </c>
      <c r="E8" s="523">
        <v>-7.519639893481715</v>
      </c>
      <c r="F8" s="522">
        <v>100.92089999999999</v>
      </c>
      <c r="G8" s="523">
        <v>-2.2911986764699983</v>
      </c>
      <c r="H8" s="596">
        <v>16.52105597980119</v>
      </c>
    </row>
    <row r="9" spans="1:8" x14ac:dyDescent="0.2">
      <c r="A9" s="524" t="s">
        <v>187</v>
      </c>
      <c r="B9" s="525">
        <v>25.741600244724001</v>
      </c>
      <c r="C9" s="526">
        <v>143.49966139248588</v>
      </c>
      <c r="D9" s="527">
        <v>334.4727152743414</v>
      </c>
      <c r="E9" s="526">
        <v>-9.0980118510364285</v>
      </c>
      <c r="F9" s="527">
        <v>610.86228461054134</v>
      </c>
      <c r="G9" s="526">
        <v>-30.005081142846379</v>
      </c>
      <c r="H9" s="526">
        <v>100</v>
      </c>
    </row>
    <row r="10" spans="1:8" x14ac:dyDescent="0.2">
      <c r="A10" s="576" t="s">
        <v>250</v>
      </c>
      <c r="B10" s="512">
        <f>B9/'Consumo de gas natural'!B8*100</f>
        <v>9.2107451887400174E-2</v>
      </c>
      <c r="C10" s="75"/>
      <c r="D10" s="97">
        <f>D9/'Consumo de gas natural'!D8*100</f>
        <v>0.15779729431489531</v>
      </c>
      <c r="E10" s="75"/>
      <c r="F10" s="97">
        <f>F9/'Consumo de gas natural'!F8*100</f>
        <v>0.16688456375972158</v>
      </c>
      <c r="G10" s="190"/>
      <c r="H10" s="513"/>
    </row>
    <row r="11" spans="1:8" x14ac:dyDescent="0.2">
      <c r="A11" s="80"/>
      <c r="B11" s="59"/>
      <c r="C11" s="59"/>
      <c r="D11" s="59"/>
      <c r="E11" s="59"/>
      <c r="F11" s="59"/>
      <c r="G11" s="73"/>
      <c r="H11" s="161" t="s">
        <v>222</v>
      </c>
    </row>
    <row r="12" spans="1:8" x14ac:dyDescent="0.2">
      <c r="A12" s="80" t="s">
        <v>587</v>
      </c>
      <c r="B12" s="108"/>
      <c r="C12" s="108"/>
      <c r="D12" s="108"/>
      <c r="E12" s="108"/>
      <c r="F12" s="108"/>
      <c r="G12" s="108"/>
      <c r="H12" s="1"/>
    </row>
    <row r="13" spans="1:8" x14ac:dyDescent="0.2">
      <c r="A13" s="441" t="s">
        <v>545</v>
      </c>
      <c r="B13" s="1"/>
      <c r="C13" s="1"/>
      <c r="D13" s="1"/>
      <c r="E13" s="1"/>
      <c r="F13" s="1"/>
      <c r="G13" s="1"/>
      <c r="H13" s="1"/>
    </row>
    <row r="14" spans="1:8" x14ac:dyDescent="0.2">
      <c r="A14" s="80"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356</v>
      </c>
      <c r="B1" s="158"/>
      <c r="C1" s="158"/>
      <c r="D1" s="158"/>
      <c r="E1" s="15"/>
    </row>
    <row r="2" spans="1:5" x14ac:dyDescent="0.2">
      <c r="A2" s="159"/>
      <c r="B2" s="159"/>
      <c r="C2" s="159"/>
      <c r="D2" s="159"/>
      <c r="E2" s="55" t="s">
        <v>475</v>
      </c>
    </row>
    <row r="3" spans="1:5" x14ac:dyDescent="0.2">
      <c r="A3" s="238" t="s">
        <v>357</v>
      </c>
      <c r="B3" s="239"/>
      <c r="C3" s="240"/>
      <c r="D3" s="238" t="s">
        <v>358</v>
      </c>
      <c r="E3" s="239"/>
    </row>
    <row r="4" spans="1:5" x14ac:dyDescent="0.2">
      <c r="A4" s="145" t="s">
        <v>359</v>
      </c>
      <c r="B4" s="171">
        <v>28901.964760244722</v>
      </c>
      <c r="C4" s="241"/>
      <c r="D4" s="145" t="s">
        <v>360</v>
      </c>
      <c r="E4" s="171">
        <v>4544.3486600000006</v>
      </c>
    </row>
    <row r="5" spans="1:5" x14ac:dyDescent="0.2">
      <c r="A5" s="18" t="s">
        <v>361</v>
      </c>
      <c r="B5" s="242">
        <v>25.741600244724001</v>
      </c>
      <c r="C5" s="241"/>
      <c r="D5" s="18" t="s">
        <v>362</v>
      </c>
      <c r="E5" s="243">
        <v>4544.3486600000006</v>
      </c>
    </row>
    <row r="6" spans="1:5" x14ac:dyDescent="0.2">
      <c r="A6" s="18" t="s">
        <v>363</v>
      </c>
      <c r="B6" s="242">
        <v>12407.188039999999</v>
      </c>
      <c r="C6" s="241"/>
      <c r="D6" s="145" t="s">
        <v>365</v>
      </c>
      <c r="E6" s="171">
        <v>27947.359</v>
      </c>
    </row>
    <row r="7" spans="1:5" x14ac:dyDescent="0.2">
      <c r="A7" s="18" t="s">
        <v>364</v>
      </c>
      <c r="B7" s="242">
        <v>16469.03512</v>
      </c>
      <c r="C7" s="241"/>
      <c r="D7" s="18" t="s">
        <v>366</v>
      </c>
      <c r="E7" s="243">
        <v>19070.339</v>
      </c>
    </row>
    <row r="8" spans="1:5" x14ac:dyDescent="0.2">
      <c r="A8" s="452"/>
      <c r="B8" s="453"/>
      <c r="C8" s="241"/>
      <c r="D8" s="18" t="s">
        <v>367</v>
      </c>
      <c r="E8" s="243">
        <v>7735.55</v>
      </c>
    </row>
    <row r="9" spans="1:5" x14ac:dyDescent="0.2">
      <c r="A9" s="145" t="s">
        <v>259</v>
      </c>
      <c r="B9" s="171">
        <v>3643</v>
      </c>
      <c r="C9" s="241"/>
      <c r="D9" s="18" t="s">
        <v>368</v>
      </c>
      <c r="E9" s="243">
        <v>1141.47</v>
      </c>
    </row>
    <row r="10" spans="1:5" x14ac:dyDescent="0.2">
      <c r="A10" s="18"/>
      <c r="B10" s="242"/>
      <c r="C10" s="241"/>
      <c r="D10" s="145" t="s">
        <v>369</v>
      </c>
      <c r="E10" s="171">
        <v>53.257100244721187</v>
      </c>
    </row>
    <row r="11" spans="1:5" x14ac:dyDescent="0.2">
      <c r="A11" s="173" t="s">
        <v>115</v>
      </c>
      <c r="B11" s="174">
        <v>32544.964760244722</v>
      </c>
      <c r="C11" s="241"/>
      <c r="D11" s="173" t="s">
        <v>115</v>
      </c>
      <c r="E11" s="174">
        <v>32544.964760244722</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96" t="s">
        <v>505</v>
      </c>
      <c r="B1" s="796"/>
      <c r="C1" s="796"/>
      <c r="D1" s="796"/>
      <c r="E1" s="796"/>
      <c r="F1" s="640"/>
    </row>
    <row r="2" spans="1:8" x14ac:dyDescent="0.2">
      <c r="A2" s="797"/>
      <c r="B2" s="797"/>
      <c r="C2" s="797"/>
      <c r="D2" s="797"/>
      <c r="E2" s="797"/>
      <c r="F2" s="55" t="s">
        <v>370</v>
      </c>
    </row>
    <row r="3" spans="1:8" x14ac:dyDescent="0.2">
      <c r="A3" s="56"/>
      <c r="B3" s="56"/>
      <c r="C3" s="643" t="s">
        <v>503</v>
      </c>
      <c r="D3" s="643" t="s">
        <v>599</v>
      </c>
      <c r="E3" s="643" t="s">
        <v>504</v>
      </c>
      <c r="F3" s="643" t="s">
        <v>599</v>
      </c>
    </row>
    <row r="4" spans="1:8" ht="15" x14ac:dyDescent="0.25">
      <c r="A4" s="671">
        <v>2016</v>
      </c>
      <c r="B4" s="641" t="s">
        <v>522</v>
      </c>
      <c r="C4" s="647"/>
      <c r="D4" s="647"/>
      <c r="E4" s="647"/>
      <c r="F4" s="647"/>
    </row>
    <row r="5" spans="1:8" ht="15" x14ac:dyDescent="0.25">
      <c r="A5" s="737" t="s">
        <v>522</v>
      </c>
      <c r="B5" s="700" t="s">
        <v>618</v>
      </c>
      <c r="C5" s="244">
        <v>8.3602396900000002</v>
      </c>
      <c r="D5" s="454">
        <v>-2.7350457520015601</v>
      </c>
      <c r="E5" s="244">
        <v>6.476995689999999</v>
      </c>
      <c r="F5" s="454">
        <v>-3.6587405189396542</v>
      </c>
    </row>
    <row r="6" spans="1:8" ht="15" x14ac:dyDescent="0.25">
      <c r="A6" s="737" t="s">
        <v>522</v>
      </c>
      <c r="B6" s="700" t="s">
        <v>619</v>
      </c>
      <c r="C6" s="244">
        <v>8.1462632900000003</v>
      </c>
      <c r="D6" s="454">
        <v>-2.5594529335797063</v>
      </c>
      <c r="E6" s="244">
        <v>6.2630192899999999</v>
      </c>
      <c r="F6" s="454">
        <v>-3.3036365969852777</v>
      </c>
    </row>
    <row r="7" spans="1:8" ht="15" x14ac:dyDescent="0.25">
      <c r="A7" s="737"/>
      <c r="B7" s="700" t="s">
        <v>621</v>
      </c>
      <c r="C7" s="244">
        <v>8.2213304800000007</v>
      </c>
      <c r="D7" s="454">
        <v>0.92149231282703103</v>
      </c>
      <c r="E7" s="648">
        <v>6.3380864799999994</v>
      </c>
      <c r="F7" s="454">
        <v>1.198578297848409</v>
      </c>
    </row>
    <row r="8" spans="1:8" ht="15" x14ac:dyDescent="0.25">
      <c r="A8" s="671">
        <v>2017</v>
      </c>
      <c r="B8" s="641"/>
      <c r="C8" s="647" t="s">
        <v>522</v>
      </c>
      <c r="D8" s="647" t="s">
        <v>522</v>
      </c>
      <c r="E8" s="647" t="s">
        <v>522</v>
      </c>
      <c r="F8" s="647" t="s">
        <v>522</v>
      </c>
    </row>
    <row r="9" spans="1:8" ht="15" x14ac:dyDescent="0.25">
      <c r="A9" s="737" t="s">
        <v>522</v>
      </c>
      <c r="B9" s="700" t="s">
        <v>618</v>
      </c>
      <c r="C9" s="244">
        <v>8.4754970299999979</v>
      </c>
      <c r="D9" s="454">
        <v>3.0915500917802441</v>
      </c>
      <c r="E9" s="244">
        <v>6.58015303</v>
      </c>
      <c r="F9" s="454">
        <v>3.8192370956730866</v>
      </c>
    </row>
    <row r="10" spans="1:8" ht="15" x14ac:dyDescent="0.25">
      <c r="A10" s="737" t="s">
        <v>522</v>
      </c>
      <c r="B10" s="700" t="s">
        <v>619</v>
      </c>
      <c r="C10" s="244">
        <v>8.6130582999999987</v>
      </c>
      <c r="D10" s="454">
        <v>1.6230466427288794</v>
      </c>
      <c r="E10" s="244">
        <v>6.7177142999999999</v>
      </c>
      <c r="F10" s="454">
        <v>2.0905481889681821</v>
      </c>
    </row>
    <row r="11" spans="1:8" ht="15" x14ac:dyDescent="0.25">
      <c r="A11" s="737"/>
      <c r="B11" s="700" t="s">
        <v>620</v>
      </c>
      <c r="C11" s="244">
        <v>8.5372844699999977</v>
      </c>
      <c r="D11" s="454">
        <v>-0.87975522004769258</v>
      </c>
      <c r="E11" s="244">
        <v>6.6419404700000007</v>
      </c>
      <c r="F11" s="454">
        <v>-1.1279704169616036</v>
      </c>
      <c r="H11" s="662"/>
    </row>
    <row r="12" spans="1:8" ht="15" x14ac:dyDescent="0.25">
      <c r="A12" s="737"/>
      <c r="B12" s="700" t="s">
        <v>621</v>
      </c>
      <c r="C12" s="244">
        <v>8.4378188399999985</v>
      </c>
      <c r="D12" s="454">
        <v>-1.1650733948191752</v>
      </c>
      <c r="E12" s="244">
        <v>6.5424748399999997</v>
      </c>
      <c r="F12" s="454">
        <v>-1.4975387155193964</v>
      </c>
      <c r="H12" s="662"/>
    </row>
    <row r="13" spans="1:8" ht="15" x14ac:dyDescent="0.25">
      <c r="A13" s="671">
        <v>2018</v>
      </c>
      <c r="B13" s="641" t="s">
        <v>522</v>
      </c>
      <c r="C13" s="647" t="s">
        <v>522</v>
      </c>
      <c r="D13" s="647" t="s">
        <v>522</v>
      </c>
      <c r="E13" s="647" t="s">
        <v>522</v>
      </c>
      <c r="F13" s="647" t="s">
        <v>522</v>
      </c>
    </row>
    <row r="14" spans="1:8" ht="15" x14ac:dyDescent="0.25">
      <c r="A14" s="737" t="s">
        <v>522</v>
      </c>
      <c r="B14" s="700" t="s">
        <v>618</v>
      </c>
      <c r="C14" s="244">
        <v>8.8541459599999985</v>
      </c>
      <c r="D14" s="454">
        <v>4.9340608976620333</v>
      </c>
      <c r="E14" s="244">
        <v>6.9721119600000003</v>
      </c>
      <c r="F14" s="454">
        <v>6.5668899079786245</v>
      </c>
    </row>
    <row r="15" spans="1:8" ht="15" x14ac:dyDescent="0.25">
      <c r="A15" s="737" t="s">
        <v>522</v>
      </c>
      <c r="B15" s="700" t="s">
        <v>619</v>
      </c>
      <c r="C15" s="244">
        <v>8.6007973699999987</v>
      </c>
      <c r="D15" s="454">
        <v>-2.8613554728433672</v>
      </c>
      <c r="E15" s="244">
        <v>6.7187633700000005</v>
      </c>
      <c r="F15" s="454">
        <v>-3.6337424220020682</v>
      </c>
    </row>
    <row r="16" spans="1:8" ht="15" x14ac:dyDescent="0.25">
      <c r="A16" s="737"/>
      <c r="B16" s="700" t="s">
        <v>620</v>
      </c>
      <c r="C16" s="244">
        <v>8.8592170699999997</v>
      </c>
      <c r="D16" s="454">
        <v>3.0046016535790225</v>
      </c>
      <c r="E16" s="244">
        <v>6.9771830700000006</v>
      </c>
      <c r="F16" s="454">
        <v>3.8462390438376182</v>
      </c>
    </row>
    <row r="17" spans="1:8" ht="15" x14ac:dyDescent="0.25">
      <c r="A17" s="674"/>
      <c r="B17" s="212" t="s">
        <v>621</v>
      </c>
      <c r="C17" s="648">
        <v>9.4778791799999986</v>
      </c>
      <c r="D17" s="649">
        <v>6.9832594134641628</v>
      </c>
      <c r="E17" s="648">
        <v>7.5958451799999995</v>
      </c>
      <c r="F17" s="649">
        <v>8.8669324538735204</v>
      </c>
    </row>
    <row r="18" spans="1:8" ht="15" x14ac:dyDescent="0.25">
      <c r="A18" s="671">
        <v>2019</v>
      </c>
      <c r="B18" s="641" t="s">
        <v>522</v>
      </c>
      <c r="C18" s="647" t="s">
        <v>522</v>
      </c>
      <c r="D18" s="647" t="s">
        <v>522</v>
      </c>
      <c r="E18" s="647" t="s">
        <v>522</v>
      </c>
      <c r="F18" s="647" t="s">
        <v>522</v>
      </c>
    </row>
    <row r="19" spans="1:8" ht="15" x14ac:dyDescent="0.25">
      <c r="A19" s="737" t="s">
        <v>522</v>
      </c>
      <c r="B19" s="700" t="s">
        <v>618</v>
      </c>
      <c r="C19" s="244">
        <v>9.1141193000000005</v>
      </c>
      <c r="D19" s="454">
        <v>-3.8379881521131418</v>
      </c>
      <c r="E19" s="244">
        <v>7.2296652999999997</v>
      </c>
      <c r="F19" s="454">
        <v>-4.8207917792237023</v>
      </c>
    </row>
    <row r="20" spans="1:8" ht="15" x14ac:dyDescent="0.25">
      <c r="A20" s="674" t="s">
        <v>522</v>
      </c>
      <c r="B20" s="212" t="s">
        <v>619</v>
      </c>
      <c r="C20" s="648">
        <v>8.6282825199999991</v>
      </c>
      <c r="D20" s="649">
        <v>-5.3305949155175245</v>
      </c>
      <c r="E20" s="648">
        <v>6.7438285199999992</v>
      </c>
      <c r="F20" s="649">
        <v>-6.7200452557603256</v>
      </c>
    </row>
    <row r="21" spans="1:8" ht="15" x14ac:dyDescent="0.25">
      <c r="A21" s="671">
        <v>2020</v>
      </c>
      <c r="B21" s="641" t="s">
        <v>522</v>
      </c>
      <c r="C21" s="647" t="s">
        <v>522</v>
      </c>
      <c r="D21" s="647" t="s">
        <v>522</v>
      </c>
      <c r="E21" s="647" t="s">
        <v>522</v>
      </c>
      <c r="F21" s="647" t="s">
        <v>522</v>
      </c>
    </row>
    <row r="22" spans="1:8" ht="15" x14ac:dyDescent="0.25">
      <c r="A22" s="737"/>
      <c r="B22" s="700" t="s">
        <v>618</v>
      </c>
      <c r="C22" s="244">
        <v>8.3495372399999983</v>
      </c>
      <c r="D22" s="454">
        <v>-3.2305998250970669</v>
      </c>
      <c r="E22" s="244">
        <v>6.4662932399999997</v>
      </c>
      <c r="F22" s="454">
        <v>-4.1153964573227242</v>
      </c>
      <c r="H22" s="662"/>
    </row>
    <row r="23" spans="1:8" s="1" customFormat="1" ht="15" x14ac:dyDescent="0.25">
      <c r="A23" s="737" t="s">
        <v>522</v>
      </c>
      <c r="B23" s="700" t="s">
        <v>620</v>
      </c>
      <c r="C23" s="244">
        <v>7.9797079999999987</v>
      </c>
      <c r="D23" s="454">
        <v>-4.4293381701235424</v>
      </c>
      <c r="E23" s="244">
        <v>6.0964640000000001</v>
      </c>
      <c r="F23" s="454">
        <v>-5.7193391371777569</v>
      </c>
    </row>
    <row r="24" spans="1:8" s="1" customFormat="1" ht="15" x14ac:dyDescent="0.25">
      <c r="A24" s="674"/>
      <c r="B24" s="212" t="s">
        <v>621</v>
      </c>
      <c r="C24" s="648">
        <v>7.7840267999999995</v>
      </c>
      <c r="D24" s="649">
        <v>-2.452235094316725</v>
      </c>
      <c r="E24" s="648">
        <v>5.7697397999999991</v>
      </c>
      <c r="F24" s="649">
        <v>-5.3592410288980794</v>
      </c>
    </row>
    <row r="25" spans="1:8" s="1" customFormat="1" ht="15" x14ac:dyDescent="0.25">
      <c r="A25" s="671">
        <v>2021</v>
      </c>
      <c r="B25" s="641"/>
      <c r="C25" s="647" t="s">
        <v>522</v>
      </c>
      <c r="D25" s="647" t="s">
        <v>522</v>
      </c>
      <c r="E25" s="647" t="s">
        <v>522</v>
      </c>
      <c r="F25" s="647" t="s">
        <v>522</v>
      </c>
    </row>
    <row r="26" spans="1:8" s="1" customFormat="1" ht="15" x14ac:dyDescent="0.25">
      <c r="A26" s="737" t="s">
        <v>522</v>
      </c>
      <c r="B26" s="700" t="s">
        <v>618</v>
      </c>
      <c r="C26" s="244">
        <v>8.1517022399999988</v>
      </c>
      <c r="D26" s="454">
        <v>4.7234606129567709</v>
      </c>
      <c r="E26" s="244">
        <v>6.1374152400000002</v>
      </c>
      <c r="F26" s="454">
        <v>6.3724787034590564</v>
      </c>
    </row>
    <row r="27" spans="1:8" s="1" customFormat="1" ht="15" x14ac:dyDescent="0.25">
      <c r="A27" s="674"/>
      <c r="B27" s="212" t="s">
        <v>620</v>
      </c>
      <c r="C27" s="648">
        <v>8.3919162799999985</v>
      </c>
      <c r="D27" s="649">
        <v>2.9467960547096692</v>
      </c>
      <c r="E27" s="648">
        <v>6.3776292799999998</v>
      </c>
      <c r="F27" s="649">
        <v>3.9139284308877831</v>
      </c>
    </row>
    <row r="28" spans="1:8" s="1" customFormat="1" x14ac:dyDescent="0.2">
      <c r="A28" s="773" t="s">
        <v>261</v>
      </c>
      <c r="B28" s="700"/>
      <c r="C28" s="700"/>
      <c r="D28" s="700"/>
      <c r="E28" s="700"/>
      <c r="F28" s="55" t="s">
        <v>586</v>
      </c>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808">
        <f>INDICE!A3</f>
        <v>44378</v>
      </c>
      <c r="C3" s="809"/>
      <c r="D3" s="809" t="s">
        <v>116</v>
      </c>
      <c r="E3" s="809"/>
      <c r="F3" s="809" t="s">
        <v>117</v>
      </c>
      <c r="G3" s="809"/>
      <c r="H3" s="809"/>
      <c r="I3"/>
    </row>
    <row r="4" spans="1:9" ht="14.25" x14ac:dyDescent="0.2">
      <c r="A4" s="66"/>
      <c r="B4" s="63" t="s">
        <v>47</v>
      </c>
      <c r="C4" s="63" t="s">
        <v>429</v>
      </c>
      <c r="D4" s="63" t="s">
        <v>47</v>
      </c>
      <c r="E4" s="63" t="s">
        <v>429</v>
      </c>
      <c r="F4" s="63" t="s">
        <v>47</v>
      </c>
      <c r="G4" s="64" t="s">
        <v>429</v>
      </c>
      <c r="H4" s="64" t="s">
        <v>122</v>
      </c>
      <c r="I4"/>
    </row>
    <row r="5" spans="1:9" ht="14.25" x14ac:dyDescent="0.2">
      <c r="A5" s="3" t="s">
        <v>524</v>
      </c>
      <c r="B5" s="309">
        <v>119.00772000000002</v>
      </c>
      <c r="C5" s="72">
        <v>1.6160167875847207</v>
      </c>
      <c r="D5" s="71">
        <v>1036.66254</v>
      </c>
      <c r="E5" s="72">
        <v>-13.484237175590167</v>
      </c>
      <c r="F5" s="71">
        <v>1930.8011900000004</v>
      </c>
      <c r="G5" s="72">
        <v>-10.031337946316585</v>
      </c>
      <c r="H5" s="312">
        <v>3.7996544733449475</v>
      </c>
      <c r="I5"/>
    </row>
    <row r="6" spans="1:9" ht="14.25" x14ac:dyDescent="0.2">
      <c r="A6" s="3" t="s">
        <v>48</v>
      </c>
      <c r="B6" s="310">
        <v>540.3501500000001</v>
      </c>
      <c r="C6" s="59">
        <v>10.192042234119505</v>
      </c>
      <c r="D6" s="58">
        <v>2834.0222399999993</v>
      </c>
      <c r="E6" s="59">
        <v>26.370677559787083</v>
      </c>
      <c r="F6" s="58">
        <v>4838.8671799999975</v>
      </c>
      <c r="G6" s="59">
        <v>6.1472719733548926</v>
      </c>
      <c r="H6" s="313">
        <v>9.52248394170973</v>
      </c>
      <c r="I6"/>
    </row>
    <row r="7" spans="1:9" ht="14.25" x14ac:dyDescent="0.2">
      <c r="A7" s="3" t="s">
        <v>49</v>
      </c>
      <c r="B7" s="310">
        <v>394.65997000000016</v>
      </c>
      <c r="C7" s="59">
        <v>114.94506635243502</v>
      </c>
      <c r="D7" s="58">
        <v>1314.7453900000003</v>
      </c>
      <c r="E7" s="59">
        <v>-15.11200634746826</v>
      </c>
      <c r="F7" s="58">
        <v>2183.8819900000008</v>
      </c>
      <c r="G7" s="59">
        <v>-51.790439029895886</v>
      </c>
      <c r="H7" s="313">
        <v>4.2976962183045719</v>
      </c>
      <c r="I7"/>
    </row>
    <row r="8" spans="1:9" ht="14.25" x14ac:dyDescent="0.2">
      <c r="A8" s="3" t="s">
        <v>123</v>
      </c>
      <c r="B8" s="310">
        <v>2687.4028500000004</v>
      </c>
      <c r="C8" s="59">
        <v>5.1425407039289679</v>
      </c>
      <c r="D8" s="58">
        <v>17656.734519999995</v>
      </c>
      <c r="E8" s="59">
        <v>8.6440662493603124</v>
      </c>
      <c r="F8" s="58">
        <v>29925.718459999989</v>
      </c>
      <c r="G8" s="59">
        <v>1.6412827436005317</v>
      </c>
      <c r="H8" s="313">
        <v>58.891298909236959</v>
      </c>
      <c r="I8"/>
    </row>
    <row r="9" spans="1:9" ht="14.25" x14ac:dyDescent="0.2">
      <c r="A9" s="3" t="s">
        <v>124</v>
      </c>
      <c r="B9" s="310">
        <v>515.87678000000005</v>
      </c>
      <c r="C9" s="59">
        <v>8.6072955850378836</v>
      </c>
      <c r="D9" s="58">
        <v>3454.5023400000005</v>
      </c>
      <c r="E9" s="59">
        <v>4.492768578992238</v>
      </c>
      <c r="F9" s="58">
        <v>5937.5575600000002</v>
      </c>
      <c r="G9" s="73">
        <v>-6.5367977037443206</v>
      </c>
      <c r="H9" s="313">
        <v>11.684614273309572</v>
      </c>
      <c r="I9"/>
    </row>
    <row r="10" spans="1:9" ht="14.25" x14ac:dyDescent="0.2">
      <c r="A10" s="3" t="s">
        <v>629</v>
      </c>
      <c r="B10" s="310">
        <v>491</v>
      </c>
      <c r="C10" s="338">
        <v>-15.726987809659262</v>
      </c>
      <c r="D10" s="58">
        <v>3585.5999411455882</v>
      </c>
      <c r="E10" s="338">
        <v>11.531128736434376</v>
      </c>
      <c r="F10" s="58">
        <v>5998.3517775091414</v>
      </c>
      <c r="G10" s="59">
        <v>12.630568214699659</v>
      </c>
      <c r="H10" s="313">
        <v>11.804252184094221</v>
      </c>
      <c r="I10"/>
    </row>
    <row r="11" spans="1:9" ht="14.25" x14ac:dyDescent="0.2">
      <c r="A11" s="60" t="s">
        <v>630</v>
      </c>
      <c r="B11" s="61">
        <v>4748.2974700000004</v>
      </c>
      <c r="C11" s="62">
        <v>7.8011774294642473</v>
      </c>
      <c r="D11" s="61">
        <v>29882.266971145582</v>
      </c>
      <c r="E11" s="62">
        <v>7.6356294790684984</v>
      </c>
      <c r="F11" s="61">
        <v>50815.17815750913</v>
      </c>
      <c r="G11" s="62">
        <v>-2.942404987043687</v>
      </c>
      <c r="H11" s="62">
        <v>100</v>
      </c>
      <c r="I11"/>
    </row>
    <row r="12" spans="1:9" ht="14.25" x14ac:dyDescent="0.2">
      <c r="A12" s="3"/>
      <c r="B12" s="3"/>
      <c r="C12" s="3"/>
      <c r="D12" s="3"/>
      <c r="E12" s="3"/>
      <c r="F12" s="3"/>
      <c r="G12" s="3"/>
      <c r="H12" s="79" t="s">
        <v>222</v>
      </c>
      <c r="I12"/>
    </row>
    <row r="13" spans="1:9" ht="14.25" x14ac:dyDescent="0.2">
      <c r="A13" s="80" t="s">
        <v>487</v>
      </c>
      <c r="B13" s="3"/>
      <c r="C13" s="3"/>
      <c r="D13" s="3"/>
      <c r="E13" s="3"/>
      <c r="F13" s="3"/>
      <c r="G13" s="3"/>
      <c r="H13" s="3"/>
      <c r="I13"/>
    </row>
    <row r="14" spans="1:9" ht="14.25" x14ac:dyDescent="0.2">
      <c r="A14" s="80" t="s">
        <v>430</v>
      </c>
      <c r="B14" s="58"/>
      <c r="C14" s="3"/>
      <c r="D14" s="3"/>
      <c r="E14" s="3"/>
      <c r="F14" s="3"/>
      <c r="G14" s="3"/>
      <c r="H14" s="3"/>
      <c r="I14"/>
    </row>
    <row r="15" spans="1:9" ht="14.25" x14ac:dyDescent="0.2">
      <c r="A15" s="80" t="s">
        <v>431</v>
      </c>
      <c r="B15" s="3"/>
      <c r="C15" s="3"/>
      <c r="D15" s="3"/>
      <c r="E15" s="3"/>
      <c r="F15" s="3"/>
      <c r="G15" s="3"/>
      <c r="H15" s="3"/>
      <c r="I15"/>
    </row>
    <row r="16" spans="1:9" ht="14.25" x14ac:dyDescent="0.2">
      <c r="A16" s="133" t="s">
        <v>545</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22" priority="8" operator="equal">
      <formula>0</formula>
    </cfRule>
  </conditionalFormatting>
  <conditionalFormatting sqref="E10">
    <cfRule type="cellIs" dxfId="221" priority="9" operator="between">
      <formula>0</formula>
      <formula>0.5</formula>
    </cfRule>
  </conditionalFormatting>
  <conditionalFormatting sqref="C10">
    <cfRule type="cellIs" dxfId="220" priority="7" operator="between">
      <formula>0</formula>
      <formula>0.5</formula>
    </cfRule>
  </conditionalFormatting>
  <conditionalFormatting sqref="C10">
    <cfRule type="cellIs" dxfId="219"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371</v>
      </c>
    </row>
    <row r="2" spans="1:13" x14ac:dyDescent="0.2">
      <c r="A2" s="158"/>
      <c r="M2" s="161"/>
    </row>
    <row r="3" spans="1:13" x14ac:dyDescent="0.2">
      <c r="A3" s="191"/>
      <c r="B3" s="145">
        <v>2020</v>
      </c>
      <c r="C3" s="145" t="s">
        <v>522</v>
      </c>
      <c r="D3" s="145" t="s">
        <v>522</v>
      </c>
      <c r="E3" s="145" t="s">
        <v>522</v>
      </c>
      <c r="F3" s="145" t="s">
        <v>522</v>
      </c>
      <c r="G3" s="145">
        <v>2021</v>
      </c>
      <c r="H3" s="145" t="s">
        <v>522</v>
      </c>
      <c r="I3" s="145" t="s">
        <v>522</v>
      </c>
      <c r="J3" s="145" t="s">
        <v>522</v>
      </c>
      <c r="K3" s="145" t="s">
        <v>522</v>
      </c>
      <c r="L3" s="145" t="s">
        <v>522</v>
      </c>
      <c r="M3" s="145" t="s">
        <v>522</v>
      </c>
    </row>
    <row r="4" spans="1:13" x14ac:dyDescent="0.2">
      <c r="B4" s="555">
        <v>44044</v>
      </c>
      <c r="C4" s="555">
        <v>44075</v>
      </c>
      <c r="D4" s="555">
        <v>44105</v>
      </c>
      <c r="E4" s="555">
        <v>44136</v>
      </c>
      <c r="F4" s="555">
        <v>44166</v>
      </c>
      <c r="G4" s="555">
        <v>44197</v>
      </c>
      <c r="H4" s="555">
        <v>44228</v>
      </c>
      <c r="I4" s="555">
        <v>44256</v>
      </c>
      <c r="J4" s="555">
        <v>44287</v>
      </c>
      <c r="K4" s="555">
        <v>44317</v>
      </c>
      <c r="L4" s="555">
        <v>44348</v>
      </c>
      <c r="M4" s="555">
        <v>44378</v>
      </c>
    </row>
    <row r="5" spans="1:13" x14ac:dyDescent="0.2">
      <c r="A5" s="570" t="s">
        <v>553</v>
      </c>
      <c r="B5" s="557">
        <v>2.3018571428571426</v>
      </c>
      <c r="C5" s="557">
        <v>1.9220476190476188</v>
      </c>
      <c r="D5" s="557">
        <v>2.3887727272727273</v>
      </c>
      <c r="E5" s="557">
        <v>2.5934499999999998</v>
      </c>
      <c r="F5" s="557">
        <v>2.5678181818181818</v>
      </c>
      <c r="G5" s="557">
        <v>2.7125263157894737</v>
      </c>
      <c r="H5" s="557">
        <v>5.353210526315789</v>
      </c>
      <c r="I5" s="557">
        <v>2.618347826086957</v>
      </c>
      <c r="J5" s="557">
        <v>2.662666666666667</v>
      </c>
      <c r="K5" s="557">
        <v>2.9111500000000001</v>
      </c>
      <c r="L5" s="557">
        <v>3.2576363636363639</v>
      </c>
      <c r="M5" s="557">
        <v>3.8396190476190473</v>
      </c>
    </row>
    <row r="6" spans="1:13" x14ac:dyDescent="0.2">
      <c r="A6" s="18" t="s">
        <v>554</v>
      </c>
      <c r="B6" s="557">
        <v>20.294</v>
      </c>
      <c r="C6" s="557">
        <v>30.180909090909086</v>
      </c>
      <c r="D6" s="557">
        <v>38.331818181818178</v>
      </c>
      <c r="E6" s="557">
        <v>37.630000000000003</v>
      </c>
      <c r="F6" s="557">
        <v>45.859523809523814</v>
      </c>
      <c r="G6" s="557">
        <v>59.254999999999995</v>
      </c>
      <c r="H6" s="557">
        <v>46.071500000000007</v>
      </c>
      <c r="I6" s="557">
        <v>45.19130434782609</v>
      </c>
      <c r="J6" s="557">
        <v>55.897499999999994</v>
      </c>
      <c r="K6" s="557">
        <v>65.784210526315789</v>
      </c>
      <c r="L6" s="557">
        <v>72.249090909090924</v>
      </c>
      <c r="M6" s="557">
        <v>90.462727272727264</v>
      </c>
    </row>
    <row r="7" spans="1:13" x14ac:dyDescent="0.2">
      <c r="A7" s="530" t="s">
        <v>555</v>
      </c>
      <c r="B7" s="557">
        <v>7.5423809523809515</v>
      </c>
      <c r="C7" s="557">
        <v>11.186818181818181</v>
      </c>
      <c r="D7" s="557">
        <v>13.95318181818182</v>
      </c>
      <c r="E7" s="557">
        <v>13.815714285714286</v>
      </c>
      <c r="F7" s="557">
        <v>16.288181818181819</v>
      </c>
      <c r="G7" s="557">
        <v>20.448571428571434</v>
      </c>
      <c r="H7" s="557">
        <v>17.413499999999999</v>
      </c>
      <c r="I7" s="557">
        <v>17.796521739130434</v>
      </c>
      <c r="J7" s="557">
        <v>20.845714285714287</v>
      </c>
      <c r="K7" s="557">
        <v>25.267142857142858</v>
      </c>
      <c r="L7" s="557">
        <v>29.239090909090908</v>
      </c>
      <c r="M7" s="597">
        <v>36.212727272727271</v>
      </c>
    </row>
    <row r="8" spans="1:13" x14ac:dyDescent="0.2">
      <c r="A8" s="452" t="s">
        <v>556</v>
      </c>
      <c r="B8" s="598">
        <v>9.3896774193548378</v>
      </c>
      <c r="C8" s="598">
        <v>11.421000000000001</v>
      </c>
      <c r="D8" s="598">
        <v>13.416451612903225</v>
      </c>
      <c r="E8" s="598">
        <v>14.375999999999999</v>
      </c>
      <c r="F8" s="598">
        <v>18.203548387096777</v>
      </c>
      <c r="G8" s="598">
        <v>28.265806451612903</v>
      </c>
      <c r="H8" s="598">
        <v>16.845000000000002</v>
      </c>
      <c r="I8" s="598">
        <v>17.533225806451615</v>
      </c>
      <c r="J8" s="598">
        <v>21.084999999999994</v>
      </c>
      <c r="K8" s="598">
        <v>25.007741935483871</v>
      </c>
      <c r="L8" s="598">
        <v>28.964333333333332</v>
      </c>
      <c r="M8" s="598">
        <v>36.690000000000012</v>
      </c>
    </row>
    <row r="9" spans="1:13" x14ac:dyDescent="0.2">
      <c r="M9" s="161" t="s">
        <v>557</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52">
        <f>INDICE!A3</f>
        <v>44378</v>
      </c>
      <c r="C3" s="853">
        <v>41671</v>
      </c>
      <c r="D3" s="852">
        <f>DATE(YEAR(B3),MONTH(B3)-1,1)</f>
        <v>44348</v>
      </c>
      <c r="E3" s="853"/>
      <c r="F3" s="852">
        <f>DATE(YEAR(B3)-1,MONTH(B3),1)</f>
        <v>44013</v>
      </c>
      <c r="G3" s="853"/>
      <c r="H3" s="799" t="s">
        <v>429</v>
      </c>
      <c r="I3" s="79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792">
        <f>D3</f>
        <v>44348</v>
      </c>
      <c r="I4" s="771">
        <f>F3</f>
        <v>44013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373</v>
      </c>
      <c r="B5" s="243">
        <v>5355</v>
      </c>
      <c r="C5" s="457">
        <v>34.521660649819495</v>
      </c>
      <c r="D5" s="243">
        <v>5578</v>
      </c>
      <c r="E5" s="457">
        <v>35.083967545128623</v>
      </c>
      <c r="F5" s="243">
        <v>5879</v>
      </c>
      <c r="G5" s="457">
        <v>33.711795401112447</v>
      </c>
      <c r="H5" s="650">
        <v>-3.9978486912871993</v>
      </c>
      <c r="I5" s="249">
        <v>-8.9130804558598395</v>
      </c>
      <c r="K5" s="248"/>
    </row>
    <row r="6" spans="1:71" s="13" customFormat="1" ht="15" x14ac:dyDescent="0.2">
      <c r="A6" s="16" t="s">
        <v>118</v>
      </c>
      <c r="B6" s="243">
        <v>10157</v>
      </c>
      <c r="C6" s="457">
        <v>65.478339350180505</v>
      </c>
      <c r="D6" s="243">
        <v>10321</v>
      </c>
      <c r="E6" s="457">
        <v>64.91603245487137</v>
      </c>
      <c r="F6" s="243">
        <v>11560</v>
      </c>
      <c r="G6" s="457">
        <v>66.288204598887546</v>
      </c>
      <c r="H6" s="249">
        <v>-1.5889933146012984</v>
      </c>
      <c r="I6" s="249">
        <v>-12.136678200692042</v>
      </c>
      <c r="K6" s="248"/>
    </row>
    <row r="7" spans="1:71" s="69" customFormat="1" ht="12.75" x14ac:dyDescent="0.2">
      <c r="A7" s="76" t="s">
        <v>115</v>
      </c>
      <c r="B7" s="77">
        <v>15512</v>
      </c>
      <c r="C7" s="78">
        <v>100</v>
      </c>
      <c r="D7" s="77">
        <v>15899</v>
      </c>
      <c r="E7" s="78">
        <v>100</v>
      </c>
      <c r="F7" s="77">
        <v>17439</v>
      </c>
      <c r="G7" s="78">
        <v>100</v>
      </c>
      <c r="H7" s="78">
        <v>-2.4341153531668658</v>
      </c>
      <c r="I7" s="652">
        <v>-11.049945524399336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506</v>
      </c>
      <c r="B9" s="246"/>
      <c r="C9" s="247"/>
      <c r="D9" s="246"/>
      <c r="E9" s="246"/>
      <c r="F9" s="246"/>
      <c r="G9" s="246"/>
      <c r="H9" s="246"/>
      <c r="I9" s="246"/>
      <c r="J9" s="246"/>
      <c r="K9" s="246"/>
      <c r="L9" s="246"/>
    </row>
    <row r="10" spans="1:71" x14ac:dyDescent="0.2">
      <c r="A10" s="456" t="s">
        <v>472</v>
      </c>
    </row>
    <row r="11" spans="1:71" x14ac:dyDescent="0.2">
      <c r="A11" s="455" t="s">
        <v>545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52">
        <f>INDICE!A3</f>
        <v>44378</v>
      </c>
      <c r="C3" s="853">
        <v>41671</v>
      </c>
      <c r="D3" s="852">
        <f>DATE(YEAR(B3),MONTH(B3)-1,1)</f>
        <v>44348</v>
      </c>
      <c r="E3" s="853"/>
      <c r="F3" s="852">
        <f>DATE(YEAR(B3)-1,MONTH(B3),1)</f>
        <v>44013</v>
      </c>
      <c r="G3" s="853"/>
      <c r="H3" s="799" t="s">
        <v>429</v>
      </c>
      <c r="I3" s="79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771">
        <f>D3</f>
        <v>44348</v>
      </c>
      <c r="I4" s="771">
        <f>F3</f>
        <v>44013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474</v>
      </c>
      <c r="B5" s="243">
        <v>5828</v>
      </c>
      <c r="C5" s="457">
        <v>38.703504712923703</v>
      </c>
      <c r="D5" s="243">
        <v>5828</v>
      </c>
      <c r="E5" s="457">
        <v>38.147666831193661</v>
      </c>
      <c r="F5" s="243">
        <v>6206</v>
      </c>
      <c r="G5" s="457">
        <v>37.082083861749268</v>
      </c>
      <c r="H5" s="481">
        <v>0</v>
      </c>
      <c r="I5" s="713">
        <v>-6.0908797937479857</v>
      </c>
      <c r="K5" s="248"/>
    </row>
    <row r="6" spans="1:71" s="13" customFormat="1" ht="15" x14ac:dyDescent="0.2">
      <c r="A6" s="16" t="s">
        <v>528</v>
      </c>
      <c r="B6" s="243">
        <v>9230.0678500000031</v>
      </c>
      <c r="C6" s="457">
        <v>61.296495287076304</v>
      </c>
      <c r="D6" s="243">
        <v>9449.4743099999941</v>
      </c>
      <c r="E6" s="457">
        <v>61.852333168806339</v>
      </c>
      <c r="F6" s="243">
        <v>10529.844790000008</v>
      </c>
      <c r="G6" s="457">
        <v>62.917916138250717</v>
      </c>
      <c r="H6" s="404">
        <v>-2.32189064494098</v>
      </c>
      <c r="I6" s="404">
        <v>-12.343742627948119</v>
      </c>
      <c r="K6" s="248"/>
    </row>
    <row r="7" spans="1:71" s="69" customFormat="1" ht="12.75" x14ac:dyDescent="0.2">
      <c r="A7" s="76" t="s">
        <v>115</v>
      </c>
      <c r="B7" s="77">
        <v>15058.067850000003</v>
      </c>
      <c r="C7" s="78">
        <v>100</v>
      </c>
      <c r="D7" s="77">
        <v>15277.474309999994</v>
      </c>
      <c r="E7" s="78">
        <v>100</v>
      </c>
      <c r="F7" s="77">
        <v>16735.84479000001</v>
      </c>
      <c r="G7" s="78">
        <v>100</v>
      </c>
      <c r="H7" s="78">
        <v>-1.4361435375242411</v>
      </c>
      <c r="I7" s="78">
        <v>-10.025050788009883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506</v>
      </c>
    </row>
    <row r="10" spans="1:71" x14ac:dyDescent="0.2">
      <c r="A10" s="455" t="s">
        <v>472</v>
      </c>
    </row>
    <row r="11" spans="1:71" x14ac:dyDescent="0.2">
      <c r="A11" s="441" t="s">
        <v>545</v>
      </c>
    </row>
    <row r="12" spans="1:71" x14ac:dyDescent="0.2">
      <c r="C12" s="1" t="s">
        <v>377</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2" t="s">
        <v>515</v>
      </c>
      <c r="B1" s="842"/>
      <c r="C1" s="842"/>
      <c r="D1" s="842"/>
      <c r="E1" s="842"/>
      <c r="F1" s="842"/>
    </row>
    <row r="2" spans="1:9" x14ac:dyDescent="0.2">
      <c r="A2" s="843"/>
      <c r="B2" s="843"/>
      <c r="C2" s="843"/>
      <c r="D2" s="843"/>
      <c r="E2" s="843"/>
      <c r="F2" s="843"/>
      <c r="I2" s="161" t="s">
        <v>473</v>
      </c>
    </row>
    <row r="3" spans="1:9" x14ac:dyDescent="0.2">
      <c r="A3" s="257"/>
      <c r="B3" s="259"/>
      <c r="C3" s="259"/>
      <c r="D3" s="808">
        <f>INDICE!A3</f>
        <v>44378</v>
      </c>
      <c r="E3" s="808">
        <v>41671</v>
      </c>
      <c r="F3" s="808">
        <f>DATE(YEAR(D3),MONTH(D3)-1,1)</f>
        <v>44348</v>
      </c>
      <c r="G3" s="808"/>
      <c r="H3" s="811">
        <f>DATE(YEAR(D3)-1,MONTH(D3),1)</f>
        <v>44013</v>
      </c>
      <c r="I3" s="811"/>
    </row>
    <row r="4" spans="1:9" x14ac:dyDescent="0.2">
      <c r="A4" s="221"/>
      <c r="B4" s="222"/>
      <c r="C4" s="222"/>
      <c r="D4" s="82" t="s">
        <v>376</v>
      </c>
      <c r="E4" s="184" t="s">
        <v>107</v>
      </c>
      <c r="F4" s="82" t="s">
        <v>376</v>
      </c>
      <c r="G4" s="184" t="s">
        <v>107</v>
      </c>
      <c r="H4" s="82" t="s">
        <v>376</v>
      </c>
      <c r="I4" s="184" t="s">
        <v>107</v>
      </c>
    </row>
    <row r="5" spans="1:9" x14ac:dyDescent="0.2">
      <c r="A5" s="558" t="s">
        <v>375</v>
      </c>
      <c r="B5" s="166"/>
      <c r="C5" s="166"/>
      <c r="D5" s="404">
        <v>123.67003578414665</v>
      </c>
      <c r="E5" s="460">
        <v>100</v>
      </c>
      <c r="F5" s="404">
        <v>97.420025031289114</v>
      </c>
      <c r="G5" s="460">
        <v>100</v>
      </c>
      <c r="H5" s="404">
        <v>107.3252907387098</v>
      </c>
      <c r="I5" s="460">
        <v>100</v>
      </c>
    </row>
    <row r="6" spans="1:9" x14ac:dyDescent="0.2">
      <c r="A6" s="599" t="s">
        <v>470</v>
      </c>
      <c r="B6" s="166"/>
      <c r="C6" s="166"/>
      <c r="D6" s="404">
        <v>76.066377115374308</v>
      </c>
      <c r="E6" s="460">
        <v>61.507524141207796</v>
      </c>
      <c r="F6" s="404">
        <v>59.624906132665828</v>
      </c>
      <c r="G6" s="460">
        <v>61.203952794628883</v>
      </c>
      <c r="H6" s="404">
        <v>67.227465571130338</v>
      </c>
      <c r="I6" s="460">
        <v>62.638978295246226</v>
      </c>
    </row>
    <row r="7" spans="1:9" x14ac:dyDescent="0.2">
      <c r="A7" s="599" t="s">
        <v>471</v>
      </c>
      <c r="B7" s="166"/>
      <c r="C7" s="166"/>
      <c r="D7" s="404">
        <v>47.603658668772347</v>
      </c>
      <c r="E7" s="460">
        <v>38.492475858792218</v>
      </c>
      <c r="F7" s="404">
        <v>37.795118898623286</v>
      </c>
      <c r="G7" s="460">
        <v>38.796047205371117</v>
      </c>
      <c r="H7" s="404">
        <v>40.097825167579458</v>
      </c>
      <c r="I7" s="460">
        <v>37.361021704753774</v>
      </c>
    </row>
    <row r="8" spans="1:9" x14ac:dyDescent="0.2">
      <c r="A8" s="559" t="s">
        <v>636</v>
      </c>
      <c r="B8" s="256"/>
      <c r="C8" s="256"/>
      <c r="D8" s="453">
        <v>90</v>
      </c>
      <c r="E8" s="461"/>
      <c r="F8" s="453">
        <v>90</v>
      </c>
      <c r="G8" s="461"/>
      <c r="H8" s="453">
        <v>90</v>
      </c>
      <c r="I8" s="461"/>
    </row>
    <row r="9" spans="1:9" x14ac:dyDescent="0.2">
      <c r="B9" s="133"/>
      <c r="C9" s="133"/>
      <c r="D9" s="133"/>
      <c r="E9" s="228"/>
      <c r="I9" s="161" t="s">
        <v>222</v>
      </c>
    </row>
    <row r="10" spans="1:9" x14ac:dyDescent="0.2">
      <c r="A10" s="411" t="s">
        <v>591</v>
      </c>
      <c r="B10" s="254"/>
      <c r="C10" s="254"/>
      <c r="D10" s="254"/>
      <c r="E10" s="254"/>
      <c r="F10" s="254"/>
      <c r="G10" s="254"/>
      <c r="H10" s="254"/>
      <c r="I10" s="254"/>
    </row>
    <row r="11" spans="1:9" x14ac:dyDescent="0.2">
      <c r="A11" s="411" t="s">
        <v>566</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2" t="s">
        <v>474</v>
      </c>
      <c r="B1" s="842"/>
      <c r="C1" s="842"/>
      <c r="D1" s="842"/>
      <c r="E1" s="258"/>
      <c r="F1" s="1"/>
      <c r="G1" s="1"/>
      <c r="H1" s="1"/>
      <c r="I1" s="1"/>
    </row>
    <row r="2" spans="1:40" ht="15" x14ac:dyDescent="0.2">
      <c r="A2" s="842"/>
      <c r="B2" s="842"/>
      <c r="C2" s="842"/>
      <c r="D2" s="842"/>
      <c r="E2" s="258"/>
      <c r="F2" s="1"/>
      <c r="G2" s="212"/>
      <c r="H2" s="253"/>
      <c r="I2" s="252" t="s">
        <v>152</v>
      </c>
    </row>
    <row r="3" spans="1:40" x14ac:dyDescent="0.2">
      <c r="A3" s="257"/>
      <c r="B3" s="852">
        <f>INDICE!A3</f>
        <v>44378</v>
      </c>
      <c r="C3" s="853">
        <v>41671</v>
      </c>
      <c r="D3" s="852">
        <f>DATE(YEAR(B3),MONTH(B3)-1,1)</f>
        <v>44348</v>
      </c>
      <c r="E3" s="853"/>
      <c r="F3" s="852">
        <f>DATE(YEAR(B3)-1,MONTH(B3),1)</f>
        <v>44013</v>
      </c>
      <c r="G3" s="853"/>
      <c r="H3" s="799" t="s">
        <v>429</v>
      </c>
      <c r="I3" s="799"/>
    </row>
    <row r="4" spans="1:40" x14ac:dyDescent="0.2">
      <c r="A4" s="221"/>
      <c r="B4" s="184" t="s">
        <v>47</v>
      </c>
      <c r="C4" s="184" t="s">
        <v>107</v>
      </c>
      <c r="D4" s="184" t="s">
        <v>47</v>
      </c>
      <c r="E4" s="184" t="s">
        <v>107</v>
      </c>
      <c r="F4" s="184" t="s">
        <v>47</v>
      </c>
      <c r="G4" s="184" t="s">
        <v>107</v>
      </c>
      <c r="H4" s="771">
        <f>D3</f>
        <v>44348</v>
      </c>
      <c r="I4" s="771">
        <f>F3</f>
        <v>44013</v>
      </c>
    </row>
    <row r="5" spans="1:40" x14ac:dyDescent="0.2">
      <c r="A5" s="558" t="s">
        <v>48</v>
      </c>
      <c r="B5" s="242">
        <v>436</v>
      </c>
      <c r="C5" s="249">
        <v>7.4811256005490741</v>
      </c>
      <c r="D5" s="242">
        <v>436</v>
      </c>
      <c r="E5" s="249">
        <v>7.4811256005490741</v>
      </c>
      <c r="F5" s="242">
        <v>436</v>
      </c>
      <c r="G5" s="249">
        <v>7.0254592330003227</v>
      </c>
      <c r="H5" s="404">
        <v>0</v>
      </c>
      <c r="I5" s="404">
        <v>0</v>
      </c>
    </row>
    <row r="6" spans="1:40" x14ac:dyDescent="0.2">
      <c r="A6" s="599" t="s">
        <v>49</v>
      </c>
      <c r="B6" s="242">
        <v>336</v>
      </c>
      <c r="C6" s="249">
        <v>5.7652711050102949</v>
      </c>
      <c r="D6" s="242">
        <v>336</v>
      </c>
      <c r="E6" s="249">
        <v>5.7652711050102949</v>
      </c>
      <c r="F6" s="242">
        <v>337</v>
      </c>
      <c r="G6" s="249">
        <v>5.4302288108282308</v>
      </c>
      <c r="H6" s="404">
        <v>0</v>
      </c>
      <c r="I6" s="404">
        <v>-0.29673590504451036</v>
      </c>
    </row>
    <row r="7" spans="1:40" x14ac:dyDescent="0.2">
      <c r="A7" s="599" t="s">
        <v>123</v>
      </c>
      <c r="B7" s="242">
        <v>3416</v>
      </c>
      <c r="C7" s="249">
        <v>58.613589567604663</v>
      </c>
      <c r="D7" s="242">
        <v>3416</v>
      </c>
      <c r="E7" s="249">
        <v>58.613589567604663</v>
      </c>
      <c r="F7" s="242">
        <v>3417</v>
      </c>
      <c r="G7" s="249">
        <v>55.059619722848851</v>
      </c>
      <c r="H7" s="404">
        <v>0</v>
      </c>
      <c r="I7" s="741">
        <v>-2.9265437518290898E-2</v>
      </c>
    </row>
    <row r="8" spans="1:40" x14ac:dyDescent="0.2">
      <c r="A8" s="599" t="s">
        <v>124</v>
      </c>
      <c r="B8" s="242">
        <v>48</v>
      </c>
      <c r="C8" s="249">
        <v>0.82361015785861369</v>
      </c>
      <c r="D8" s="242">
        <v>48</v>
      </c>
      <c r="E8" s="249">
        <v>0.82361015785861369</v>
      </c>
      <c r="F8" s="242">
        <v>93</v>
      </c>
      <c r="G8" s="249">
        <v>1.498549790525298</v>
      </c>
      <c r="H8" s="404">
        <v>0</v>
      </c>
      <c r="I8" s="404">
        <v>-48.387096774193552</v>
      </c>
    </row>
    <row r="9" spans="1:40" x14ac:dyDescent="0.2">
      <c r="A9" s="559" t="s">
        <v>374</v>
      </c>
      <c r="B9" s="453">
        <v>1592</v>
      </c>
      <c r="C9" s="458">
        <v>27.31640356897735</v>
      </c>
      <c r="D9" s="453">
        <v>1592</v>
      </c>
      <c r="E9" s="458">
        <v>27.31640356897735</v>
      </c>
      <c r="F9" s="453">
        <v>1923</v>
      </c>
      <c r="G9" s="458">
        <v>30.986142442797295</v>
      </c>
      <c r="H9" s="459">
        <v>0</v>
      </c>
      <c r="I9" s="459">
        <v>-17.212688507540303</v>
      </c>
    </row>
    <row r="10" spans="1:40" s="69" customFormat="1" x14ac:dyDescent="0.2">
      <c r="A10" s="76" t="s">
        <v>115</v>
      </c>
      <c r="B10" s="77">
        <v>5828</v>
      </c>
      <c r="C10" s="255">
        <v>100</v>
      </c>
      <c r="D10" s="77">
        <v>5828</v>
      </c>
      <c r="E10" s="255">
        <v>100</v>
      </c>
      <c r="F10" s="77">
        <v>6206</v>
      </c>
      <c r="G10" s="255">
        <v>100</v>
      </c>
      <c r="H10" s="652">
        <v>0</v>
      </c>
      <c r="I10" s="78">
        <v>-6.0908797937479857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506</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472</v>
      </c>
      <c r="B13" s="254"/>
      <c r="C13" s="254"/>
      <c r="D13" s="254"/>
      <c r="E13" s="254"/>
      <c r="F13" s="254"/>
      <c r="G13" s="254"/>
      <c r="H13" s="254"/>
      <c r="I13" s="254"/>
    </row>
    <row r="14" spans="1:40" x14ac:dyDescent="0.2">
      <c r="A14" s="441" t="s">
        <v>544</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42" t="s">
        <v>40</v>
      </c>
      <c r="B1" s="842"/>
      <c r="C1" s="842"/>
      <c r="D1" s="11"/>
      <c r="E1" s="11"/>
      <c r="F1" s="11"/>
      <c r="G1" s="11"/>
      <c r="H1" s="11"/>
      <c r="I1" s="11"/>
      <c r="J1" s="11"/>
      <c r="K1" s="11"/>
      <c r="L1" s="11"/>
    </row>
    <row r="2" spans="1:47" x14ac:dyDescent="0.2">
      <c r="A2" s="842"/>
      <c r="B2" s="842"/>
      <c r="C2" s="842"/>
      <c r="D2" s="263"/>
      <c r="E2" s="11"/>
      <c r="F2" s="11"/>
      <c r="H2" s="11"/>
      <c r="I2" s="11"/>
      <c r="J2" s="11"/>
      <c r="K2" s="11"/>
    </row>
    <row r="3" spans="1:47" x14ac:dyDescent="0.2">
      <c r="A3" s="262"/>
      <c r="B3" s="11"/>
      <c r="C3" s="11"/>
      <c r="D3" s="11"/>
      <c r="E3" s="11"/>
      <c r="F3" s="11"/>
      <c r="G3" s="11"/>
      <c r="H3" s="230"/>
      <c r="I3" s="252" t="s">
        <v>508</v>
      </c>
      <c r="J3" s="11"/>
      <c r="K3" s="11"/>
      <c r="L3" s="11"/>
    </row>
    <row r="4" spans="1:47" x14ac:dyDescent="0.2">
      <c r="A4" s="11"/>
      <c r="B4" s="852">
        <f>INDICE!A3</f>
        <v>44378</v>
      </c>
      <c r="C4" s="853">
        <v>41671</v>
      </c>
      <c r="D4" s="852">
        <f>DATE(YEAR(B4),MONTH(B4)-1,1)</f>
        <v>44348</v>
      </c>
      <c r="E4" s="853"/>
      <c r="F4" s="852">
        <f>DATE(YEAR(B4)-1,MONTH(B4),1)</f>
        <v>44013</v>
      </c>
      <c r="G4" s="853"/>
      <c r="H4" s="799" t="s">
        <v>429</v>
      </c>
      <c r="I4" s="799"/>
      <c r="J4" s="11"/>
      <c r="K4" s="11"/>
      <c r="L4" s="11"/>
    </row>
    <row r="5" spans="1:47" x14ac:dyDescent="0.2">
      <c r="A5" s="262"/>
      <c r="B5" s="184" t="s">
        <v>54</v>
      </c>
      <c r="C5" s="184" t="s">
        <v>107</v>
      </c>
      <c r="D5" s="184" t="s">
        <v>54</v>
      </c>
      <c r="E5" s="184" t="s">
        <v>107</v>
      </c>
      <c r="F5" s="184" t="s">
        <v>54</v>
      </c>
      <c r="G5" s="184" t="s">
        <v>107</v>
      </c>
      <c r="H5" s="289">
        <f>D4</f>
        <v>44348</v>
      </c>
      <c r="I5" s="289">
        <f>F4</f>
        <v>44013</v>
      </c>
      <c r="J5" s="11"/>
      <c r="K5" s="11"/>
      <c r="L5" s="11"/>
    </row>
    <row r="6" spans="1:47" ht="15" customHeight="1" x14ac:dyDescent="0.2">
      <c r="A6" s="11" t="s">
        <v>379</v>
      </c>
      <c r="B6" s="232">
        <v>8446.8124400000015</v>
      </c>
      <c r="C6" s="231">
        <v>25.699196218022429</v>
      </c>
      <c r="D6" s="232">
        <v>13169.552119999998</v>
      </c>
      <c r="E6" s="231">
        <v>36.070144538603543</v>
      </c>
      <c r="F6" s="232">
        <v>9735.75497</v>
      </c>
      <c r="G6" s="231">
        <v>24.847051846975656</v>
      </c>
      <c r="H6" s="231">
        <v>-35.861050071913894</v>
      </c>
      <c r="I6" s="231">
        <v>-13.239266332932353</v>
      </c>
      <c r="J6" s="11"/>
      <c r="K6" s="11"/>
      <c r="L6" s="11"/>
    </row>
    <row r="7" spans="1:47" x14ac:dyDescent="0.2">
      <c r="A7" s="261" t="s">
        <v>378</v>
      </c>
      <c r="B7" s="232">
        <v>24421.190000000002</v>
      </c>
      <c r="C7" s="231">
        <v>74.300803781977564</v>
      </c>
      <c r="D7" s="232">
        <v>23341.397000000001</v>
      </c>
      <c r="E7" s="231">
        <v>63.929855461396457</v>
      </c>
      <c r="F7" s="232">
        <v>29446.982000000004</v>
      </c>
      <c r="G7" s="231">
        <v>75.15294815302434</v>
      </c>
      <c r="H7" s="699">
        <v>4.6260855766259468</v>
      </c>
      <c r="I7" s="699">
        <v>-17.067256671668428</v>
      </c>
      <c r="J7" s="11"/>
      <c r="K7" s="11"/>
      <c r="L7" s="11"/>
    </row>
    <row r="8" spans="1:47" x14ac:dyDescent="0.2">
      <c r="A8" s="173" t="s">
        <v>115</v>
      </c>
      <c r="B8" s="174">
        <v>32868.002440000004</v>
      </c>
      <c r="C8" s="175">
        <v>100</v>
      </c>
      <c r="D8" s="174">
        <v>36510.949119999997</v>
      </c>
      <c r="E8" s="175">
        <v>100</v>
      </c>
      <c r="F8" s="174">
        <v>39182.736970000005</v>
      </c>
      <c r="G8" s="175">
        <v>100</v>
      </c>
      <c r="H8" s="78">
        <v>-9.9776827713428489</v>
      </c>
      <c r="I8" s="78">
        <v>-16.116113927505459</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506</v>
      </c>
      <c r="B10" s="246"/>
      <c r="C10" s="247"/>
      <c r="D10" s="246"/>
      <c r="E10" s="246"/>
      <c r="F10" s="246"/>
      <c r="G10" s="246"/>
      <c r="H10" s="11"/>
      <c r="I10" s="11"/>
      <c r="J10" s="11"/>
      <c r="K10" s="11"/>
      <c r="L10" s="11"/>
    </row>
    <row r="11" spans="1:47" x14ac:dyDescent="0.2">
      <c r="A11" s="133" t="s">
        <v>507</v>
      </c>
      <c r="B11" s="11"/>
      <c r="C11" s="260"/>
      <c r="D11" s="11"/>
      <c r="E11" s="11"/>
      <c r="F11" s="11"/>
      <c r="G11" s="11"/>
      <c r="H11" s="11"/>
      <c r="I11" s="11"/>
      <c r="J11" s="11"/>
      <c r="K11" s="11"/>
      <c r="L11" s="11"/>
    </row>
    <row r="12" spans="1:47" x14ac:dyDescent="0.2">
      <c r="A12" s="133" t="s">
        <v>472</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702"/>
      <c r="C14" s="11"/>
      <c r="D14" s="232"/>
      <c r="E14" s="232"/>
      <c r="F14" s="639"/>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377</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4" t="s">
        <v>1</v>
      </c>
      <c r="B1" s="854"/>
      <c r="C1" s="854"/>
      <c r="D1" s="854"/>
      <c r="E1" s="264"/>
      <c r="F1" s="264"/>
      <c r="G1" s="265"/>
    </row>
    <row r="2" spans="1:7" x14ac:dyDescent="0.2">
      <c r="A2" s="854"/>
      <c r="B2" s="854"/>
      <c r="C2" s="854"/>
      <c r="D2" s="854"/>
      <c r="E2" s="265"/>
      <c r="F2" s="265"/>
      <c r="G2" s="265"/>
    </row>
    <row r="3" spans="1:7" x14ac:dyDescent="0.2">
      <c r="A3" s="410"/>
      <c r="B3" s="410"/>
      <c r="C3" s="410"/>
      <c r="D3" s="265"/>
      <c r="E3" s="265"/>
      <c r="F3" s="265"/>
      <c r="G3" s="265"/>
    </row>
    <row r="4" spans="1:7" x14ac:dyDescent="0.2">
      <c r="A4" s="264" t="s">
        <v>380</v>
      </c>
      <c r="B4" s="265"/>
      <c r="C4" s="265"/>
      <c r="D4" s="265"/>
      <c r="E4" s="265"/>
      <c r="F4" s="265"/>
      <c r="G4" s="265"/>
    </row>
    <row r="5" spans="1:7" x14ac:dyDescent="0.2">
      <c r="A5" s="266"/>
      <c r="B5" s="266" t="s">
        <v>381</v>
      </c>
      <c r="C5" s="266" t="s">
        <v>382</v>
      </c>
      <c r="D5" s="266" t="s">
        <v>383</v>
      </c>
      <c r="E5" s="266" t="s">
        <v>384</v>
      </c>
      <c r="F5" s="266" t="s">
        <v>54</v>
      </c>
      <c r="G5" s="265"/>
    </row>
    <row r="6" spans="1:7" x14ac:dyDescent="0.2">
      <c r="A6" s="267" t="s">
        <v>381</v>
      </c>
      <c r="B6" s="268">
        <v>1</v>
      </c>
      <c r="C6" s="268">
        <v>238.8</v>
      </c>
      <c r="D6" s="268">
        <v>0.23880000000000001</v>
      </c>
      <c r="E6" s="269" t="s">
        <v>385</v>
      </c>
      <c r="F6" s="269">
        <v>0.27779999999999999</v>
      </c>
      <c r="G6" s="265"/>
    </row>
    <row r="7" spans="1:7" x14ac:dyDescent="0.2">
      <c r="A7" s="264" t="s">
        <v>382</v>
      </c>
      <c r="B7" s="270" t="s">
        <v>386</v>
      </c>
      <c r="C7" s="265">
        <v>1</v>
      </c>
      <c r="D7" s="271" t="s">
        <v>387</v>
      </c>
      <c r="E7" s="271" t="s">
        <v>388</v>
      </c>
      <c r="F7" s="270" t="s">
        <v>389</v>
      </c>
      <c r="G7" s="265"/>
    </row>
    <row r="8" spans="1:7" x14ac:dyDescent="0.2">
      <c r="A8" s="264" t="s">
        <v>383</v>
      </c>
      <c r="B8" s="270">
        <v>4.1867999999999999</v>
      </c>
      <c r="C8" s="271" t="s">
        <v>390</v>
      </c>
      <c r="D8" s="265">
        <v>1</v>
      </c>
      <c r="E8" s="271" t="s">
        <v>391</v>
      </c>
      <c r="F8" s="270">
        <v>1.163</v>
      </c>
      <c r="G8" s="265"/>
    </row>
    <row r="9" spans="1:7" x14ac:dyDescent="0.2">
      <c r="A9" s="264" t="s">
        <v>384</v>
      </c>
      <c r="B9" s="270" t="s">
        <v>392</v>
      </c>
      <c r="C9" s="271" t="s">
        <v>393</v>
      </c>
      <c r="D9" s="271" t="s">
        <v>394</v>
      </c>
      <c r="E9" s="270">
        <v>1</v>
      </c>
      <c r="F9" s="272">
        <v>11630</v>
      </c>
      <c r="G9" s="265"/>
    </row>
    <row r="10" spans="1:7" x14ac:dyDescent="0.2">
      <c r="A10" s="273" t="s">
        <v>54</v>
      </c>
      <c r="B10" s="274">
        <v>3.6</v>
      </c>
      <c r="C10" s="274">
        <v>860</v>
      </c>
      <c r="D10" s="274">
        <v>0.86</v>
      </c>
      <c r="E10" s="275" t="s">
        <v>395</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396</v>
      </c>
      <c r="B13" s="265"/>
      <c r="C13" s="265"/>
      <c r="D13" s="265"/>
      <c r="E13" s="265"/>
      <c r="F13" s="265"/>
      <c r="G13" s="265"/>
    </row>
    <row r="14" spans="1:7" x14ac:dyDescent="0.2">
      <c r="A14" s="266"/>
      <c r="B14" s="276" t="s">
        <v>397</v>
      </c>
      <c r="C14" s="266" t="s">
        <v>398</v>
      </c>
      <c r="D14" s="266" t="s">
        <v>399</v>
      </c>
      <c r="E14" s="266" t="s">
        <v>400</v>
      </c>
      <c r="F14" s="266" t="s">
        <v>401</v>
      </c>
      <c r="G14" s="265"/>
    </row>
    <row r="15" spans="1:7" x14ac:dyDescent="0.2">
      <c r="A15" s="267" t="s">
        <v>397</v>
      </c>
      <c r="B15" s="268">
        <v>1</v>
      </c>
      <c r="C15" s="268">
        <v>2.3810000000000001E-2</v>
      </c>
      <c r="D15" s="268">
        <v>0.13370000000000001</v>
      </c>
      <c r="E15" s="268">
        <v>3.7850000000000001</v>
      </c>
      <c r="F15" s="268">
        <v>3.8E-3</v>
      </c>
      <c r="G15" s="265"/>
    </row>
    <row r="16" spans="1:7" x14ac:dyDescent="0.2">
      <c r="A16" s="264" t="s">
        <v>398</v>
      </c>
      <c r="B16" s="265">
        <v>42</v>
      </c>
      <c r="C16" s="265">
        <v>1</v>
      </c>
      <c r="D16" s="265">
        <v>5.6150000000000002</v>
      </c>
      <c r="E16" s="265">
        <v>159</v>
      </c>
      <c r="F16" s="265">
        <v>0.159</v>
      </c>
      <c r="G16" s="265"/>
    </row>
    <row r="17" spans="1:7" x14ac:dyDescent="0.2">
      <c r="A17" s="264" t="s">
        <v>399</v>
      </c>
      <c r="B17" s="265">
        <v>7.48</v>
      </c>
      <c r="C17" s="265">
        <v>0.17810000000000001</v>
      </c>
      <c r="D17" s="265">
        <v>1</v>
      </c>
      <c r="E17" s="265">
        <v>28.3</v>
      </c>
      <c r="F17" s="265">
        <v>2.8299999999999999E-2</v>
      </c>
      <c r="G17" s="265"/>
    </row>
    <row r="18" spans="1:7" x14ac:dyDescent="0.2">
      <c r="A18" s="264" t="s">
        <v>400</v>
      </c>
      <c r="B18" s="265">
        <v>0.26419999999999999</v>
      </c>
      <c r="C18" s="265">
        <v>6.3E-3</v>
      </c>
      <c r="D18" s="265">
        <v>3.5299999999999998E-2</v>
      </c>
      <c r="E18" s="265">
        <v>1</v>
      </c>
      <c r="F18" s="265">
        <v>1E-3</v>
      </c>
      <c r="G18" s="265"/>
    </row>
    <row r="19" spans="1:7" x14ac:dyDescent="0.2">
      <c r="A19" s="273" t="s">
        <v>401</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402</v>
      </c>
      <c r="B22" s="265"/>
      <c r="C22" s="265"/>
      <c r="D22" s="265"/>
      <c r="E22" s="265"/>
      <c r="F22" s="265"/>
      <c r="G22" s="265"/>
    </row>
    <row r="23" spans="1:7" x14ac:dyDescent="0.2">
      <c r="A23" s="278" t="s">
        <v>272</v>
      </c>
      <c r="B23" s="278"/>
      <c r="C23" s="278"/>
      <c r="D23" s="278"/>
      <c r="E23" s="278"/>
      <c r="F23" s="278"/>
      <c r="G23" s="265"/>
    </row>
    <row r="24" spans="1:7" x14ac:dyDescent="0.2">
      <c r="A24" s="855" t="s">
        <v>403</v>
      </c>
      <c r="B24" s="855"/>
      <c r="C24" s="855"/>
      <c r="D24" s="856" t="s">
        <v>404</v>
      </c>
      <c r="E24" s="856"/>
      <c r="F24" s="856"/>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405</v>
      </c>
      <c r="B27" s="265"/>
      <c r="C27" s="6"/>
      <c r="D27" s="264" t="s">
        <v>406</v>
      </c>
      <c r="E27" s="265"/>
      <c r="F27" s="265"/>
      <c r="G27" s="265"/>
    </row>
    <row r="28" spans="1:7" x14ac:dyDescent="0.2">
      <c r="A28" s="276" t="s">
        <v>272</v>
      </c>
      <c r="B28" s="266" t="s">
        <v>408</v>
      </c>
      <c r="C28" s="3"/>
      <c r="D28" s="267" t="s">
        <v>110</v>
      </c>
      <c r="E28" s="268"/>
      <c r="F28" s="269" t="s">
        <v>409</v>
      </c>
      <c r="G28" s="265"/>
    </row>
    <row r="29" spans="1:7" x14ac:dyDescent="0.2">
      <c r="A29" s="279" t="s">
        <v>567</v>
      </c>
      <c r="B29" s="280" t="s">
        <v>413</v>
      </c>
      <c r="C29" s="3"/>
      <c r="D29" s="273" t="s">
        <v>374</v>
      </c>
      <c r="E29" s="274"/>
      <c r="F29" s="275" t="s">
        <v>414</v>
      </c>
      <c r="G29" s="265"/>
    </row>
    <row r="30" spans="1:7" x14ac:dyDescent="0.2">
      <c r="A30" s="65" t="s">
        <v>568</v>
      </c>
      <c r="B30" s="281" t="s">
        <v>415</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407</v>
      </c>
      <c r="B33" s="265"/>
      <c r="C33" s="265"/>
      <c r="D33" s="265"/>
      <c r="E33" s="264" t="s">
        <v>416</v>
      </c>
      <c r="F33" s="265"/>
      <c r="G33" s="265"/>
    </row>
    <row r="34" spans="1:7" x14ac:dyDescent="0.2">
      <c r="A34" s="278" t="s">
        <v>410</v>
      </c>
      <c r="B34" s="278" t="s">
        <v>411</v>
      </c>
      <c r="C34" s="278" t="s">
        <v>412</v>
      </c>
      <c r="D34" s="265"/>
      <c r="E34" s="266"/>
      <c r="F34" s="266" t="s">
        <v>417</v>
      </c>
      <c r="G34" s="265"/>
    </row>
    <row r="35" spans="1:7" x14ac:dyDescent="0.2">
      <c r="A35" s="1"/>
      <c r="B35" s="1"/>
      <c r="C35" s="1"/>
      <c r="D35" s="1"/>
      <c r="E35" s="267" t="s">
        <v>418</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4" t="s">
        <v>419</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420</v>
      </c>
      <c r="F41" s="283">
        <v>8</v>
      </c>
      <c r="G41" s="265"/>
    </row>
    <row r="42" spans="1:7" x14ac:dyDescent="0.2">
      <c r="A42" s="265"/>
      <c r="B42" s="265"/>
      <c r="C42" s="265"/>
      <c r="D42" s="265"/>
      <c r="E42" s="265"/>
      <c r="F42" s="265"/>
      <c r="G42" s="265"/>
    </row>
    <row r="43" spans="1:7" ht="15" x14ac:dyDescent="0.25">
      <c r="A43" s="284" t="s">
        <v>579</v>
      </c>
      <c r="B43" s="265"/>
      <c r="C43" s="265"/>
      <c r="D43" s="265"/>
      <c r="E43" s="265"/>
      <c r="F43" s="265"/>
      <c r="G43" s="265"/>
    </row>
    <row r="44" spans="1:7" x14ac:dyDescent="0.2">
      <c r="A44" s="1" t="s">
        <v>580</v>
      </c>
      <c r="B44" s="265"/>
      <c r="C44" s="265"/>
      <c r="D44" s="265"/>
      <c r="E44" s="265"/>
      <c r="F44" s="265"/>
      <c r="G44" s="265"/>
    </row>
    <row r="45" spans="1:7" x14ac:dyDescent="0.2">
      <c r="A45" s="265"/>
      <c r="B45" s="265"/>
      <c r="C45" s="265"/>
      <c r="D45" s="265"/>
      <c r="E45" s="265"/>
      <c r="F45" s="265"/>
      <c r="G45" s="265"/>
    </row>
    <row r="46" spans="1:7" ht="15" x14ac:dyDescent="0.25">
      <c r="A46" s="284" t="s">
        <v>421</v>
      </c>
      <c r="B46" s="1"/>
      <c r="C46" s="1"/>
      <c r="D46" s="1"/>
      <c r="E46" s="1"/>
      <c r="F46" s="1"/>
      <c r="G46" s="1"/>
    </row>
    <row r="47" spans="1:7" ht="14.25" customHeight="1" x14ac:dyDescent="0.2">
      <c r="A47" s="857" t="s">
        <v>627</v>
      </c>
      <c r="B47" s="857"/>
      <c r="C47" s="857"/>
      <c r="D47" s="857"/>
      <c r="E47" s="857"/>
      <c r="F47" s="857"/>
      <c r="G47" s="857"/>
    </row>
    <row r="48" spans="1:7" x14ac:dyDescent="0.2">
      <c r="A48" s="857"/>
      <c r="B48" s="857"/>
      <c r="C48" s="857"/>
      <c r="D48" s="857"/>
      <c r="E48" s="857"/>
      <c r="F48" s="857"/>
      <c r="G48" s="857"/>
    </row>
    <row r="49" spans="1:200" x14ac:dyDescent="0.2">
      <c r="A49" s="857"/>
      <c r="B49" s="857"/>
      <c r="C49" s="857"/>
      <c r="D49" s="857"/>
      <c r="E49" s="857"/>
      <c r="F49" s="857"/>
      <c r="G49" s="857"/>
    </row>
    <row r="50" spans="1:200" ht="15" x14ac:dyDescent="0.25">
      <c r="A50" s="284" t="s">
        <v>422</v>
      </c>
      <c r="B50" s="1"/>
      <c r="C50" s="1"/>
      <c r="D50" s="1"/>
      <c r="E50" s="1"/>
      <c r="F50" s="1"/>
      <c r="G50" s="1"/>
    </row>
    <row r="51" spans="1:200" x14ac:dyDescent="0.2">
      <c r="A51" s="1" t="s">
        <v>573</v>
      </c>
      <c r="B51" s="1"/>
      <c r="C51" s="1"/>
      <c r="D51" s="1"/>
      <c r="E51" s="1"/>
      <c r="F51" s="1"/>
      <c r="G51" s="1"/>
    </row>
    <row r="52" spans="1:200" x14ac:dyDescent="0.2">
      <c r="A52" s="1" t="s">
        <v>584</v>
      </c>
      <c r="B52" s="1"/>
      <c r="C52" s="1"/>
      <c r="D52" s="1"/>
      <c r="E52" s="1"/>
      <c r="F52" s="1"/>
      <c r="G52" s="1"/>
    </row>
    <row r="53" spans="1:200" x14ac:dyDescent="0.2">
      <c r="A53" s="1" t="s">
        <v>574</v>
      </c>
      <c r="B53" s="1"/>
      <c r="C53" s="1"/>
      <c r="D53" s="1"/>
      <c r="E53" s="1"/>
      <c r="F53" s="1"/>
      <c r="G53" s="1"/>
    </row>
    <row r="54" spans="1:200" x14ac:dyDescent="0.2">
      <c r="A54" s="1"/>
      <c r="B54" s="1"/>
      <c r="C54" s="1"/>
      <c r="D54" s="1"/>
      <c r="E54" s="1"/>
      <c r="F54" s="1"/>
      <c r="G54" s="1"/>
    </row>
    <row r="55" spans="1:200" ht="15" x14ac:dyDescent="0.25">
      <c r="A55" s="284" t="s">
        <v>423</v>
      </c>
      <c r="B55" s="1"/>
      <c r="C55" s="1"/>
      <c r="D55" s="1"/>
      <c r="E55" s="1"/>
      <c r="F55" s="1"/>
      <c r="G55" s="1"/>
    </row>
    <row r="56" spans="1:200" ht="14.25" customHeight="1" x14ac:dyDescent="0.2">
      <c r="A56" s="857" t="s">
        <v>666</v>
      </c>
      <c r="B56" s="857"/>
      <c r="C56" s="857"/>
      <c r="D56" s="857"/>
      <c r="E56" s="857"/>
      <c r="F56" s="857"/>
      <c r="G56" s="857"/>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57"/>
      <c r="B57" s="857"/>
      <c r="C57" s="857"/>
      <c r="D57" s="857"/>
      <c r="E57" s="857"/>
      <c r="F57" s="857"/>
      <c r="G57" s="857"/>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57"/>
      <c r="B58" s="857"/>
      <c r="C58" s="857"/>
      <c r="D58" s="857"/>
      <c r="E58" s="857"/>
      <c r="F58" s="857"/>
      <c r="G58" s="857"/>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57"/>
      <c r="B59" s="857"/>
      <c r="C59" s="857"/>
      <c r="D59" s="857"/>
      <c r="E59" s="857"/>
      <c r="F59" s="857"/>
      <c r="G59" s="85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7"/>
      <c r="B60" s="857"/>
      <c r="C60" s="857"/>
      <c r="D60" s="857"/>
      <c r="E60" s="857"/>
      <c r="F60" s="857"/>
      <c r="G60" s="857"/>
    </row>
    <row r="61" spans="1:200" ht="15" x14ac:dyDescent="0.25">
      <c r="A61" s="284" t="s">
        <v>543</v>
      </c>
      <c r="B61" s="1"/>
      <c r="C61" s="1"/>
      <c r="D61" s="1"/>
      <c r="E61" s="1"/>
      <c r="F61" s="1"/>
      <c r="G61" s="1"/>
    </row>
    <row r="62" spans="1:200" x14ac:dyDescent="0.2">
      <c r="A62" s="1" t="s">
        <v>570</v>
      </c>
      <c r="B62" s="1"/>
      <c r="C62" s="1"/>
      <c r="D62" s="1"/>
      <c r="E62" s="1"/>
      <c r="F62" s="1"/>
      <c r="G62" s="1"/>
    </row>
    <row r="63" spans="1:200" x14ac:dyDescent="0.2">
      <c r="A63" s="1" t="s">
        <v>569</v>
      </c>
      <c r="B63" s="1"/>
      <c r="C63" s="1"/>
      <c r="D63" s="1"/>
      <c r="E63" s="1"/>
      <c r="F63" s="1"/>
      <c r="G63" s="1"/>
    </row>
    <row r="64" spans="1:200" x14ac:dyDescent="0.2">
      <c r="A64" s="1"/>
      <c r="B64" s="1"/>
      <c r="C64" s="1"/>
      <c r="D64" s="1"/>
      <c r="E64" s="1"/>
      <c r="F64" s="1"/>
      <c r="G64" s="1"/>
    </row>
    <row r="65" spans="1:7" ht="15" x14ac:dyDescent="0.25">
      <c r="A65" s="284" t="s">
        <v>643</v>
      </c>
      <c r="B65" s="1"/>
      <c r="C65" s="1"/>
      <c r="D65" s="1"/>
      <c r="E65" s="1"/>
      <c r="F65" s="1"/>
      <c r="G65" s="1"/>
    </row>
    <row r="66" spans="1:7" x14ac:dyDescent="0.2">
      <c r="A66" s="1" t="s">
        <v>571</v>
      </c>
      <c r="B66" s="1"/>
      <c r="C66" s="1"/>
      <c r="D66" s="1"/>
      <c r="E66" s="1"/>
      <c r="F66" s="1"/>
      <c r="G66" s="1"/>
    </row>
    <row r="67" spans="1:7" x14ac:dyDescent="0.2">
      <c r="A67" s="1" t="s">
        <v>572</v>
      </c>
      <c r="B67" s="1"/>
      <c r="C67" s="1"/>
      <c r="D67" s="1"/>
      <c r="E67" s="1"/>
      <c r="F67" s="1"/>
      <c r="G67" s="1"/>
    </row>
    <row r="68" spans="1:7" x14ac:dyDescent="0.2">
      <c r="A68" s="1" t="s">
        <v>644</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432</v>
      </c>
      <c r="B1" s="573"/>
      <c r="C1" s="573"/>
      <c r="D1" s="573"/>
    </row>
    <row r="2" spans="1:18" x14ac:dyDescent="0.2">
      <c r="A2" s="574"/>
      <c r="B2" s="452"/>
      <c r="C2" s="452"/>
      <c r="D2" s="575"/>
    </row>
    <row r="3" spans="1:18" x14ac:dyDescent="0.2">
      <c r="A3" s="707"/>
      <c r="B3" s="707">
        <v>2019</v>
      </c>
      <c r="C3" s="707">
        <v>2020</v>
      </c>
      <c r="D3" s="707">
        <v>2021</v>
      </c>
    </row>
    <row r="4" spans="1:18" x14ac:dyDescent="0.2">
      <c r="A4" s="18" t="s">
        <v>127</v>
      </c>
      <c r="B4" s="577">
        <v>3.3226964445838352</v>
      </c>
      <c r="C4" s="577">
        <v>-1.376306276678595</v>
      </c>
      <c r="D4" s="577">
        <v>-19.391191246871724</v>
      </c>
      <c r="Q4" s="578"/>
      <c r="R4" s="578"/>
    </row>
    <row r="5" spans="1:18" x14ac:dyDescent="0.2">
      <c r="A5" s="18" t="s">
        <v>128</v>
      </c>
      <c r="B5" s="577">
        <v>2.6470666026134122</v>
      </c>
      <c r="C5" s="577">
        <v>-1.1875246064740865</v>
      </c>
      <c r="D5" s="577">
        <v>-20.817366845266097</v>
      </c>
    </row>
    <row r="6" spans="1:18" x14ac:dyDescent="0.2">
      <c r="A6" s="18" t="s">
        <v>129</v>
      </c>
      <c r="B6" s="577">
        <v>2.3285422576309038</v>
      </c>
      <c r="C6" s="577">
        <v>-2.4611544715620002</v>
      </c>
      <c r="D6" s="577">
        <v>-19.212447055473277</v>
      </c>
    </row>
    <row r="7" spans="1:18" x14ac:dyDescent="0.2">
      <c r="A7" s="18" t="s">
        <v>130</v>
      </c>
      <c r="B7" s="577">
        <v>1.8848428877322918</v>
      </c>
      <c r="C7" s="577">
        <v>-6.2465448603545823</v>
      </c>
      <c r="D7" s="577">
        <v>-13.820919778678494</v>
      </c>
    </row>
    <row r="8" spans="1:18" x14ac:dyDescent="0.2">
      <c r="A8" s="18" t="s">
        <v>131</v>
      </c>
      <c r="B8" s="577">
        <v>2.1200999555098718</v>
      </c>
      <c r="C8" s="577">
        <v>-9.9134807956606537</v>
      </c>
      <c r="D8" s="579">
        <v>-8.663423132105029</v>
      </c>
    </row>
    <row r="9" spans="1:18" x14ac:dyDescent="0.2">
      <c r="A9" s="18" t="s">
        <v>132</v>
      </c>
      <c r="B9" s="577">
        <v>2.010730275897731</v>
      </c>
      <c r="C9" s="577">
        <v>-11.731043633853147</v>
      </c>
      <c r="D9" s="579">
        <v>-5.2632347732588132</v>
      </c>
    </row>
    <row r="10" spans="1:18" x14ac:dyDescent="0.2">
      <c r="A10" s="18" t="s">
        <v>133</v>
      </c>
      <c r="B10" s="577">
        <v>1.8819626440110828</v>
      </c>
      <c r="C10" s="577">
        <v>-13.404939312543027</v>
      </c>
      <c r="D10" s="579">
        <v>-2.9424049870437008</v>
      </c>
    </row>
    <row r="11" spans="1:18" x14ac:dyDescent="0.2">
      <c r="A11" s="18" t="s">
        <v>134</v>
      </c>
      <c r="B11" s="577">
        <v>1.4509385133528634</v>
      </c>
      <c r="C11" s="577">
        <v>-14.653269230302234</v>
      </c>
      <c r="D11" s="579" t="s">
        <v>522</v>
      </c>
    </row>
    <row r="12" spans="1:18" x14ac:dyDescent="0.2">
      <c r="A12" s="18" t="s">
        <v>135</v>
      </c>
      <c r="B12" s="577">
        <v>1.1615351583993072</v>
      </c>
      <c r="C12" s="577">
        <v>-15.655834627312547</v>
      </c>
      <c r="D12" s="579" t="s">
        <v>522</v>
      </c>
    </row>
    <row r="13" spans="1:18" x14ac:dyDescent="0.2">
      <c r="A13" s="18" t="s">
        <v>136</v>
      </c>
      <c r="B13" s="577">
        <v>0.64639167810294462</v>
      </c>
      <c r="C13" s="577">
        <v>-16.844065918985056</v>
      </c>
      <c r="D13" s="579" t="s">
        <v>522</v>
      </c>
    </row>
    <row r="14" spans="1:18" x14ac:dyDescent="0.2">
      <c r="A14" s="18" t="s">
        <v>137</v>
      </c>
      <c r="B14" s="577">
        <v>5.6968122184403405E-2</v>
      </c>
      <c r="C14" s="577">
        <v>-17.993808706113082</v>
      </c>
      <c r="D14" s="577" t="s">
        <v>522</v>
      </c>
    </row>
    <row r="15" spans="1:18" x14ac:dyDescent="0.2">
      <c r="A15" s="452" t="s">
        <v>138</v>
      </c>
      <c r="B15" s="458">
        <v>-0.22378370638721862</v>
      </c>
      <c r="C15" s="458">
        <v>-18.575465307208422</v>
      </c>
      <c r="D15" s="458" t="s">
        <v>522</v>
      </c>
    </row>
    <row r="16" spans="1:18" x14ac:dyDescent="0.2">
      <c r="A16" s="581"/>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808">
        <f>INDICE!A3</f>
        <v>44378</v>
      </c>
      <c r="C3" s="809"/>
      <c r="D3" s="809" t="s">
        <v>116</v>
      </c>
      <c r="E3" s="809"/>
      <c r="F3" s="809" t="s">
        <v>117</v>
      </c>
      <c r="G3" s="809"/>
      <c r="H3" s="809"/>
    </row>
    <row r="4" spans="1:8" s="69" customFormat="1" x14ac:dyDescent="0.2">
      <c r="A4" s="291"/>
      <c r="B4" s="82" t="s">
        <v>47</v>
      </c>
      <c r="C4" s="82" t="s">
        <v>429</v>
      </c>
      <c r="D4" s="82" t="s">
        <v>47</v>
      </c>
      <c r="E4" s="82" t="s">
        <v>429</v>
      </c>
      <c r="F4" s="82" t="s">
        <v>47</v>
      </c>
      <c r="G4" s="83" t="s">
        <v>429</v>
      </c>
      <c r="H4" s="83" t="s">
        <v>122</v>
      </c>
    </row>
    <row r="5" spans="1:8" x14ac:dyDescent="0.2">
      <c r="A5" s="322" t="s">
        <v>139</v>
      </c>
      <c r="B5" s="331">
        <v>47.581820000000008</v>
      </c>
      <c r="C5" s="324">
        <v>-3.3419295731301744</v>
      </c>
      <c r="D5" s="323">
        <v>475.55557999999991</v>
      </c>
      <c r="E5" s="324">
        <v>2.4294348522514304</v>
      </c>
      <c r="F5" s="323">
        <v>796.23444999999992</v>
      </c>
      <c r="G5" s="324">
        <v>0.16593211682905509</v>
      </c>
      <c r="H5" s="329">
        <v>41.238551857325085</v>
      </c>
    </row>
    <row r="6" spans="1:8" x14ac:dyDescent="0.2">
      <c r="A6" s="322" t="s">
        <v>140</v>
      </c>
      <c r="B6" s="331">
        <v>22.176349999999992</v>
      </c>
      <c r="C6" s="324">
        <v>21.993933406094236</v>
      </c>
      <c r="D6" s="323">
        <v>275.72292000000004</v>
      </c>
      <c r="E6" s="324">
        <v>9.3042839356832499</v>
      </c>
      <c r="F6" s="323">
        <v>447.96402999999998</v>
      </c>
      <c r="G6" s="324">
        <v>1.1675606185754752</v>
      </c>
      <c r="H6" s="329">
        <v>23.200940227305324</v>
      </c>
    </row>
    <row r="7" spans="1:8" x14ac:dyDescent="0.2">
      <c r="A7" s="322" t="s">
        <v>141</v>
      </c>
      <c r="B7" s="331">
        <v>7.9395800000000047</v>
      </c>
      <c r="C7" s="324">
        <v>12.573126777657873</v>
      </c>
      <c r="D7" s="323">
        <v>44.529389999999999</v>
      </c>
      <c r="E7" s="324">
        <v>22.438671903033221</v>
      </c>
      <c r="F7" s="323">
        <v>74.125209999999996</v>
      </c>
      <c r="G7" s="324">
        <v>-0.65527794061555567</v>
      </c>
      <c r="H7" s="329">
        <v>3.8390907558949654</v>
      </c>
    </row>
    <row r="8" spans="1:8" x14ac:dyDescent="0.2">
      <c r="A8" s="325" t="s">
        <v>449</v>
      </c>
      <c r="B8" s="330">
        <v>41.30997</v>
      </c>
      <c r="C8" s="327">
        <v>-3.1580667326033089</v>
      </c>
      <c r="D8" s="326">
        <v>240.85464999999999</v>
      </c>
      <c r="E8" s="328">
        <v>-45.916415675551995</v>
      </c>
      <c r="F8" s="326">
        <v>612.47749999999996</v>
      </c>
      <c r="G8" s="328">
        <v>-26.540153649581448</v>
      </c>
      <c r="H8" s="497">
        <v>31.721417159474601</v>
      </c>
    </row>
    <row r="9" spans="1:8" s="69" customFormat="1" x14ac:dyDescent="0.2">
      <c r="A9" s="292" t="s">
        <v>115</v>
      </c>
      <c r="B9" s="61">
        <v>119.00772000000002</v>
      </c>
      <c r="C9" s="62">
        <v>1.6160167875847207</v>
      </c>
      <c r="D9" s="61">
        <v>1036.66254</v>
      </c>
      <c r="E9" s="62">
        <v>-13.484237175590167</v>
      </c>
      <c r="F9" s="61">
        <v>1930.8011900000004</v>
      </c>
      <c r="G9" s="62">
        <v>-10.031337946316585</v>
      </c>
      <c r="H9" s="62">
        <v>100</v>
      </c>
    </row>
    <row r="10" spans="1:8" x14ac:dyDescent="0.2">
      <c r="A10" s="316"/>
      <c r="B10" s="315"/>
      <c r="C10" s="321"/>
      <c r="D10" s="315"/>
      <c r="E10" s="321"/>
      <c r="F10" s="315"/>
      <c r="G10" s="321"/>
      <c r="H10" s="79" t="s">
        <v>222</v>
      </c>
    </row>
    <row r="11" spans="1:8" x14ac:dyDescent="0.2">
      <c r="A11" s="293" t="s">
        <v>487</v>
      </c>
      <c r="B11" s="315"/>
      <c r="C11" s="315"/>
      <c r="D11" s="315"/>
      <c r="E11" s="315"/>
      <c r="F11" s="315"/>
      <c r="G11" s="321"/>
      <c r="H11" s="321"/>
    </row>
    <row r="12" spans="1:8" x14ac:dyDescent="0.2">
      <c r="A12" s="293" t="s">
        <v>531</v>
      </c>
      <c r="B12" s="315"/>
      <c r="C12" s="315"/>
      <c r="D12" s="315"/>
      <c r="E12" s="315"/>
      <c r="F12" s="315"/>
      <c r="G12" s="321"/>
      <c r="H12" s="321"/>
    </row>
    <row r="13" spans="1:8" ht="14.25" x14ac:dyDescent="0.2">
      <c r="A13" s="133" t="s">
        <v>545</v>
      </c>
      <c r="B13" s="1"/>
      <c r="C13" s="1"/>
      <c r="D13" s="1"/>
      <c r="E13" s="1"/>
      <c r="F13" s="1"/>
      <c r="G13" s="1"/>
      <c r="H13" s="1"/>
    </row>
    <row r="17" spans="3:21" x14ac:dyDescent="0.2">
      <c r="C17" s="606"/>
      <c r="D17" s="606"/>
      <c r="E17" s="606"/>
      <c r="F17" s="606"/>
      <c r="G17" s="606"/>
      <c r="H17" s="606"/>
      <c r="I17" s="606"/>
      <c r="J17" s="606"/>
      <c r="K17" s="606"/>
      <c r="L17" s="606"/>
      <c r="M17" s="606"/>
      <c r="N17" s="606"/>
      <c r="O17" s="606"/>
      <c r="P17" s="606"/>
      <c r="Q17" s="606"/>
      <c r="R17" s="606"/>
      <c r="S17" s="606"/>
      <c r="T17" s="606"/>
      <c r="U17" s="606"/>
    </row>
  </sheetData>
  <mergeCells count="3">
    <mergeCell ref="B3:C3"/>
    <mergeCell ref="D3:E3"/>
    <mergeCell ref="F3:H3"/>
  </mergeCells>
  <conditionalFormatting sqref="B8">
    <cfRule type="cellIs" dxfId="218" priority="7" operator="between">
      <formula>0</formula>
      <formula>0.5</formula>
    </cfRule>
  </conditionalFormatting>
  <conditionalFormatting sqref="D8">
    <cfRule type="cellIs" dxfId="217" priority="6" operator="between">
      <formula>0</formula>
      <formula>0.5</formula>
    </cfRule>
  </conditionalFormatting>
  <conditionalFormatting sqref="F8">
    <cfRule type="cellIs" dxfId="216" priority="5" operator="between">
      <formula>0</formula>
      <formula>0.5</formula>
    </cfRule>
  </conditionalFormatting>
  <conditionalFormatting sqref="H8">
    <cfRule type="cellIs" dxfId="215" priority="4" operator="between">
      <formula>0</formula>
      <formula>0.5</formula>
    </cfRule>
  </conditionalFormatting>
  <conditionalFormatting sqref="C17:U17">
    <cfRule type="cellIs" dxfId="214"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808">
        <f>INDICE!A3</f>
        <v>44378</v>
      </c>
      <c r="C3" s="809"/>
      <c r="D3" s="810" t="s">
        <v>116</v>
      </c>
      <c r="E3" s="810"/>
      <c r="F3" s="810" t="s">
        <v>117</v>
      </c>
      <c r="G3" s="810"/>
      <c r="H3" s="810"/>
    </row>
    <row r="4" spans="1:14" x14ac:dyDescent="0.2">
      <c r="A4" s="66"/>
      <c r="B4" s="82" t="s">
        <v>47</v>
      </c>
      <c r="C4" s="82" t="s">
        <v>433</v>
      </c>
      <c r="D4" s="82" t="s">
        <v>47</v>
      </c>
      <c r="E4" s="82" t="s">
        <v>429</v>
      </c>
      <c r="F4" s="82" t="s">
        <v>47</v>
      </c>
      <c r="G4" s="83" t="s">
        <v>429</v>
      </c>
      <c r="H4" s="83" t="s">
        <v>107</v>
      </c>
    </row>
    <row r="5" spans="1:14" x14ac:dyDescent="0.2">
      <c r="A5" s="84" t="s">
        <v>184</v>
      </c>
      <c r="B5" s="345">
        <v>501.96896000000021</v>
      </c>
      <c r="C5" s="341">
        <v>11.330971092989079</v>
      </c>
      <c r="D5" s="340">
        <v>2619.3451700000001</v>
      </c>
      <c r="E5" s="342">
        <v>26.568759939883215</v>
      </c>
      <c r="F5" s="340">
        <v>4463.0078399999993</v>
      </c>
      <c r="G5" s="342">
        <v>5.9801579656769199</v>
      </c>
      <c r="H5" s="347">
        <v>92.232493143157555</v>
      </c>
    </row>
    <row r="6" spans="1:14" x14ac:dyDescent="0.2">
      <c r="A6" s="84" t="s">
        <v>185</v>
      </c>
      <c r="B6" s="331">
        <v>37.782440000000037</v>
      </c>
      <c r="C6" s="324">
        <v>-2.9161309154895099</v>
      </c>
      <c r="D6" s="323">
        <v>211.61676</v>
      </c>
      <c r="E6" s="324">
        <v>24.053200538920411</v>
      </c>
      <c r="F6" s="323">
        <v>370.83085</v>
      </c>
      <c r="G6" s="324">
        <v>8.2332563028441843</v>
      </c>
      <c r="H6" s="329">
        <v>7.6635881127863525</v>
      </c>
    </row>
    <row r="7" spans="1:14" x14ac:dyDescent="0.2">
      <c r="A7" s="84" t="s">
        <v>189</v>
      </c>
      <c r="B7" s="346">
        <v>1.5720000000000001E-2</v>
      </c>
      <c r="C7" s="338">
        <v>97.735849056603769</v>
      </c>
      <c r="D7" s="337">
        <v>1.651E-2</v>
      </c>
      <c r="E7" s="603">
        <v>-95.885563336406904</v>
      </c>
      <c r="F7" s="337">
        <v>5.6259999999999998E-2</v>
      </c>
      <c r="G7" s="603">
        <v>-92.455208668597791</v>
      </c>
      <c r="H7" s="346">
        <v>1.1626688211764478E-3</v>
      </c>
    </row>
    <row r="8" spans="1:14" x14ac:dyDescent="0.2">
      <c r="A8" s="84" t="s">
        <v>146</v>
      </c>
      <c r="B8" s="346">
        <v>8.0189999999999997E-2</v>
      </c>
      <c r="C8" s="338">
        <v>0</v>
      </c>
      <c r="D8" s="337">
        <v>0.17265</v>
      </c>
      <c r="E8" s="603">
        <v>9.1754141899582784</v>
      </c>
      <c r="F8" s="337">
        <v>0.19188999999999998</v>
      </c>
      <c r="G8" s="338">
        <v>14.527006863622802</v>
      </c>
      <c r="H8" s="346">
        <v>3.9655975843503125E-3</v>
      </c>
    </row>
    <row r="9" spans="1:14" x14ac:dyDescent="0.2">
      <c r="A9" s="344" t="s">
        <v>147</v>
      </c>
      <c r="B9" s="332">
        <v>539.84731000000022</v>
      </c>
      <c r="C9" s="333">
        <v>10.216746185360911</v>
      </c>
      <c r="D9" s="332">
        <v>2831.1510899999994</v>
      </c>
      <c r="E9" s="333">
        <v>26.354087383447805</v>
      </c>
      <c r="F9" s="332">
        <v>4834.0868399999981</v>
      </c>
      <c r="G9" s="333">
        <v>6.1338432443765978</v>
      </c>
      <c r="H9" s="333">
        <v>99.901209522349419</v>
      </c>
    </row>
    <row r="10" spans="1:14" x14ac:dyDescent="0.2">
      <c r="A10" s="84" t="s">
        <v>148</v>
      </c>
      <c r="B10" s="346">
        <v>0.50284000000000006</v>
      </c>
      <c r="C10" s="338">
        <v>-11.180979969618821</v>
      </c>
      <c r="D10" s="337">
        <v>2.8711500000000001</v>
      </c>
      <c r="E10" s="338">
        <v>45.165204641403555</v>
      </c>
      <c r="F10" s="337">
        <v>4.7803399999999998</v>
      </c>
      <c r="G10" s="338">
        <v>21.721394960379687</v>
      </c>
      <c r="H10" s="329">
        <v>9.8790477650597605E-2</v>
      </c>
    </row>
    <row r="11" spans="1:14" x14ac:dyDescent="0.2">
      <c r="A11" s="60" t="s">
        <v>149</v>
      </c>
      <c r="B11" s="334">
        <v>540.3501500000001</v>
      </c>
      <c r="C11" s="335">
        <v>10.192042234119505</v>
      </c>
      <c r="D11" s="334">
        <v>2834.0222399999993</v>
      </c>
      <c r="E11" s="335">
        <v>26.370677559787083</v>
      </c>
      <c r="F11" s="334">
        <v>4838.8671799999975</v>
      </c>
      <c r="G11" s="335">
        <v>6.1472719733548926</v>
      </c>
      <c r="H11" s="335">
        <v>100</v>
      </c>
    </row>
    <row r="12" spans="1:14" x14ac:dyDescent="0.2">
      <c r="A12" s="371" t="s">
        <v>150</v>
      </c>
      <c r="B12" s="336"/>
      <c r="C12" s="336"/>
      <c r="D12" s="336"/>
      <c r="E12" s="336"/>
      <c r="F12" s="336"/>
      <c r="G12" s="336"/>
      <c r="H12" s="336"/>
    </row>
    <row r="13" spans="1:14" x14ac:dyDescent="0.2">
      <c r="A13" s="607" t="s">
        <v>189</v>
      </c>
      <c r="B13" s="608">
        <v>15.852929999999995</v>
      </c>
      <c r="C13" s="609">
        <v>-5.1810050152071527</v>
      </c>
      <c r="D13" s="610">
        <v>91.200409999999962</v>
      </c>
      <c r="E13" s="609">
        <v>8.808419538563637</v>
      </c>
      <c r="F13" s="610">
        <v>141.99874999999997</v>
      </c>
      <c r="G13" s="609">
        <v>-10.817235964409267</v>
      </c>
      <c r="H13" s="611">
        <v>2.9345453123183276</v>
      </c>
    </row>
    <row r="14" spans="1:14" x14ac:dyDescent="0.2">
      <c r="A14" s="612" t="s">
        <v>151</v>
      </c>
      <c r="B14" s="613">
        <v>2.9338254093202329</v>
      </c>
      <c r="C14" s="614"/>
      <c r="D14" s="615">
        <v>3.2180555506155799</v>
      </c>
      <c r="E14" s="614"/>
      <c r="F14" s="615">
        <v>2.9345453123183276</v>
      </c>
      <c r="G14" s="614"/>
      <c r="H14" s="616"/>
    </row>
    <row r="15" spans="1:14" x14ac:dyDescent="0.2">
      <c r="A15" s="84"/>
      <c r="B15" s="84"/>
      <c r="C15" s="84"/>
      <c r="D15" s="84"/>
      <c r="E15" s="84"/>
      <c r="F15" s="84"/>
      <c r="G15" s="84"/>
      <c r="H15" s="79" t="s">
        <v>222</v>
      </c>
    </row>
    <row r="16" spans="1:14" x14ac:dyDescent="0.2">
      <c r="A16" s="80" t="s">
        <v>487</v>
      </c>
      <c r="B16" s="84"/>
      <c r="C16" s="84"/>
      <c r="D16" s="84"/>
      <c r="E16" s="84"/>
      <c r="F16" s="85"/>
      <c r="G16" s="84"/>
      <c r="H16" s="84"/>
      <c r="I16" s="88"/>
      <c r="J16" s="88"/>
      <c r="K16" s="88"/>
      <c r="L16" s="88"/>
      <c r="M16" s="88"/>
      <c r="N16" s="88"/>
    </row>
    <row r="17" spans="1:14" x14ac:dyDescent="0.2">
      <c r="A17" s="80" t="s">
        <v>434</v>
      </c>
      <c r="B17" s="84"/>
      <c r="C17" s="84"/>
      <c r="D17" s="84"/>
      <c r="E17" s="84"/>
      <c r="F17" s="84"/>
      <c r="G17" s="84"/>
      <c r="H17" s="84"/>
      <c r="I17" s="88"/>
      <c r="J17" s="88"/>
      <c r="K17" s="88"/>
      <c r="L17" s="88"/>
      <c r="M17" s="88"/>
      <c r="N17" s="88"/>
    </row>
    <row r="18" spans="1:14" x14ac:dyDescent="0.2">
      <c r="A18" s="133" t="s">
        <v>545</v>
      </c>
      <c r="B18" s="84"/>
      <c r="C18" s="84"/>
      <c r="D18" s="84"/>
      <c r="E18" s="84"/>
      <c r="F18" s="84"/>
      <c r="G18" s="84"/>
      <c r="H18" s="84"/>
    </row>
  </sheetData>
  <mergeCells count="3">
    <mergeCell ref="B3:C3"/>
    <mergeCell ref="D3:E3"/>
    <mergeCell ref="F3:H3"/>
  </mergeCells>
  <conditionalFormatting sqref="H8">
    <cfRule type="cellIs" dxfId="213" priority="16" operator="between">
      <formula>0</formula>
      <formula>0.5</formula>
    </cfRule>
  </conditionalFormatting>
  <conditionalFormatting sqref="B10 D10 F10:G10">
    <cfRule type="cellIs" dxfId="212" priority="18" operator="between">
      <formula>0</formula>
      <formula>0.5</formula>
    </cfRule>
  </conditionalFormatting>
  <conditionalFormatting sqref="B8:C8 F8:G8">
    <cfRule type="cellIs" dxfId="211" priority="17" operator="between">
      <formula>0</formula>
      <formula>0.5</formula>
    </cfRule>
  </conditionalFormatting>
  <conditionalFormatting sqref="C8">
    <cfRule type="cellIs" dxfId="210" priority="15" operator="equal">
      <formula>0</formula>
    </cfRule>
  </conditionalFormatting>
  <conditionalFormatting sqref="B8">
    <cfRule type="cellIs" dxfId="209" priority="14" operator="equal">
      <formula>0</formula>
    </cfRule>
  </conditionalFormatting>
  <conditionalFormatting sqref="D8">
    <cfRule type="cellIs" dxfId="208" priority="12" operator="between">
      <formula>0</formula>
      <formula>0.5</formula>
    </cfRule>
  </conditionalFormatting>
  <conditionalFormatting sqref="D8">
    <cfRule type="cellIs" dxfId="207" priority="11" operator="equal">
      <formula>0</formula>
    </cfRule>
  </conditionalFormatting>
  <conditionalFormatting sqref="B7">
    <cfRule type="cellIs" dxfId="206" priority="9" operator="between">
      <formula>0</formula>
      <formula>0.5</formula>
    </cfRule>
  </conditionalFormatting>
  <conditionalFormatting sqref="B7">
    <cfRule type="cellIs" dxfId="205" priority="8" operator="equal">
      <formula>0</formula>
    </cfRule>
  </conditionalFormatting>
  <conditionalFormatting sqref="C7">
    <cfRule type="cellIs" dxfId="204" priority="7" operator="between">
      <formula>0</formula>
      <formula>0.5</formula>
    </cfRule>
  </conditionalFormatting>
  <conditionalFormatting sqref="C7">
    <cfRule type="cellIs" dxfId="203" priority="6" operator="equal">
      <formula>0</formula>
    </cfRule>
  </conditionalFormatting>
  <conditionalFormatting sqref="D7">
    <cfRule type="cellIs" dxfId="202" priority="5" operator="between">
      <formula>0</formula>
      <formula>0.5</formula>
    </cfRule>
  </conditionalFormatting>
  <conditionalFormatting sqref="D7">
    <cfRule type="cellIs" dxfId="201" priority="4" operator="equal">
      <formula>0</formula>
    </cfRule>
  </conditionalFormatting>
  <conditionalFormatting sqref="H7">
    <cfRule type="cellIs" dxfId="200" priority="3" operator="between">
      <formula>0</formula>
      <formula>0.5</formula>
    </cfRule>
  </conditionalFormatting>
  <conditionalFormatting sqref="F7">
    <cfRule type="cellIs" dxfId="199" priority="2" operator="between">
      <formula>0</formula>
      <formula>0.5</formula>
    </cfRule>
  </conditionalFormatting>
  <conditionalFormatting sqref="F7">
    <cfRule type="cellIs" dxfId="19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631</v>
      </c>
    </row>
    <row r="2" spans="1:10" ht="15.75" x14ac:dyDescent="0.25">
      <c r="A2" s="2"/>
      <c r="B2" s="89"/>
      <c r="H2" s="79" t="s">
        <v>152</v>
      </c>
    </row>
    <row r="3" spans="1:10" ht="13.9" customHeight="1" x14ac:dyDescent="0.2">
      <c r="A3" s="90"/>
      <c r="B3" s="811">
        <f>INDICE!A3</f>
        <v>44378</v>
      </c>
      <c r="C3" s="811"/>
      <c r="D3" s="811"/>
      <c r="E3" s="91"/>
      <c r="F3" s="812" t="s">
        <v>117</v>
      </c>
      <c r="G3" s="812"/>
      <c r="H3" s="812"/>
    </row>
    <row r="4" spans="1:10" x14ac:dyDescent="0.2">
      <c r="A4" s="92"/>
      <c r="B4" s="93" t="s">
        <v>144</v>
      </c>
      <c r="C4" s="503" t="s">
        <v>145</v>
      </c>
      <c r="D4" s="93" t="s">
        <v>153</v>
      </c>
      <c r="E4" s="93"/>
      <c r="F4" s="93" t="s">
        <v>144</v>
      </c>
      <c r="G4" s="503" t="s">
        <v>145</v>
      </c>
      <c r="H4" s="93" t="s">
        <v>153</v>
      </c>
    </row>
    <row r="5" spans="1:10" x14ac:dyDescent="0.2">
      <c r="A5" s="90" t="s">
        <v>154</v>
      </c>
      <c r="B5" s="94">
        <v>76.000569999999996</v>
      </c>
      <c r="C5" s="96">
        <v>3.7133799999999977</v>
      </c>
      <c r="D5" s="348">
        <v>79.713949999999997</v>
      </c>
      <c r="E5" s="94"/>
      <c r="F5" s="94">
        <v>676.39413000000081</v>
      </c>
      <c r="G5" s="96">
        <v>34.604219999999941</v>
      </c>
      <c r="H5" s="348">
        <v>710.99835000000076</v>
      </c>
    </row>
    <row r="6" spans="1:10" x14ac:dyDescent="0.2">
      <c r="A6" s="92" t="s">
        <v>155</v>
      </c>
      <c r="B6" s="95">
        <v>14.764229999999996</v>
      </c>
      <c r="C6" s="96">
        <v>0.85675000000000001</v>
      </c>
      <c r="D6" s="349">
        <v>15.620979999999996</v>
      </c>
      <c r="E6" s="95"/>
      <c r="F6" s="95">
        <v>126.86369999999997</v>
      </c>
      <c r="G6" s="96">
        <v>7.2408400000000039</v>
      </c>
      <c r="H6" s="349">
        <v>134.10453999999996</v>
      </c>
    </row>
    <row r="7" spans="1:10" x14ac:dyDescent="0.2">
      <c r="A7" s="92" t="s">
        <v>156</v>
      </c>
      <c r="B7" s="95">
        <v>9.836689999999999</v>
      </c>
      <c r="C7" s="96">
        <v>0.79758999999999991</v>
      </c>
      <c r="D7" s="349">
        <v>10.634279999999999</v>
      </c>
      <c r="E7" s="95"/>
      <c r="F7" s="95">
        <v>82.573359999999994</v>
      </c>
      <c r="G7" s="96">
        <v>7.2450200000000047</v>
      </c>
      <c r="H7" s="349">
        <v>89.818380000000005</v>
      </c>
    </row>
    <row r="8" spans="1:10" x14ac:dyDescent="0.2">
      <c r="A8" s="92" t="s">
        <v>157</v>
      </c>
      <c r="B8" s="95">
        <v>26.930400000000002</v>
      </c>
      <c r="C8" s="96">
        <v>1.4061899999999998</v>
      </c>
      <c r="D8" s="349">
        <v>28.336590000000001</v>
      </c>
      <c r="E8" s="95"/>
      <c r="F8" s="95">
        <v>199.11335000000003</v>
      </c>
      <c r="G8" s="96">
        <v>12.581109999999995</v>
      </c>
      <c r="H8" s="349">
        <v>211.69446000000002</v>
      </c>
    </row>
    <row r="9" spans="1:10" x14ac:dyDescent="0.2">
      <c r="A9" s="92" t="s">
        <v>158</v>
      </c>
      <c r="B9" s="95">
        <v>31.84347</v>
      </c>
      <c r="C9" s="96">
        <v>9.996570000000002</v>
      </c>
      <c r="D9" s="349">
        <v>41.840040000000002</v>
      </c>
      <c r="E9" s="95"/>
      <c r="F9" s="95">
        <v>343.42583999999999</v>
      </c>
      <c r="G9" s="96">
        <v>117.21903000000002</v>
      </c>
      <c r="H9" s="349">
        <v>460.64487000000003</v>
      </c>
    </row>
    <row r="10" spans="1:10" x14ac:dyDescent="0.2">
      <c r="A10" s="92" t="s">
        <v>159</v>
      </c>
      <c r="B10" s="95">
        <v>7.2204099999999993</v>
      </c>
      <c r="C10" s="96">
        <v>0.45912999999999998</v>
      </c>
      <c r="D10" s="349">
        <v>7.6795399999999994</v>
      </c>
      <c r="E10" s="95"/>
      <c r="F10" s="95">
        <v>59.215969999999956</v>
      </c>
      <c r="G10" s="96">
        <v>4.0148999999999999</v>
      </c>
      <c r="H10" s="349">
        <v>63.230869999999953</v>
      </c>
    </row>
    <row r="11" spans="1:10" x14ac:dyDescent="0.2">
      <c r="A11" s="92" t="s">
        <v>160</v>
      </c>
      <c r="B11" s="95">
        <v>29.789479999999998</v>
      </c>
      <c r="C11" s="96">
        <v>2.1759199999999996</v>
      </c>
      <c r="D11" s="349">
        <v>31.965399999999995</v>
      </c>
      <c r="E11" s="95"/>
      <c r="F11" s="95">
        <v>238.86090999999973</v>
      </c>
      <c r="G11" s="96">
        <v>17.065230000000021</v>
      </c>
      <c r="H11" s="349">
        <v>255.92613999999975</v>
      </c>
    </row>
    <row r="12" spans="1:10" x14ac:dyDescent="0.2">
      <c r="A12" s="92" t="s">
        <v>525</v>
      </c>
      <c r="B12" s="95">
        <v>21.16677</v>
      </c>
      <c r="C12" s="96">
        <v>1.1562600000000001</v>
      </c>
      <c r="D12" s="349">
        <v>22.323029999999999</v>
      </c>
      <c r="E12" s="95"/>
      <c r="F12" s="95">
        <v>176.91763000000003</v>
      </c>
      <c r="G12" s="96">
        <v>9.8756100000000018</v>
      </c>
      <c r="H12" s="349">
        <v>186.79324000000003</v>
      </c>
      <c r="J12" s="96"/>
    </row>
    <row r="13" spans="1:10" x14ac:dyDescent="0.2">
      <c r="A13" s="92" t="s">
        <v>161</v>
      </c>
      <c r="B13" s="95">
        <v>85.561979999999991</v>
      </c>
      <c r="C13" s="96">
        <v>6.0685499999999983</v>
      </c>
      <c r="D13" s="349">
        <v>91.630529999999993</v>
      </c>
      <c r="E13" s="95"/>
      <c r="F13" s="95">
        <v>762.43545000000063</v>
      </c>
      <c r="G13" s="96">
        <v>55.394209999999994</v>
      </c>
      <c r="H13" s="349">
        <v>817.82966000000067</v>
      </c>
      <c r="J13" s="96"/>
    </row>
    <row r="14" spans="1:10" x14ac:dyDescent="0.2">
      <c r="A14" s="92" t="s">
        <v>162</v>
      </c>
      <c r="B14" s="95">
        <v>0.46628000000000008</v>
      </c>
      <c r="C14" s="96">
        <v>5.6640000000000003E-2</v>
      </c>
      <c r="D14" s="350">
        <v>0.52292000000000005</v>
      </c>
      <c r="E14" s="96"/>
      <c r="F14" s="95">
        <v>4.7945999999999991</v>
      </c>
      <c r="G14" s="96">
        <v>0.68330999999999986</v>
      </c>
      <c r="H14" s="350">
        <v>5.4779099999999987</v>
      </c>
      <c r="J14" s="96"/>
    </row>
    <row r="15" spans="1:10" x14ac:dyDescent="0.2">
      <c r="A15" s="92" t="s">
        <v>163</v>
      </c>
      <c r="B15" s="95">
        <v>60.060910000000007</v>
      </c>
      <c r="C15" s="96">
        <v>3.0734799999999995</v>
      </c>
      <c r="D15" s="349">
        <v>63.134390000000003</v>
      </c>
      <c r="E15" s="95"/>
      <c r="F15" s="95">
        <v>524.48689000000024</v>
      </c>
      <c r="G15" s="96">
        <v>27.747830000000008</v>
      </c>
      <c r="H15" s="349">
        <v>552.23472000000027</v>
      </c>
      <c r="J15" s="96"/>
    </row>
    <row r="16" spans="1:10" x14ac:dyDescent="0.2">
      <c r="A16" s="92" t="s">
        <v>164</v>
      </c>
      <c r="B16" s="95">
        <v>9.7094799999999992</v>
      </c>
      <c r="C16" s="96">
        <v>0.40561000000000003</v>
      </c>
      <c r="D16" s="349">
        <v>10.115089999999999</v>
      </c>
      <c r="E16" s="95"/>
      <c r="F16" s="95">
        <v>83.71919000000004</v>
      </c>
      <c r="G16" s="96">
        <v>3.6361500000000007</v>
      </c>
      <c r="H16" s="349">
        <v>87.355340000000041</v>
      </c>
      <c r="J16" s="96"/>
    </row>
    <row r="17" spans="1:11" x14ac:dyDescent="0.2">
      <c r="A17" s="92" t="s">
        <v>165</v>
      </c>
      <c r="B17" s="95">
        <v>25.930710000000001</v>
      </c>
      <c r="C17" s="96">
        <v>1.80185</v>
      </c>
      <c r="D17" s="349">
        <v>27.732559999999999</v>
      </c>
      <c r="E17" s="95"/>
      <c r="F17" s="95">
        <v>223.26317999999998</v>
      </c>
      <c r="G17" s="96">
        <v>16.271950000000025</v>
      </c>
      <c r="H17" s="349">
        <v>239.53513000000001</v>
      </c>
      <c r="J17" s="96"/>
    </row>
    <row r="18" spans="1:11" x14ac:dyDescent="0.2">
      <c r="A18" s="92" t="s">
        <v>166</v>
      </c>
      <c r="B18" s="95">
        <v>2.6062200000000004</v>
      </c>
      <c r="C18" s="96">
        <v>0.18221999999999999</v>
      </c>
      <c r="D18" s="349">
        <v>2.7884400000000005</v>
      </c>
      <c r="E18" s="95"/>
      <c r="F18" s="95">
        <v>21.485889999999991</v>
      </c>
      <c r="G18" s="96">
        <v>1.4767099999999993</v>
      </c>
      <c r="H18" s="349">
        <v>22.962599999999991</v>
      </c>
      <c r="J18" s="96"/>
    </row>
    <row r="19" spans="1:11" x14ac:dyDescent="0.2">
      <c r="A19" s="92" t="s">
        <v>167</v>
      </c>
      <c r="B19" s="95">
        <v>59.529739999999997</v>
      </c>
      <c r="C19" s="96">
        <v>3.0506399999999996</v>
      </c>
      <c r="D19" s="349">
        <v>62.580379999999998</v>
      </c>
      <c r="E19" s="95"/>
      <c r="F19" s="95">
        <v>571.25312000000008</v>
      </c>
      <c r="G19" s="96">
        <v>32.689759999999993</v>
      </c>
      <c r="H19" s="349">
        <v>603.94288000000006</v>
      </c>
      <c r="J19" s="96"/>
    </row>
    <row r="20" spans="1:11" x14ac:dyDescent="0.2">
      <c r="A20" s="92" t="s">
        <v>168</v>
      </c>
      <c r="B20" s="96">
        <v>0.54210999999999998</v>
      </c>
      <c r="C20" s="96">
        <v>0</v>
      </c>
      <c r="D20" s="350">
        <v>0.54210999999999998</v>
      </c>
      <c r="E20" s="96"/>
      <c r="F20" s="95">
        <v>5.6277099999999995</v>
      </c>
      <c r="G20" s="96">
        <v>0</v>
      </c>
      <c r="H20" s="350">
        <v>5.6277099999999995</v>
      </c>
      <c r="J20" s="96"/>
    </row>
    <row r="21" spans="1:11" x14ac:dyDescent="0.2">
      <c r="A21" s="92" t="s">
        <v>169</v>
      </c>
      <c r="B21" s="95">
        <v>13.68929</v>
      </c>
      <c r="C21" s="96">
        <v>0.82372999999999985</v>
      </c>
      <c r="D21" s="349">
        <v>14.513019999999999</v>
      </c>
      <c r="E21" s="95"/>
      <c r="F21" s="95">
        <v>120.58154000000005</v>
      </c>
      <c r="G21" s="96">
        <v>7.7882200000000017</v>
      </c>
      <c r="H21" s="349">
        <v>128.36976000000004</v>
      </c>
      <c r="J21" s="96"/>
      <c r="K21" s="96"/>
    </row>
    <row r="22" spans="1:11" x14ac:dyDescent="0.2">
      <c r="A22" s="92" t="s">
        <v>170</v>
      </c>
      <c r="B22" s="95">
        <v>7.26145</v>
      </c>
      <c r="C22" s="96">
        <v>0.37002000000000002</v>
      </c>
      <c r="D22" s="349">
        <v>7.6314700000000002</v>
      </c>
      <c r="E22" s="95"/>
      <c r="F22" s="95">
        <v>62.880300000000034</v>
      </c>
      <c r="G22" s="96">
        <v>3.0785900000000002</v>
      </c>
      <c r="H22" s="349">
        <v>65.958890000000039</v>
      </c>
      <c r="J22" s="96"/>
    </row>
    <row r="23" spans="1:11" x14ac:dyDescent="0.2">
      <c r="A23" s="97" t="s">
        <v>171</v>
      </c>
      <c r="B23" s="98">
        <v>19.058770000000003</v>
      </c>
      <c r="C23" s="96">
        <v>1.3879099999999998</v>
      </c>
      <c r="D23" s="351">
        <v>20.446680000000001</v>
      </c>
      <c r="E23" s="98"/>
      <c r="F23" s="98">
        <v>179.11507999999989</v>
      </c>
      <c r="G23" s="96">
        <v>12.218159999999996</v>
      </c>
      <c r="H23" s="351">
        <v>191.33323999999988</v>
      </c>
      <c r="J23" s="96"/>
    </row>
    <row r="24" spans="1:11" x14ac:dyDescent="0.2">
      <c r="A24" s="99" t="s">
        <v>438</v>
      </c>
      <c r="B24" s="100">
        <v>501.9689600000001</v>
      </c>
      <c r="C24" s="100">
        <v>37.782440000000022</v>
      </c>
      <c r="D24" s="100">
        <v>539.7514000000001</v>
      </c>
      <c r="E24" s="100"/>
      <c r="F24" s="100">
        <v>4463.0078400000075</v>
      </c>
      <c r="G24" s="100">
        <v>370.83085000000148</v>
      </c>
      <c r="H24" s="100">
        <v>4833.8386900000087</v>
      </c>
      <c r="J24" s="96"/>
    </row>
    <row r="25" spans="1:11" x14ac:dyDescent="0.2">
      <c r="H25" s="79" t="s">
        <v>222</v>
      </c>
      <c r="J25" s="96"/>
    </row>
    <row r="26" spans="1:11" x14ac:dyDescent="0.2">
      <c r="A26" s="352" t="s">
        <v>575</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7" priority="11" operator="between">
      <formula>0</formula>
      <formula>0.5</formula>
    </cfRule>
    <cfRule type="cellIs" dxfId="196" priority="12" operator="between">
      <formula>0</formula>
      <formula>0.49</formula>
    </cfRule>
  </conditionalFormatting>
  <conditionalFormatting sqref="C5:C23">
    <cfRule type="cellIs" dxfId="195" priority="10" stopIfTrue="1" operator="equal">
      <formula>0</formula>
    </cfRule>
  </conditionalFormatting>
  <conditionalFormatting sqref="G20">
    <cfRule type="cellIs" dxfId="194" priority="9" stopIfTrue="1" operator="equal">
      <formula>0</formula>
    </cfRule>
  </conditionalFormatting>
  <conditionalFormatting sqref="G5:G23">
    <cfRule type="cellIs" dxfId="193" priority="8" stopIfTrue="1" operator="equal">
      <formula>0</formula>
    </cfRule>
  </conditionalFormatting>
  <conditionalFormatting sqref="J12:J30">
    <cfRule type="cellIs" dxfId="192" priority="6" operator="between">
      <formula>0</formula>
      <formula>0.5</formula>
    </cfRule>
    <cfRule type="cellIs" dxfId="191" priority="7" operator="between">
      <formula>0</formula>
      <formula>0.49</formula>
    </cfRule>
  </conditionalFormatting>
  <conditionalFormatting sqref="J27">
    <cfRule type="cellIs" dxfId="190" priority="5" stopIfTrue="1" operator="equal">
      <formula>0</formula>
    </cfRule>
  </conditionalFormatting>
  <conditionalFormatting sqref="J12:J30">
    <cfRule type="cellIs" dxfId="18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2021-09-24T07:42:41Z</dcterms:modified>
</cp:coreProperties>
</file>