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mc:AlternateContent xmlns:mc="http://schemas.openxmlformats.org/markup-compatibility/2006">
    <mc:Choice Requires="x15">
      <x15ac:absPath xmlns:x15ac="http://schemas.microsoft.com/office/spreadsheetml/2010/11/ac" url="U:\INFORMES CORES WEB\BEH\BEH 2014\2022\02.FEBRERO\"/>
    </mc:Choice>
  </mc:AlternateContent>
  <xr:revisionPtr revIDLastSave="0" documentId="13_ncr:1_{07FD4A19-BB3D-4B9B-954C-2F83973C1943}"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25" l="1"/>
  <c r="D10" i="25"/>
  <c r="B10" i="25"/>
  <c r="F10" i="46" l="1"/>
  <c r="D10" i="46"/>
  <c r="B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<sst xmlns="http://schemas.openxmlformats.org/spreadsheetml/2006/main" count="1916" uniqueCount="694">
  <si>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</si>
  <si>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</si>
  <si>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</si>
  <si>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</si>
  <si>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</si>
  <si>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</si>
  <si>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</si>
  <si>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</si>
  <si>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</si>
  <si>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</si>
  <si>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</si>
  <si>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</si>
  <si>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</si>
  <si>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</si>
  <si>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</si>
  <si>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</si>
  <si>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</si>
  <si>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</si>
  <si>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</si>
  <si>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</si>
  <si>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</si>
  <si>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</si>
  <si>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</si>
  <si>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</si>
  <si>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</si>
  <si>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</si>
  <si>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</si>
  <si>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</si>
  <si>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</si>
  <si>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</si>
  <si>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</si>
  <si>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</si>
  <si>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</si>
  <si>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</si>
  <si>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</si>
  <si>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</si>
  <si>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</si>
  <si>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</si>
  <si>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</si>
  <si>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</si>
  <si>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</si>
  <si>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</si>
  <si>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</si>
  <si>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</si>
  <si>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</si>
  <si>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</si>
  <si>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</si>
  <si>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</si>
  <si>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</si>
  <si>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</si>
  <si>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</si>
  <si>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</si>
  <si>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</si>
  <si>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</si>
  <si>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</si>
  <si>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</si>
  <si>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</si>
  <si>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</si>
  <si>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</si>
  <si>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</si>
  <si>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</si>
  <si>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</si>
  <si>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</si>
  <si>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</si>
  <si>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</si>
  <si>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</si>
  <si>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</si>
  <si>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</si>
  <si>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</si>
  <si>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</si>
  <si>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</si>
  <si>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</si>
  <si>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</si>
  <si>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</si>
  <si>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</si>
  <si>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</si>
  <si>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</si>
  <si>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</si>
  <si>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</si>
  <si>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</si>
  <si>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</si>
  <si>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</si>
  <si>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</si>
  <si>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</si>
  <si>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</si>
  <si>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</si>
  <si>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</si>
  <si>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</si>
  <si>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</si>
  <si>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</si>
  <si>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</si>
  <si>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</si>
  <si>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</si>
  <si>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</si>
  <si>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</si>
  <si>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</si>
  <si>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</si>
  <si>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</si>
  <si>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</si>
  <si>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</si>
  <si>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</si>
  <si>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</si>
  <si>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</si>
  <si>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</si>
  <si>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</si>
  <si>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</si>
  <si>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</si>
  <si>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</si>
  <si>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</si>
  <si>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</si>
  <si>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</si>
  <si>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</si>
  <si>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</si>
  <si>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</si>
  <si>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</si>
  <si>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</si>
  <si>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</si>
  <si>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</si>
  <si>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</si>
  <si>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</si>
  <si>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</si>
  <si>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</si>
  <si>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</si>
  <si>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</si>
  <si>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</si>
  <si>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</si>
  <si>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</si>
  <si>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</si>
  <si>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</si>
  <si>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</si>
  <si>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</si>
  <si>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</si>
  <si>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</si>
  <si>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</si>
  <si>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</si>
  <si>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</si>
  <si>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</si>
  <si>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</si>
  <si>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</si>
  <si>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</si>
  <si>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</si>
  <si>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</si>
  <si>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</si>
  <si>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</si>
  <si>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</si>
  <si>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</si>
  <si>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</si>
  <si>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</si>
  <si>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</si>
  <si>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</si>
  <si>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</si>
  <si>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</si>
  <si>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</si>
  <si>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</si>
  <si>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</si>
  <si>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</si>
  <si>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</si>
  <si>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</si>
  <si>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</si>
  <si>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</si>
  <si>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</si>
  <si>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</si>
  <si>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</si>
  <si>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</si>
  <si>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</si>
  <si>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</si>
  <si>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</si>
  <si>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</si>
  <si>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</si>
  <si>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</si>
  <si>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</si>
  <si>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</si>
  <si>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</si>
  <si>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</si>
  <si>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</si>
  <si>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</si>
  <si>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</si>
  <si>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</si>
  <si>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</si>
  <si>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</si>
  <si>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</si>
  <si>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</si>
  <si>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</si>
  <si>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</si>
  <si>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</si>
  <si>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</si>
  <si>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</si>
  <si>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</si>
  <si>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</si>
  <si>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</si>
  <si>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</si>
  <si>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</si>
  <si>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</si>
  <si>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</si>
  <si>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</si>
  <si>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</si>
  <si>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</si>
  <si>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</si>
  <si>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</si>
  <si>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</si>
  <si>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</si>
  <si>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</si>
  <si>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</si>
  <si>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</si>
  <si>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</si>
  <si>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</si>
  <si>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</si>
  <si>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</si>
  <si>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</si>
  <si>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</si>
  <si>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</si>
  <si>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</si>
  <si>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</si>
  <si>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</si>
  <si>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</si>
  <si>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</si>
  <si>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</si>
  <si>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</si>
  <si>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</si>
  <si>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</si>
  <si>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</si>
  <si>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</si>
  <si>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</si>
  <si>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</si>
  <si>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</si>
  <si>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</si>
  <si>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</si>
  <si>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</si>
  <si>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</si>
  <si>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</si>
  <si>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</si>
  <si>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</si>
  <si>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</si>
  <si>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</si>
  <si>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</si>
  <si>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</si>
  <si>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</si>
  <si>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</si>
  <si>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</si>
  <si>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</si>
  <si>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</si>
  <si>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</si>
  <si>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</si>
  <si>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</si>
  <si>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</si>
  <si>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</si>
  <si>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</si>
  <si>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</si>
  <si>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</si>
  <si>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</si>
  <si>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</si>
  <si>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</si>
  <si>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</si>
  <si>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</si>
  <si>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</si>
  <si>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</si>
  <si>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</si>
  <si>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</si>
  <si>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</si>
  <si>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</si>
  <si>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</si>
  <si>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</si>
  <si>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</si>
  <si>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</si>
  <si>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</si>
  <si>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</si>
  <si>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</si>
  <si>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</si>
  <si>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</si>
  <si>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</si>
  <si>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</si>
  <si>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</si>
  <si>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</si>
  <si>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</si>
  <si>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</si>
  <si>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</si>
  <si>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</si>
  <si>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</si>
  <si>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</si>
  <si>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</si>
  <si>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</si>
  <si>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</si>
  <si>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</si>
  <si>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</si>
  <si>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</si>
  <si>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</si>
  <si>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</si>
  <si>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</si>
  <si>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</si>
  <si>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</si>
  <si>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</si>
  <si>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</si>
  <si>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</si>
  <si>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</si>
  <si>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</si>
  <si>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</si>
  <si>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</si>
  <si>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</si>
  <si>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</si>
  <si>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</si>
  <si>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</si>
  <si>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</si>
  <si>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</si>
  <si>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</si>
  <si>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</si>
  <si>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</si>
  <si>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</si>
  <si>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</si>
  <si>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</si>
  <si>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</si>
  <si>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</si>
  <si>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</si>
  <si>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</si>
  <si>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</si>
  <si>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</si>
  <si>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</si>
  <si>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</si>
  <si>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</si>
  <si>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</si>
  <si>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</si>
  <si>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</si>
  <si>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</si>
  <si>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</si>
  <si>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</si>
  <si>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</si>
  <si>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</si>
  <si>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</si>
  <si>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</si>
  <si>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</si>
  <si>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</si>
  <si>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</si>
  <si>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</si>
  <si>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</si>
  <si>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</si>
  <si>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</si>
  <si>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</si>
  <si>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</si>
  <si>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</si>
  <si>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</si>
  <si>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</si>
  <si>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</si>
  <si>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</si>
  <si>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</si>
  <si>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</si>
  <si>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</si>
  <si>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</si>
  <si>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</si>
  <si>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</si>
  <si>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</si>
  <si>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</si>
  <si>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</si>
  <si>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</si>
  <si>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</si>
  <si>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</si>
  <si>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</si>
  <si>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</si>
  <si>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</si>
  <si>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</si>
  <si>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</si>
  <si>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</si>
  <si>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</si>
  <si>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</si>
  <si>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</si>
  <si>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</si>
  <si>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</si>
  <si>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</si>
  <si>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</si>
  <si>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</si>
  <si>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</si>
  <si>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</si>
  <si>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</si>
  <si>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</si>
  <si>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</si>
  <si>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</si>
  <si>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</si>
  <si>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</si>
  <si>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</si>
  <si>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</si>
  <si>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</si>
  <si>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</si>
  <si>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</si>
  <si>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</si>
  <si>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</si>
  <si>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</si>
  <si>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</si>
  <si>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</si>
  <si>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</si>
  <si>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</si>
  <si>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</si>
  <si>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</si>
  <si>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</si>
  <si>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</si>
  <si>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</si>
  <si>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</si>
  <si>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</si>
  <si>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</si>
  <si>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</si>
  <si>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</si>
  <si>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</si>
  <si>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</si>
  <si>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</si>
  <si>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</si>
  <si>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</si>
  <si>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</si>
  <si>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</si>
  <si>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</si>
  <si>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</si>
  <si>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</si>
  <si>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</si>
  <si>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</si>
  <si>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</si>
  <si>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</si>
  <si>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</si>
  <si>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</si>
  <si>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</si>
  <si>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</si>
  <si>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</si>
  <si>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</si>
  <si>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</si>
  <si>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</si>
  <si>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</si>
  <si>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</si>
  <si>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</si>
  <si>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</si>
  <si>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</si>
  <si>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</si>
  <si>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</si>
  <si>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</si>
  <si>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</si>
  <si>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</si>
  <si>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</si>
  <si>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</si>
  <si>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</si>
  <si>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</si>
  <si>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</si>
  <si>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</si>
  <si>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</si>
  <si>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</si>
  <si>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</si>
  <si>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</si>
  <si>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</si>
  <si>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</si>
  <si>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</si>
  <si>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</si>
  <si>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</si>
  <si>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</si>
  <si>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</si>
  <si>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</si>
  <si>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</si>
  <si>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</si>
  <si>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</si>
  <si>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</si>
  <si>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</si>
  <si>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</si>
  <si>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</si>
  <si>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</si>
  <si>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</si>
  <si>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</si>
  <si>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</si>
  <si>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</si>
  <si>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</si>
  <si>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</si>
  <si>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</si>
  <si>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</si>
  <si>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</si>
  <si>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</si>
  <si>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</si>
  <si>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</si>
  <si>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</si>
  <si>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</si>
  <si>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</si>
  <si>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</si>
  <si>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</si>
  <si>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</si>
  <si>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</si>
  <si>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</si>
  <si>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</si>
  <si>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</si>
  <si>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</si>
  <si>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</si>
  <si>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</si>
  <si>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</si>
  <si>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</si>
  <si>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</si>
  <si>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</si>
  <si>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</si>
  <si>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</si>
  <si>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</si>
  <si>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</si>
  <si>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</si>
  <si>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</si>
  <si>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</si>
  <si>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</si>
  <si>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</si>
  <si>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</si>
  <si>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</si>
  <si>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</si>
  <si>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</si>
  <si>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</si>
  <si>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</si>
  <si>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</si>
  <si>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</si>
  <si>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</si>
  <si>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</si>
  <si>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</si>
  <si>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</si>
  <si>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</si>
  <si>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</si>
  <si>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</si>
  <si>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</si>
  <si>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</si>
  <si>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</si>
  <si>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</si>
  <si>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</si>
  <si>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</si>
  <si>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</si>
  <si>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</si>
  <si>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</si>
  <si>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</si>
  <si>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</si>
  <si>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</si>
  <si>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</si>
  <si>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</si>
  <si>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</si>
  <si>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</si>
  <si>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</si>
  <si>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</si>
  <si>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</si>
  <si>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</si>
  <si>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</si>
  <si>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</si>
  <si>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</si>
  <si>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</si>
  <si>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</si>
  <si>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</si>
  <si>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</si>
  <si>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</si>
  <si>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</si>
  <si>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</si>
  <si>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</si>
  <si>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</si>
  <si>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</si>
  <si>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</si>
  <si>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</si>
  <si>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</si>
  <si>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</si>
  <si>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</si>
  <si>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</si>
  <si>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</si>
  <si>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</si>
  <si>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</si>
  <si>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</si>
  <si>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</si>
  <si>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</si>
  <si>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</si>
  <si>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</si>
  <si>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</si>
  <si>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</si>
  <si>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</si>
  <si>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</si>
  <si>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</si>
  <si>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</si>
  <si>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</si>
  <si>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</si>
  <si>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</si>
  <si>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</si>
  <si>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</si>
  <si>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</si>
  <si>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</si>
  <si>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</si>
  <si>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</si>
  <si>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</si>
  <si>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</si>
  <si>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</si>
  <si>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</si>
  <si>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</si>
  <si>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</si>
  <si>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</si>
  <si>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</si>
  <si>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</si>
  <si>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</si>
  <si>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</si>
  <si>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</si>
  <si>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</si>
  <si>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</si>
  <si>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</si>
  <si>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</si>
  <si>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</si>
  <si>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</si>
  <si>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</si>
  <si>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16 Enero</t>
  </si>
  <si>
    <t>20 Marzo</t>
  </si>
  <si>
    <t>22 Mayo</t>
  </si>
  <si>
    <t>17 Julio</t>
  </si>
  <si>
    <t>18 Septiembre</t>
  </si>
  <si>
    <t>20 Noviembre</t>
  </si>
  <si>
    <t>15 Enero</t>
  </si>
  <si>
    <t>19 Marzo</t>
  </si>
  <si>
    <t>América Central y del Sur</t>
  </si>
  <si>
    <t>21 Mayo</t>
  </si>
  <si>
    <t>16 Julio</t>
  </si>
  <si>
    <t>Gibraltar</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</si>
  <si>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</si>
  <si>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</si>
  <si>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</si>
  <si>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</si>
  <si>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</si>
  <si>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</si>
  <si>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</si>
  <si>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</si>
  <si>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</si>
  <si>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</si>
  <si>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</si>
  <si>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</si>
  <si>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</si>
  <si>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</si>
  <si>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</si>
  <si>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</si>
  <si>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</si>
  <si>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</si>
  <si>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</si>
  <si>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</si>
  <si>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</si>
  <si>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</si>
  <si>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</si>
  <si>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Año 2019</t>
  </si>
  <si>
    <t>^ distinto de 0,0</t>
  </si>
  <si>
    <t>* Tasa de variación respecto al mismo periodo del año anterior   //   - igual que 0,0 / ^ distinto de 0,0
** Reino Unido no incluido desde el 1 de febrero de 2020 por su salida de la UE (31 enero 2020).</t>
  </si>
  <si>
    <t>21 Julio</t>
  </si>
  <si>
    <t>15 Septiembre</t>
  </si>
  <si>
    <t>*** Cisternas o asimilables no cargadas en plantas de regasificación.</t>
  </si>
  <si>
    <t>17 Noviembre</t>
  </si>
  <si>
    <t>19 Enero</t>
  </si>
  <si>
    <t>16 Marzo</t>
  </si>
  <si>
    <t>Japón</t>
  </si>
  <si>
    <t>** Reino Unido no incluido desde el 1 de febrero de 2020 por su salida de la UE (31 enero 2020).</t>
  </si>
  <si>
    <t>Año 2020</t>
  </si>
  <si>
    <t>Tv (%)
2020/2019</t>
  </si>
  <si>
    <t>UE***</t>
  </si>
  <si>
    <t>* Reino Unido no incluido desde el 1 de febrero de 2020 por su salida de la UE (31 enero 2020).</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</si>
  <si>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</si>
  <si>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</si>
  <si>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</si>
  <si>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Kuwait</t>
  </si>
  <si>
    <t>Puerto Rico</t>
  </si>
  <si>
    <t>America Central y Sur</t>
  </si>
  <si>
    <t>Gabón</t>
  </si>
  <si>
    <t>20 Julio</t>
  </si>
  <si>
    <t>India</t>
  </si>
  <si>
    <t>Papúa Nueva Guinea</t>
  </si>
  <si>
    <t>Omán</t>
  </si>
  <si>
    <t>Otras salidas del sistema**</t>
  </si>
  <si>
    <t>21 Septiembre</t>
  </si>
  <si>
    <t>Pakistán</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</si>
  <si>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</si>
  <si>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</si>
  <si>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</si>
  <si>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</si>
  <si>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</si>
  <si>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</si>
  <si>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</si>
  <si>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</si>
  <si>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</si>
  <si>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</si>
  <si>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</si>
  <si>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</si>
  <si>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</si>
  <si>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</si>
  <si>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</si>
  <si>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UE**</t>
  </si>
  <si>
    <t>16 Noviembre</t>
  </si>
  <si>
    <t>Australia</t>
  </si>
  <si>
    <t>Tarifa de último recurso de gas natural (TUR1)</t>
  </si>
  <si>
    <t>Entrada de turistas (FRONTUR)</t>
  </si>
  <si>
    <t>4º 2021</t>
  </si>
  <si>
    <t xml:space="preserve">        UE **</t>
  </si>
  <si>
    <t>1 Enero</t>
  </si>
  <si>
    <t>1 Abril</t>
  </si>
  <si>
    <t>1 Octubre</t>
  </si>
  <si>
    <t>1 Julio</t>
  </si>
  <si>
    <t>ene-22</t>
  </si>
  <si>
    <t>(*) Tasa de variación respecto al mismo periodo del año anterior // '- igual que 0,0 / ^ distinto de 0,0</t>
  </si>
  <si>
    <t>Otros Amércia Central y del Sur</t>
  </si>
  <si>
    <t>Otros Europa y Euroasia</t>
  </si>
  <si>
    <t xml:space="preserve">** Otras Salidas: Se incluyen puestas en frío y suministro directo a buques consumidores.
Nota: Las exportaciones corresponden a GNL salvo en los casos en los que está especificado                   
***Reino Unido no incluido desde el 1 de febrero de 2020 por su salida de la UE (31 enero 2020).                                                                                                                                                                                                                    </t>
  </si>
  <si>
    <t>18 Enero</t>
  </si>
  <si>
    <t>Bahréin</t>
  </si>
  <si>
    <t>feb-22</t>
  </si>
  <si>
    <t xml:space="preserve">Plantas de regasificación </t>
  </si>
  <si>
    <t>Otras salidas</t>
  </si>
  <si>
    <t>feb-21</t>
  </si>
  <si>
    <t>BOLETÍN ESTADÍSTICO HIDROCARBUROS FEBRERO 2022</t>
  </si>
  <si>
    <t>UE*</t>
  </si>
  <si>
    <t xml:space="preserve">Estonia, Finlandia, Francia, Grecia, Hungría, Irlanda, Italia, Japón, Lituania, Luxemburgo, México, Noruega, Nueva Zelanda,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</si>
</sst>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2"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7" fillId="0" borderId="0"/>
    <xf numFmtId="0" fontId="57" fillId="0" borderId="0"/>
    <xf numFmtId="164" fontId="2" fillId="0" borderId="0" applyFont="0" applyFill="0" applyBorder="0" applyAlignment="0" applyProtection="0"/>
    <xf numFmtId="0" fontId="58"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9"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6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7" borderId="26" applyNumberFormat="0" applyFont="0" applyAlignment="0" applyProtection="0"/>
    <xf numFmtId="0" fontId="4" fillId="17" borderId="26" applyNumberFormat="0" applyFont="0" applyAlignment="0" applyProtection="0"/>
    <xf numFmtId="0" fontId="4" fillId="17"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2" fillId="0" borderId="0"/>
    <xf numFmtId="0" fontId="61" fillId="0" borderId="0"/>
    <xf numFmtId="0" fontId="2" fillId="0" borderId="0"/>
    <xf numFmtId="0" fontId="2" fillId="0" borderId="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1" fillId="18"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3" fillId="20" borderId="0" applyNumberFormat="0" applyBorder="0" applyAlignment="0" applyProtection="0"/>
    <xf numFmtId="0" fontId="63" fillId="20" borderId="0" applyNumberFormat="0" applyBorder="0" applyAlignment="0" applyProtection="0"/>
    <xf numFmtId="0" fontId="64" fillId="32" borderId="27" applyNumberFormat="0" applyAlignment="0" applyProtection="0"/>
    <xf numFmtId="0" fontId="64" fillId="32" borderId="27" applyNumberFormat="0" applyAlignment="0" applyProtection="0"/>
    <xf numFmtId="0" fontId="65" fillId="33" borderId="28" applyNumberFormat="0" applyAlignment="0" applyProtection="0"/>
    <xf numFmtId="0" fontId="65" fillId="33" borderId="28" applyNumberFormat="0" applyAlignment="0" applyProtection="0"/>
    <xf numFmtId="0" fontId="66" fillId="0" borderId="29" applyNumberFormat="0" applyFill="0" applyAlignment="0" applyProtection="0"/>
    <xf numFmtId="0" fontId="66" fillId="0" borderId="2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7" borderId="0" applyNumberFormat="0" applyBorder="0" applyAlignment="0" applyProtection="0"/>
    <xf numFmtId="0" fontId="62" fillId="37" borderId="0" applyNumberFormat="0" applyBorder="0" applyAlignment="0" applyProtection="0"/>
    <xf numFmtId="0" fontId="68" fillId="23" borderId="27" applyNumberFormat="0" applyAlignment="0" applyProtection="0"/>
    <xf numFmtId="0" fontId="68" fillId="23" borderId="27" applyNumberFormat="0" applyAlignment="0" applyProtection="0"/>
    <xf numFmtId="0" fontId="69" fillId="19" borderId="0" applyNumberFormat="0" applyBorder="0" applyAlignment="0" applyProtection="0"/>
    <xf numFmtId="0" fontId="69" fillId="19"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70" fillId="38" borderId="0" applyNumberFormat="0" applyBorder="0" applyAlignment="0" applyProtection="0"/>
    <xf numFmtId="0" fontId="70" fillId="38"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1" fillId="32" borderId="31" applyNumberFormat="0" applyAlignment="0" applyProtection="0"/>
    <xf numFmtId="0" fontId="71" fillId="32" borderId="31"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32" applyNumberFormat="0" applyFill="0" applyAlignment="0" applyProtection="0"/>
    <xf numFmtId="0" fontId="74" fillId="0" borderId="32" applyNumberFormat="0" applyFill="0" applyAlignment="0" applyProtection="0"/>
    <xf numFmtId="0" fontId="75" fillId="0" borderId="33" applyNumberFormat="0" applyFill="0" applyAlignment="0" applyProtection="0"/>
    <xf numFmtId="0" fontId="75" fillId="0" borderId="3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35" applyNumberFormat="0" applyFill="0" applyAlignment="0" applyProtection="0"/>
    <xf numFmtId="0" fontId="77" fillId="0" borderId="35" applyNumberFormat="0" applyFill="0" applyAlignment="0" applyProtection="0"/>
    <xf numFmtId="0" fontId="33" fillId="0" borderId="0"/>
    <xf numFmtId="0" fontId="33" fillId="0" borderId="0"/>
  </cellStyleXfs>
  <cellXfs count="851">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168" fontId="13" fillId="6" borderId="0" xfId="0" applyNumberFormat="1" applyFont="1" applyFill="1" applyAlignment="1">
      <alignment horizontal="right" vertical="center"/>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43" fillId="4" borderId="2" xfId="0" applyNumberFormat="1" applyFont="1" applyFill="1" applyBorder="1"/>
    <xf numFmtId="3" fontId="17" fillId="2" borderId="0" xfId="0" applyNumberFormat="1" applyFont="1" applyFill="1" applyAlignment="1">
      <alignment horizontal="right"/>
    </xf>
    <xf numFmtId="0" fontId="44" fillId="2" borderId="0" xfId="0" applyFont="1" applyFill="1"/>
    <xf numFmtId="0" fontId="31" fillId="2" borderId="0" xfId="0" applyFont="1" applyFill="1" applyAlignment="1">
      <alignment horizontal="left" indent="2"/>
    </xf>
    <xf numFmtId="0" fontId="44"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5" fillId="2" borderId="0" xfId="0" applyFont="1" applyFill="1"/>
    <xf numFmtId="0" fontId="45"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7"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8"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9"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0" fillId="14" borderId="2" xfId="0" applyFont="1" applyFill="1" applyBorder="1"/>
    <xf numFmtId="1" fontId="50" fillId="14" borderId="2" xfId="0" applyNumberFormat="1" applyFont="1" applyFill="1" applyBorder="1"/>
    <xf numFmtId="169" fontId="50" fillId="14" borderId="2" xfId="0" applyNumberFormat="1" applyFont="1" applyFill="1" applyBorder="1"/>
    <xf numFmtId="3" fontId="50"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1"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1" fillId="2" borderId="1" xfId="0" applyFont="1" applyFill="1" applyBorder="1" applyAlignment="1">
      <alignment horizontal="left"/>
    </xf>
    <xf numFmtId="168" fontId="51"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3" fillId="2" borderId="0" xfId="9" applyFont="1" applyFill="1" applyAlignment="1">
      <alignment horizontal="left"/>
    </xf>
    <xf numFmtId="3" fontId="4" fillId="13" borderId="0" xfId="1" applyNumberFormat="1" applyFill="1" applyAlignment="1">
      <alignment horizontal="right"/>
    </xf>
    <xf numFmtId="183" fontId="54"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1"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8" fillId="2" borderId="0" xfId="1" applyFont="1" applyFill="1" applyAlignment="1">
      <alignment horizontal="left" vertical="center"/>
    </xf>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6" fillId="0" borderId="22" xfId="13" applyNumberFormat="1" applyFont="1" applyBorder="1" applyAlignment="1">
      <alignment vertical="center"/>
    </xf>
    <xf numFmtId="38" fontId="12" fillId="2" borderId="0" xfId="5" applyNumberFormat="1" applyFont="1" applyFill="1"/>
    <xf numFmtId="168" fontId="4" fillId="2" borderId="0" xfId="3" applyNumberFormat="1" applyFill="1" applyBorder="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1" fillId="2" borderId="1" xfId="0" applyFont="1" applyFill="1" applyBorder="1"/>
    <xf numFmtId="17" fontId="0" fillId="2" borderId="0" xfId="0" applyNumberFormat="1" applyFill="1" applyBorder="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applyBorder="1"/>
    <xf numFmtId="0" fontId="13" fillId="2" borderId="0" xfId="0" applyFont="1" applyFill="1" applyBorder="1" applyAlignment="1">
      <alignment horizontal="left" indent="5"/>
    </xf>
    <xf numFmtId="0" fontId="24" fillId="4" borderId="25" xfId="1" applyFont="1" applyFill="1" applyBorder="1"/>
    <xf numFmtId="0" fontId="0" fillId="2" borderId="0" xfId="0" applyFill="1" applyAlignment="1"/>
    <xf numFmtId="0" fontId="3" fillId="2" borderId="2" xfId="0" applyFont="1" applyFill="1" applyBorder="1" applyAlignment="1">
      <alignment horizontal="left"/>
    </xf>
    <xf numFmtId="0" fontId="8" fillId="6" borderId="12" xfId="0" applyFont="1" applyFill="1" applyBorder="1" applyAlignment="1">
      <alignment horizontal="left" indent="2"/>
    </xf>
    <xf numFmtId="168" fontId="17" fillId="6" borderId="20" xfId="0" applyNumberFormat="1" applyFont="1" applyFill="1" applyBorder="1" applyAlignment="1">
      <alignment horizontal="right"/>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applyBorder="1"/>
    <xf numFmtId="0" fontId="8" fillId="3" borderId="0" xfId="1" applyFont="1" applyFill="1" applyBorder="1" applyAlignment="1">
      <alignment horizontal="left"/>
    </xf>
    <xf numFmtId="0" fontId="4" fillId="2" borderId="0" xfId="1" applyFill="1" applyBorder="1"/>
    <xf numFmtId="0" fontId="24" fillId="4" borderId="0" xfId="1" applyFont="1" applyFill="1" applyBorder="1" applyAlignment="1">
      <alignment horizontal="left"/>
    </xf>
    <xf numFmtId="2" fontId="24" fillId="4" borderId="0" xfId="1" applyNumberFormat="1" applyFont="1" applyFill="1" applyBorder="1"/>
    <xf numFmtId="4" fontId="8" fillId="3" borderId="1" xfId="1" applyNumberFormat="1" applyFont="1" applyFill="1" applyBorder="1"/>
    <xf numFmtId="180" fontId="8" fillId="3" borderId="0" xfId="1" applyNumberFormat="1" applyFont="1" applyFill="1" applyBorder="1"/>
    <xf numFmtId="180" fontId="24" fillId="4" borderId="0" xfId="1" applyNumberFormat="1" applyFont="1" applyFill="1" applyBorder="1"/>
    <xf numFmtId="0" fontId="22" fillId="2" borderId="0" xfId="0" quotePrefix="1" applyFont="1" applyFill="1" applyAlignment="1"/>
    <xf numFmtId="177" fontId="31" fillId="6" borderId="0" xfId="0" applyNumberFormat="1" applyFont="1" applyFill="1" applyAlignment="1">
      <alignment horizontal="right"/>
    </xf>
    <xf numFmtId="0" fontId="4" fillId="2" borderId="0" xfId="1" applyNumberFormat="1" applyFont="1" applyFill="1" applyBorder="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7" fillId="2" borderId="1" xfId="0" applyNumberFormat="1" applyFont="1" applyFill="1" applyBorder="1" applyAlignment="1"/>
    <xf numFmtId="171" fontId="13" fillId="2" borderId="3" xfId="0" applyNumberFormat="1" applyFont="1" applyFill="1" applyBorder="1" applyAlignment="1">
      <alignment horizontal="left"/>
    </xf>
    <xf numFmtId="171" fontId="17" fillId="2" borderId="0" xfId="0" applyNumberFormat="1" applyFont="1" applyFill="1" applyBorder="1" applyAlignment="1"/>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0" fillId="2" borderId="0" xfId="0" applyFill="1"/>
    <xf numFmtId="0" fontId="22" fillId="2" borderId="0" xfId="0" applyFont="1" applyFill="1" applyAlignment="1">
      <alignment horizontal="right"/>
    </xf>
    <xf numFmtId="3" fontId="13" fillId="2" borderId="0" xfId="0" applyNumberFormat="1" applyFont="1" applyFill="1"/>
    <xf numFmtId="0" fontId="13" fillId="2" borderId="0" xfId="0" applyFont="1" applyFill="1" applyAlignment="1"/>
    <xf numFmtId="168"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1" fillId="2" borderId="2" xfId="0" applyFont="1" applyFill="1" applyBorder="1"/>
    <xf numFmtId="171" fontId="17" fillId="16" borderId="0" xfId="0" applyNumberFormat="1" applyFont="1" applyFill="1" applyAlignment="1">
      <alignment horizontal="right"/>
    </xf>
    <xf numFmtId="3" fontId="18" fillId="2" borderId="0" xfId="1" applyNumberFormat="1" applyFont="1" applyFill="1" applyAlignment="1">
      <alignment horizontal="right"/>
    </xf>
    <xf numFmtId="168" fontId="8" fillId="2" borderId="2" xfId="1" quotePrefix="1" applyNumberFormat="1" applyFont="1" applyFill="1" applyBorder="1" applyAlignment="1">
      <alignment horizontal="right"/>
    </xf>
    <xf numFmtId="0" fontId="8" fillId="2" borderId="17" xfId="0" applyFont="1" applyFill="1" applyBorder="1" applyAlignment="1"/>
    <xf numFmtId="168" fontId="4" fillId="2" borderId="0" xfId="1" quotePrefix="1" applyNumberFormat="1" applyFont="1" applyFill="1" applyAlignment="1">
      <alignment horizontal="right"/>
    </xf>
    <xf numFmtId="168" fontId="13" fillId="2" borderId="0" xfId="0" applyNumberFormat="1" applyFont="1" applyFill="1" applyAlignment="1"/>
    <xf numFmtId="0" fontId="24" fillId="8" borderId="17" xfId="0" applyFont="1" applyFill="1" applyBorder="1" applyAlignment="1"/>
    <xf numFmtId="175" fontId="24" fillId="8" borderId="0" xfId="0" applyNumberFormat="1" applyFont="1" applyFill="1" applyAlignment="1"/>
    <xf numFmtId="168" fontId="24" fillId="8" borderId="0" xfId="0" applyNumberFormat="1" applyFont="1" applyFill="1" applyAlignment="1"/>
    <xf numFmtId="3" fontId="24" fillId="8" borderId="0" xfId="0" applyNumberFormat="1" applyFont="1" applyFill="1" applyAlignment="1"/>
    <xf numFmtId="169" fontId="24" fillId="8" borderId="0" xfId="0" applyNumberFormat="1" applyFont="1" applyFill="1" applyAlignment="1"/>
    <xf numFmtId="173" fontId="24" fillId="8" borderId="23" xfId="0" applyNumberFormat="1" applyFont="1" applyFill="1" applyBorder="1" applyAlignment="1"/>
    <xf numFmtId="175" fontId="17" fillId="6" borderId="12" xfId="0" applyNumberFormat="1" applyFont="1" applyFill="1" applyBorder="1" applyAlignment="1"/>
    <xf numFmtId="3" fontId="17" fillId="9" borderId="24" xfId="0" applyNumberFormat="1" applyFont="1" applyFill="1" applyBorder="1" applyAlignment="1"/>
    <xf numFmtId="0" fontId="22" fillId="2" borderId="0" xfId="0" quotePrefix="1" applyFont="1" applyFill="1"/>
    <xf numFmtId="0" fontId="3" fillId="2" borderId="0" xfId="0" applyFont="1" applyFill="1" applyAlignment="1">
      <alignment horizontal="left"/>
    </xf>
    <xf numFmtId="171" fontId="4" fillId="2" borderId="0" xfId="1" quotePrefix="1" applyNumberForma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9" fontId="16" fillId="2" borderId="1" xfId="0" applyNumberFormat="1" applyFont="1" applyFill="1" applyBorder="1" applyAlignment="1">
      <alignment horizontal="right"/>
    </xf>
    <xf numFmtId="168" fontId="17" fillId="6" borderId="23" xfId="0" applyNumberFormat="1" applyFont="1" applyFill="1" applyBorder="1" applyAlignment="1">
      <alignment horizontal="right"/>
    </xf>
    <xf numFmtId="3" fontId="24" fillId="8" borderId="0" xfId="0" applyNumberFormat="1" applyFont="1" applyFill="1" applyBorder="1"/>
    <xf numFmtId="168" fontId="24" fillId="8" borderId="0" xfId="0" applyNumberFormat="1" applyFont="1" applyFill="1" applyBorder="1" applyAlignment="1">
      <alignment horizontal="right"/>
    </xf>
    <xf numFmtId="168" fontId="24" fillId="8" borderId="0" xfId="0" applyNumberFormat="1" applyFont="1" applyFill="1" applyBorder="1"/>
    <xf numFmtId="169" fontId="24" fillId="8" borderId="0" xfId="0" applyNumberFormat="1" applyFont="1" applyFill="1" applyBorder="1"/>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applyAlignment="1"/>
    <xf numFmtId="168" fontId="4" fillId="11" borderId="1" xfId="1" applyNumberFormat="1" applyFill="1" applyBorder="1" applyAlignment="1">
      <alignment horizontal="right" indent="1"/>
    </xf>
    <xf numFmtId="168" fontId="4" fillId="11" borderId="0" xfId="1" applyNumberFormat="1" applyFill="1" applyBorder="1" applyAlignment="1">
      <alignment horizontal="right" indent="1"/>
    </xf>
    <xf numFmtId="171" fontId="13" fillId="2" borderId="0" xfId="0" quotePrefix="1" applyNumberFormat="1" applyFont="1" applyFill="1" applyBorder="1" applyAlignment="1">
      <alignment horizontal="left"/>
    </xf>
    <xf numFmtId="0" fontId="8" fillId="6" borderId="23" xfId="0" applyFont="1" applyFill="1" applyBorder="1" applyAlignment="1">
      <alignment horizontal="left" indent="2"/>
    </xf>
    <xf numFmtId="0" fontId="8" fillId="2" borderId="0" xfId="0" applyFont="1" applyFill="1" applyBorder="1"/>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1" fontId="17" fillId="2" borderId="0" xfId="0" applyNumberFormat="1" applyFont="1" applyFill="1"/>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ont="1" applyFill="1" applyAlignment="1">
      <alignment horizontal="right"/>
    </xf>
    <xf numFmtId="0" fontId="22" fillId="2" borderId="0" xfId="1" applyFont="1" applyFill="1" applyAlignment="1"/>
    <xf numFmtId="168" fontId="17" fillId="6" borderId="12" xfId="0" applyNumberFormat="1" applyFont="1" applyFill="1" applyBorder="1" applyAlignment="1"/>
    <xf numFmtId="3" fontId="17" fillId="6" borderId="12" xfId="0" applyNumberFormat="1" applyFont="1" applyFill="1" applyBorder="1" applyAlignment="1"/>
    <xf numFmtId="173" fontId="17" fillId="6" borderId="12" xfId="0" applyNumberFormat="1" applyFont="1" applyFill="1" applyBorder="1" applyAlignment="1"/>
    <xf numFmtId="3" fontId="17" fillId="9" borderId="12" xfId="0" applyNumberFormat="1" applyFont="1" applyFill="1" applyBorder="1" applyAlignment="1"/>
    <xf numFmtId="168" fontId="17" fillId="9" borderId="24" xfId="0" applyNumberFormat="1" applyFont="1" applyFill="1" applyBorder="1" applyAlignment="1"/>
    <xf numFmtId="168" fontId="8" fillId="9" borderId="24" xfId="0" applyNumberFormat="1" applyFont="1" applyFill="1" applyBorder="1" applyAlignment="1"/>
    <xf numFmtId="179" fontId="16" fillId="2" borderId="0" xfId="0" applyNumberFormat="1" applyFon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8" fillId="2" borderId="2" xfId="1" quotePrefix="1" applyNumberFormat="1" applyFont="1" applyFill="1" applyBorder="1" applyAlignment="1">
      <alignment horizontal="right"/>
    </xf>
    <xf numFmtId="3" fontId="4" fillId="3" borderId="0" xfId="1" quotePrefix="1" applyNumberFormat="1" applyFill="1" applyAlignment="1">
      <alignment horizontal="right"/>
    </xf>
    <xf numFmtId="0" fontId="8" fillId="2" borderId="0" xfId="1" applyFont="1" applyFill="1" applyBorder="1"/>
    <xf numFmtId="0" fontId="4" fillId="2" borderId="0" xfId="1" applyFill="1" applyBorder="1" applyAlignment="1">
      <alignment horizontal="right"/>
    </xf>
    <xf numFmtId="0" fontId="17" fillId="2" borderId="0" xfId="9" applyFont="1" applyFill="1" applyBorder="1"/>
    <xf numFmtId="0" fontId="13" fillId="2" borderId="0" xfId="9" applyFont="1" applyFill="1" applyBorder="1"/>
    <xf numFmtId="0" fontId="13" fillId="2" borderId="0" xfId="9" applyFont="1" applyFill="1" applyBorder="1" applyAlignment="1">
      <alignment horizontal="right"/>
    </xf>
    <xf numFmtId="1" fontId="4" fillId="2" borderId="0" xfId="1" applyNumberFormat="1" applyFill="1"/>
    <xf numFmtId="0" fontId="8" fillId="2" borderId="0" xfId="0" applyFont="1" applyFill="1" applyAlignment="1">
      <alignment horizontal="left" vertical="top"/>
    </xf>
    <xf numFmtId="168" fontId="13" fillId="2" borderId="0" xfId="0" applyNumberFormat="1" applyFont="1" applyFill="1" applyAlignment="1">
      <alignment horizontal="right"/>
    </xf>
    <xf numFmtId="0" fontId="22" fillId="2" borderId="0" xfId="0" quotePrefix="1" applyFont="1" applyFill="1" applyBorder="1" applyAlignment="1">
      <alignment wrapText="1"/>
    </xf>
    <xf numFmtId="3" fontId="17" fillId="9" borderId="20" xfId="0" applyNumberFormat="1" applyFont="1" applyFill="1" applyBorder="1" applyAlignment="1">
      <alignment horizontal="left"/>
    </xf>
    <xf numFmtId="3" fontId="17" fillId="9" borderId="20" xfId="0" applyNumberFormat="1" applyFont="1" applyFill="1" applyBorder="1"/>
    <xf numFmtId="168" fontId="17" fillId="9" borderId="20" xfId="0" applyNumberFormat="1" applyFont="1" applyFill="1" applyBorder="1"/>
    <xf numFmtId="169" fontId="17" fillId="9" borderId="20" xfId="0" applyNumberFormat="1" applyFont="1" applyFill="1" applyBorder="1"/>
    <xf numFmtId="3" fontId="4" fillId="10" borderId="0" xfId="1" quotePrefix="1" applyNumberFormat="1" applyFill="1" applyAlignment="1">
      <alignment horizontal="right"/>
    </xf>
    <xf numFmtId="0" fontId="8" fillId="6" borderId="20" xfId="0" applyFont="1" applyFill="1" applyBorder="1" applyAlignment="1">
      <alignment horizontal="left" indent="2"/>
    </xf>
    <xf numFmtId="3" fontId="8" fillId="6" borderId="20" xfId="0" applyNumberFormat="1" applyFont="1" applyFill="1" applyBorder="1" applyAlignment="1">
      <alignment horizontal="right"/>
    </xf>
    <xf numFmtId="168" fontId="8" fillId="6" borderId="20" xfId="0" applyNumberFormat="1" applyFont="1" applyFill="1" applyBorder="1" applyAlignment="1">
      <alignment horizontal="right"/>
    </xf>
    <xf numFmtId="0" fontId="0" fillId="0" borderId="2" xfId="0" applyBorder="1" applyAlignment="1"/>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168" fontId="4" fillId="11" borderId="2" xfId="1" applyNumberFormat="1" applyFill="1" applyBorder="1" applyAlignment="1">
      <alignment horizontal="right"/>
    </xf>
    <xf numFmtId="3" fontId="4" fillId="12" borderId="0" xfId="1" quotePrefix="1" applyNumberFormat="1" applyFill="1" applyAlignment="1">
      <alignment horizontal="right"/>
    </xf>
    <xf numFmtId="0" fontId="22" fillId="2" borderId="0" xfId="0" quotePrefix="1" applyFont="1" applyFill="1" applyAlignment="1">
      <alignment horizontal="left"/>
    </xf>
    <xf numFmtId="3" fontId="18" fillId="2" borderId="0" xfId="1" quotePrefix="1" applyNumberFormat="1" applyFont="1" applyFill="1" applyAlignment="1">
      <alignment horizontal="right"/>
    </xf>
    <xf numFmtId="171" fontId="13" fillId="5" borderId="0" xfId="0" applyNumberFormat="1" applyFont="1" applyFill="1" applyAlignment="1"/>
    <xf numFmtId="173" fontId="13" fillId="6" borderId="0" xfId="0" applyNumberFormat="1" applyFont="1" applyFill="1" applyAlignment="1"/>
    <xf numFmtId="173" fontId="4" fillId="6" borderId="0" xfId="1" quotePrefix="1" applyNumberFormat="1" applyFill="1" applyAlignment="1"/>
    <xf numFmtId="171" fontId="31" fillId="5" borderId="0" xfId="0" applyNumberFormat="1" applyFont="1" applyFill="1" applyAlignment="1"/>
    <xf numFmtId="173" fontId="31" fillId="6" borderId="0" xfId="0" applyNumberFormat="1" applyFont="1" applyFill="1" applyAlignment="1"/>
    <xf numFmtId="3" fontId="4" fillId="5" borderId="0" xfId="1" quotePrefix="1" applyNumberFormat="1" applyFill="1" applyAlignment="1"/>
    <xf numFmtId="171" fontId="17" fillId="2" borderId="2" xfId="0" applyNumberFormat="1" applyFont="1" applyFill="1" applyBorder="1" applyAlignment="1"/>
    <xf numFmtId="173" fontId="27" fillId="2" borderId="2" xfId="7" applyNumberFormat="1" applyFont="1" applyFill="1" applyBorder="1" applyAlignment="1" applyProtection="1">
      <protection locked="0"/>
    </xf>
    <xf numFmtId="4" fontId="4" fillId="11" borderId="0" xfId="1" applyNumberFormat="1" applyFill="1" applyAlignment="1">
      <alignment horizontal="right"/>
    </xf>
    <xf numFmtId="0" fontId="8" fillId="2" borderId="4"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171" fontId="13" fillId="5" borderId="0" xfId="0" applyNumberFormat="1" applyFont="1" applyFill="1" applyAlignment="1">
      <alignment horizontal="right"/>
    </xf>
    <xf numFmtId="168" fontId="31" fillId="2" borderId="0" xfId="0" applyNumberFormat="1" applyFont="1" applyFill="1" applyAlignment="1">
      <alignment horizontal="left" indent="1"/>
    </xf>
    <xf numFmtId="171" fontId="31" fillId="2" borderId="0" xfId="0" applyNumberFormat="1" applyFont="1" applyFill="1" applyAlignment="1">
      <alignment horizontal="right"/>
    </xf>
    <xf numFmtId="3" fontId="31" fillId="2" borderId="0" xfId="0" applyNumberFormat="1" applyFont="1" applyFill="1" applyAlignment="1">
      <alignment horizontal="right"/>
    </xf>
    <xf numFmtId="168" fontId="27" fillId="2" borderId="2" xfId="7" quotePrefix="1" applyNumberFormat="1" applyFont="1" applyFill="1" applyBorder="1" applyAlignment="1" applyProtection="1">
      <alignment horizontal="right"/>
      <protection locked="0"/>
    </xf>
    <xf numFmtId="0" fontId="8" fillId="2" borderId="0" xfId="0" applyFont="1" applyFill="1" applyBorder="1" applyAlignment="1"/>
    <xf numFmtId="0" fontId="6" fillId="2" borderId="0" xfId="1" applyFont="1" applyFill="1" applyAlignment="1">
      <alignment horizontal="center"/>
    </xf>
    <xf numFmtId="0" fontId="46" fillId="0" borderId="0" xfId="0" applyFont="1" applyAlignment="1">
      <alignment horizontal="left" vertical="center" wrapText="1"/>
    </xf>
    <xf numFmtId="0" fontId="46"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Font="1" applyFill="1" applyBorder="1" applyAlignment="1">
      <alignment horizontal="left"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0" fontId="29" fillId="7" borderId="3" xfId="0" applyFont="1" applyFill="1" applyBorder="1"/>
    <xf numFmtId="177" fontId="16" fillId="2" borderId="0" xfId="0" applyNumberFormat="1" applyFont="1" applyFill="1"/>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76">
    <dxf>
      <numFmt numFmtId="186" formatCode="\^"/>
    </dxf>
    <dxf>
      <numFmt numFmtId="187" formatCode="\^;\^;\^"/>
    </dxf>
    <dxf>
      <numFmt numFmtId="188" formatCode="&quot;-&quot;"/>
    </dxf>
    <dxf>
      <numFmt numFmtId="186" formatCode="\^"/>
    </dxf>
    <dxf>
      <numFmt numFmtId="187" formatCode="\^;\^;\^"/>
    </dxf>
    <dxf>
      <numFmt numFmtId="187" formatCode="\^;\^;\^"/>
    </dxf>
    <dxf>
      <numFmt numFmtId="188" formatCode="&quot;-&quot;"/>
    </dxf>
    <dxf>
      <numFmt numFmtId="187" formatCode="\^;\^;\^"/>
    </dxf>
    <dxf>
      <numFmt numFmtId="188" formatCode="&quot;-&quot;"/>
    </dxf>
    <dxf>
      <numFmt numFmtId="187" formatCode="\^;\^;\^"/>
    </dxf>
    <dxf>
      <numFmt numFmtId="188" formatCode="&quot;-&quot;"/>
    </dxf>
    <dxf>
      <numFmt numFmtId="187" formatCode="\^;\^;\^"/>
    </dxf>
    <dxf>
      <numFmt numFmtId="188" formatCode="&quot;-&quot;"/>
    </dxf>
    <dxf>
      <numFmt numFmtId="187" formatCode="\^;\^;\^"/>
    </dxf>
    <dxf>
      <numFmt numFmtId="188" formatCode="&quot;-&quot;"/>
    </dxf>
    <dxf>
      <numFmt numFmtId="186" formatCode="\^"/>
    </dxf>
    <dxf>
      <numFmt numFmtId="187" formatCode="\^;\^;\^"/>
    </dxf>
    <dxf>
      <numFmt numFmtId="188" formatCode="&quot;-&quot;"/>
    </dxf>
    <dxf>
      <numFmt numFmtId="186" formatCode="\^"/>
    </dxf>
    <dxf>
      <numFmt numFmtId="186" formatCode="\^"/>
    </dxf>
    <dxf>
      <numFmt numFmtId="186" formatCode="\^"/>
    </dxf>
    <dxf>
      <numFmt numFmtId="189" formatCode="&quot;^&quot;"/>
    </dxf>
    <dxf>
      <numFmt numFmtId="189"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6" formatCode="\^"/>
    </dxf>
    <dxf>
      <numFmt numFmtId="187" formatCode="\^;\^;\^"/>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3" formatCode="\^;&quot;^&quot;"/>
    </dxf>
    <dxf>
      <numFmt numFmtId="186" formatCode="\^"/>
    </dxf>
    <dxf>
      <numFmt numFmtId="183" formatCode="\^;&quot;^&quot;"/>
    </dxf>
    <dxf>
      <numFmt numFmtId="186" formatCode="\^"/>
    </dxf>
    <dxf>
      <numFmt numFmtId="183" formatCode="\^;&quot;^&quot;"/>
    </dxf>
    <dxf>
      <numFmt numFmtId="186" formatCode="\^"/>
    </dxf>
    <dxf>
      <numFmt numFmtId="183" formatCode="\^;&quot;^&quot;"/>
    </dxf>
    <dxf>
      <numFmt numFmtId="188" formatCode="&quot;-&quot;"/>
    </dxf>
    <dxf>
      <numFmt numFmtId="187" formatCode="\^;\^;\^"/>
    </dxf>
    <dxf>
      <numFmt numFmtId="188" formatCode="&quot;-&quot;"/>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7" formatCode="\^;\^;\^"/>
    </dxf>
    <dxf>
      <numFmt numFmtId="188" formatCode="&quot;-&quot;"/>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8" formatCode="&quot;-&quot;"/>
    </dxf>
    <dxf>
      <numFmt numFmtId="186" formatCode="\^"/>
    </dxf>
    <dxf>
      <numFmt numFmtId="188" formatCode="&quot;-&quot;"/>
    </dxf>
    <dxf>
      <numFmt numFmtId="187" formatCode="\^;\^;\^"/>
    </dxf>
    <dxf>
      <numFmt numFmtId="188" formatCode="&quot;-&quot;"/>
    </dxf>
    <dxf>
      <numFmt numFmtId="187" formatCode="\^;\^;\^"/>
    </dxf>
    <dxf>
      <numFmt numFmtId="186" formatCode="\^"/>
    </dxf>
    <dxf>
      <numFmt numFmtId="186" formatCode="\^"/>
    </dxf>
    <dxf>
      <numFmt numFmtId="187"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8" formatCode="&quot;-&quot;"/>
    </dxf>
    <dxf>
      <numFmt numFmtId="188" formatCode="&quot;-&quot;"/>
    </dxf>
    <dxf>
      <numFmt numFmtId="188" formatCode="&quot;-&quot;"/>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8" formatCode="&quot;-&quot;"/>
    </dxf>
    <dxf>
      <numFmt numFmtId="186" formatCode="\^"/>
    </dxf>
    <dxf>
      <numFmt numFmtId="188" formatCode="&quot;-&quot;"/>
    </dxf>
    <dxf>
      <numFmt numFmtId="186" formatCode="\^"/>
    </dxf>
    <dxf>
      <numFmt numFmtId="188" formatCode="&quot;-&quot;"/>
    </dxf>
    <dxf>
      <numFmt numFmtId="186" formatCode="\^"/>
    </dxf>
    <dxf>
      <numFmt numFmtId="188" formatCode="&quot;-&quot;"/>
    </dxf>
    <dxf>
      <numFmt numFmtId="188" formatCode="&quot;-&quot;"/>
    </dxf>
    <dxf>
      <numFmt numFmtId="186" formatCode="\^"/>
    </dxf>
    <dxf>
      <numFmt numFmtId="186" formatCode="\^"/>
    </dxf>
    <dxf>
      <numFmt numFmtId="186" formatCode="\^"/>
    </dxf>
    <dxf>
      <numFmt numFmtId="183"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8" formatCode="&quot;-&quot;"/>
    </dxf>
    <dxf>
      <numFmt numFmtId="186" formatCode="\^"/>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A4" sqref="A4:G4"/>
    </sheetView>
  </sheetViews>
  <sheetFormatPr baseColWidth="10" defaultColWidth="11.25" defaultRowHeight="15" customHeight="1" x14ac:dyDescent="0.2"/>
  <cols>
    <col min="1" max="1" width="9" style="3" customWidth="1"/>
    <col min="2" max="2" width="3.75" style="3" customWidth="1"/>
    <col min="3" max="3" width="7.5" style="3" customWidth="1"/>
    <col min="4" max="4" width="4.625" style="3" customWidth="1"/>
    <col min="5" max="5" width="8.25" style="3" customWidth="1"/>
    <col min="6" max="9" width="11.25" style="3"/>
    <col min="10" max="10" width="12.75" style="3" customWidth="1"/>
    <col min="11" max="16384" width="11.25" style="3"/>
  </cols>
  <sheetData>
    <row r="2" spans="1:9" ht="15" customHeight="1" x14ac:dyDescent="0.25">
      <c r="A2" s="2" t="s">
        <v>691</v>
      </c>
    </row>
    <row r="3" spans="1:9" ht="15" customHeight="1" x14ac:dyDescent="0.2">
      <c r="A3" s="511">
        <v>44593</v>
      </c>
    </row>
    <row r="4" spans="1:9" ht="15" customHeight="1" x14ac:dyDescent="0.25">
      <c r="A4" s="788" t="s">
        <v>19</v>
      </c>
      <c r="B4" s="788"/>
      <c r="C4" s="788"/>
      <c r="D4" s="788"/>
      <c r="E4" s="788"/>
      <c r="F4" s="788"/>
      <c r="G4" s="788"/>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5" t="s">
        <v>499</v>
      </c>
      <c r="D17" s="215"/>
      <c r="E17" s="215"/>
      <c r="F17" s="215"/>
      <c r="G17" s="215"/>
      <c r="H17" s="215"/>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507</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5" t="s">
        <v>509</v>
      </c>
      <c r="D25" s="215"/>
      <c r="E25" s="215"/>
      <c r="F25" s="215"/>
      <c r="G25" s="8"/>
      <c r="H25" s="8"/>
    </row>
    <row r="26" spans="2:9" ht="15" customHeight="1" x14ac:dyDescent="0.2">
      <c r="C26" s="215" t="s">
        <v>33</v>
      </c>
      <c r="D26" s="215"/>
      <c r="E26" s="215"/>
      <c r="F26" s="215"/>
      <c r="G26" s="8"/>
      <c r="H26" s="8"/>
    </row>
    <row r="27" spans="2:9" ht="15" customHeight="1" x14ac:dyDescent="0.2">
      <c r="C27" s="215" t="s">
        <v>439</v>
      </c>
      <c r="D27" s="215"/>
      <c r="E27" s="215"/>
      <c r="F27" s="215"/>
      <c r="G27" s="215"/>
      <c r="H27" s="215"/>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443</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244</v>
      </c>
      <c r="D35" s="8"/>
      <c r="E35" s="8"/>
      <c r="F35" s="8"/>
      <c r="G35" s="8"/>
    </row>
    <row r="36" spans="1:9" ht="15" customHeight="1" x14ac:dyDescent="0.2">
      <c r="C36" s="8" t="s">
        <v>223</v>
      </c>
      <c r="D36" s="8"/>
      <c r="E36" s="8"/>
      <c r="F36" s="8"/>
      <c r="G36" s="11"/>
    </row>
    <row r="37" spans="1:9" ht="15" customHeight="1" x14ac:dyDescent="0.2">
      <c r="A37" s="6"/>
      <c r="C37" s="215" t="s">
        <v>34</v>
      </c>
      <c r="D37" s="215"/>
      <c r="E37" s="215"/>
      <c r="F37" s="215"/>
      <c r="G37" s="215"/>
      <c r="H37" s="8"/>
      <c r="I37" s="8"/>
    </row>
    <row r="38" spans="1:9" ht="15" customHeight="1" x14ac:dyDescent="0.2">
      <c r="A38" s="6"/>
      <c r="C38" s="215" t="s">
        <v>502</v>
      </c>
      <c r="D38" s="215"/>
      <c r="E38" s="215"/>
      <c r="F38" s="215"/>
      <c r="G38" s="215"/>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249</v>
      </c>
      <c r="D43" s="8"/>
      <c r="E43" s="8"/>
      <c r="F43" s="8"/>
      <c r="H43" s="11"/>
      <c r="I43" s="11"/>
    </row>
    <row r="44" spans="1:9" ht="15" customHeight="1" x14ac:dyDescent="0.2">
      <c r="C44" s="8" t="s">
        <v>501</v>
      </c>
      <c r="D44" s="8"/>
      <c r="E44" s="8"/>
      <c r="F44" s="8"/>
      <c r="G44" s="11"/>
    </row>
    <row r="45" spans="1:9" ht="15" customHeight="1" x14ac:dyDescent="0.2">
      <c r="C45" s="8" t="s">
        <v>251</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500</v>
      </c>
      <c r="D49" s="8"/>
      <c r="E49" s="8"/>
      <c r="F49" s="8"/>
      <c r="G49" s="8"/>
    </row>
    <row r="50" spans="1:8" ht="15" customHeight="1" x14ac:dyDescent="0.2">
      <c r="B50" s="6"/>
      <c r="C50" s="8" t="s">
        <v>483</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5" t="s">
        <v>22</v>
      </c>
      <c r="D56" s="215"/>
      <c r="E56" s="215"/>
      <c r="F56" s="215"/>
      <c r="G56" s="215"/>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322</v>
      </c>
      <c r="D63" s="8"/>
      <c r="E63" s="8"/>
      <c r="F63" s="8"/>
      <c r="G63" s="8"/>
    </row>
    <row r="64" spans="1:8" ht="15" customHeight="1" x14ac:dyDescent="0.2">
      <c r="B64" s="6"/>
      <c r="C64" s="8" t="s">
        <v>367</v>
      </c>
      <c r="D64" s="8"/>
      <c r="E64" s="8"/>
      <c r="F64" s="8"/>
      <c r="G64" s="8"/>
    </row>
    <row r="65" spans="2:9" ht="15" customHeight="1" x14ac:dyDescent="0.2">
      <c r="B65" s="6"/>
      <c r="C65" s="8" t="s">
        <v>492</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493</v>
      </c>
      <c r="D69" s="8"/>
      <c r="E69" s="8"/>
      <c r="F69" s="8"/>
      <c r="G69" s="10"/>
      <c r="H69" s="10"/>
    </row>
    <row r="70" spans="2:9" ht="15" customHeight="1" x14ac:dyDescent="0.2">
      <c r="B70" s="6"/>
      <c r="C70" s="8" t="s">
        <v>18</v>
      </c>
      <c r="D70" s="8"/>
      <c r="E70" s="8"/>
      <c r="F70" s="8"/>
      <c r="G70" s="10"/>
    </row>
    <row r="71" spans="2:9" ht="15" customHeight="1" x14ac:dyDescent="0.2">
      <c r="C71" s="215" t="s">
        <v>504</v>
      </c>
      <c r="D71" s="215"/>
      <c r="E71" s="215"/>
      <c r="F71" s="8"/>
      <c r="G71" s="8"/>
    </row>
    <row r="72" spans="2:9" ht="15" customHeight="1" x14ac:dyDescent="0.2">
      <c r="C72" s="8" t="s">
        <v>503</v>
      </c>
      <c r="D72" s="8"/>
      <c r="E72" s="8"/>
      <c r="F72" s="8"/>
      <c r="G72" s="8"/>
      <c r="H72" s="8"/>
    </row>
    <row r="73" spans="2:9" ht="15" customHeight="1" x14ac:dyDescent="0.2">
      <c r="C73" s="8" t="s">
        <v>344</v>
      </c>
      <c r="D73" s="8"/>
      <c r="E73" s="8"/>
      <c r="F73" s="8"/>
    </row>
    <row r="74" spans="2:9" ht="15" customHeight="1" x14ac:dyDescent="0.2">
      <c r="C74" s="8" t="s">
        <v>525</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5" t="s">
        <v>351</v>
      </c>
      <c r="D79" s="215"/>
      <c r="E79" s="215"/>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5" t="s">
        <v>366</v>
      </c>
      <c r="D84" s="215"/>
      <c r="E84" s="215"/>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505</v>
      </c>
      <c r="D90" s="8"/>
      <c r="E90" s="8"/>
      <c r="F90" s="8"/>
      <c r="G90" s="8"/>
      <c r="H90" s="8"/>
      <c r="I90" s="10"/>
      <c r="J90" s="10"/>
    </row>
    <row r="91" spans="1:10" ht="15" customHeight="1" x14ac:dyDescent="0.2">
      <c r="C91" s="215" t="s">
        <v>506</v>
      </c>
      <c r="D91" s="215"/>
      <c r="E91" s="215"/>
      <c r="F91" s="215"/>
      <c r="G91" s="10"/>
      <c r="H91" s="10"/>
      <c r="I91" s="10"/>
    </row>
    <row r="92" spans="1:10" ht="15" customHeight="1" x14ac:dyDescent="0.2">
      <c r="C92" s="215" t="s">
        <v>40</v>
      </c>
      <c r="D92" s="215"/>
      <c r="E92" s="215"/>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89" t="s">
        <v>511</v>
      </c>
      <c r="B98" s="790"/>
      <c r="C98" s="790"/>
      <c r="D98" s="790"/>
      <c r="E98" s="790"/>
      <c r="F98" s="790"/>
      <c r="G98" s="790"/>
      <c r="H98" s="790"/>
      <c r="I98" s="790"/>
      <c r="J98" s="790"/>
      <c r="K98" s="790"/>
    </row>
    <row r="99" spans="1:11" ht="15" customHeight="1" x14ac:dyDescent="0.2">
      <c r="A99" s="790"/>
      <c r="B99" s="790"/>
      <c r="C99" s="790"/>
      <c r="D99" s="790"/>
      <c r="E99" s="790"/>
      <c r="F99" s="790"/>
      <c r="G99" s="790"/>
      <c r="H99" s="790"/>
      <c r="I99" s="790"/>
      <c r="J99" s="790"/>
      <c r="K99" s="790"/>
    </row>
    <row r="100" spans="1:11" ht="15" customHeight="1" x14ac:dyDescent="0.2">
      <c r="A100" s="790"/>
      <c r="B100" s="790"/>
      <c r="C100" s="790"/>
      <c r="D100" s="790"/>
      <c r="E100" s="790"/>
      <c r="F100" s="790"/>
      <c r="G100" s="790"/>
      <c r="H100" s="790"/>
      <c r="I100" s="790"/>
      <c r="J100" s="790"/>
      <c r="K100" s="790"/>
    </row>
    <row r="101" spans="1:11" ht="15" customHeight="1" x14ac:dyDescent="0.2">
      <c r="A101" s="790"/>
      <c r="B101" s="790"/>
      <c r="C101" s="790"/>
      <c r="D101" s="790"/>
      <c r="E101" s="790"/>
      <c r="F101" s="790"/>
      <c r="G101" s="790"/>
      <c r="H101" s="790"/>
      <c r="I101" s="790"/>
      <c r="J101" s="790"/>
      <c r="K101" s="790"/>
    </row>
    <row r="102" spans="1:11" ht="15" customHeight="1" x14ac:dyDescent="0.2">
      <c r="A102" s="790"/>
      <c r="B102" s="790"/>
      <c r="C102" s="790"/>
      <c r="D102" s="790"/>
      <c r="E102" s="790"/>
      <c r="F102" s="790"/>
      <c r="G102" s="790"/>
      <c r="H102" s="790"/>
      <c r="I102" s="790"/>
      <c r="J102" s="790"/>
      <c r="K102" s="790"/>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25" style="81" customWidth="1"/>
    <col min="3" max="3" width="14.125" style="81" customWidth="1"/>
    <col min="4" max="4" width="12.5" style="81" customWidth="1"/>
    <col min="5" max="5" width="11.125" style="81" customWidth="1"/>
    <col min="6" max="6" width="9.25" style="81" customWidth="1"/>
    <col min="7" max="7" width="12.625" style="81" customWidth="1"/>
    <col min="8" max="8" width="15.125" style="81" customWidth="1"/>
    <col min="9" max="10" width="12.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7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7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7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7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7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7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7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7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7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7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7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7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7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7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7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7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7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7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7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7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7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7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7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7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7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7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7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7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7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7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7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7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7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7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7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7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7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7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7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7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7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7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7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7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7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7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7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7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7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7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7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7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7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7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7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7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7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7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7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7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7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7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75" style="81" bestFit="1" customWidth="1"/>
    <col min="16139" max="16384" width="11" style="81"/>
  </cols>
  <sheetData>
    <row r="1" spans="1:8" x14ac:dyDescent="0.2">
      <c r="A1" s="361" t="s">
        <v>27</v>
      </c>
      <c r="B1" s="362"/>
      <c r="C1" s="362"/>
      <c r="D1" s="362"/>
      <c r="E1" s="362"/>
      <c r="F1" s="362"/>
      <c r="G1" s="362"/>
      <c r="H1" s="362"/>
    </row>
    <row r="2" spans="1:8" ht="15.75" x14ac:dyDescent="0.25">
      <c r="A2" s="363"/>
      <c r="B2" s="364"/>
      <c r="C2" s="337"/>
      <c r="D2" s="337"/>
      <c r="E2" s="337"/>
      <c r="F2" s="337"/>
      <c r="G2" s="352"/>
      <c r="H2" s="352" t="s">
        <v>151</v>
      </c>
    </row>
    <row r="3" spans="1:8" x14ac:dyDescent="0.2">
      <c r="A3" s="353"/>
      <c r="B3" s="806">
        <f>INDICE!A3</f>
        <v>44593</v>
      </c>
      <c r="C3" s="807"/>
      <c r="D3" s="807" t="s">
        <v>115</v>
      </c>
      <c r="E3" s="807"/>
      <c r="F3" s="807" t="s">
        <v>116</v>
      </c>
      <c r="G3" s="808"/>
      <c r="H3" s="807"/>
    </row>
    <row r="4" spans="1:8" x14ac:dyDescent="0.2">
      <c r="A4" s="354"/>
      <c r="B4" s="355" t="s">
        <v>47</v>
      </c>
      <c r="C4" s="355" t="s">
        <v>424</v>
      </c>
      <c r="D4" s="355" t="s">
        <v>47</v>
      </c>
      <c r="E4" s="355" t="s">
        <v>424</v>
      </c>
      <c r="F4" s="355" t="s">
        <v>47</v>
      </c>
      <c r="G4" s="356" t="s">
        <v>424</v>
      </c>
      <c r="H4" s="356" t="s">
        <v>106</v>
      </c>
    </row>
    <row r="5" spans="1:8" x14ac:dyDescent="0.2">
      <c r="A5" s="357" t="s">
        <v>171</v>
      </c>
      <c r="B5" s="329">
        <v>1780.5442400000015</v>
      </c>
      <c r="C5" s="322">
        <v>16.411343911742048</v>
      </c>
      <c r="D5" s="321">
        <v>3452.2430600000034</v>
      </c>
      <c r="E5" s="322">
        <v>17.037894029004409</v>
      </c>
      <c r="F5" s="321">
        <v>22315.411499999998</v>
      </c>
      <c r="G5" s="336">
        <v>18.833764120727402</v>
      </c>
      <c r="H5" s="327">
        <v>70.074752159537709</v>
      </c>
    </row>
    <row r="6" spans="1:8" x14ac:dyDescent="0.2">
      <c r="A6" s="357" t="s">
        <v>172</v>
      </c>
      <c r="B6" s="593">
        <v>0.11882</v>
      </c>
      <c r="C6" s="336">
        <v>-92.667695155816105</v>
      </c>
      <c r="D6" s="358">
        <v>0.55259999999999987</v>
      </c>
      <c r="E6" s="322">
        <v>-82.612744990072969</v>
      </c>
      <c r="F6" s="321">
        <v>23.410229999999999</v>
      </c>
      <c r="G6" s="322">
        <v>-26.710537643834247</v>
      </c>
      <c r="H6" s="327">
        <v>7.3512696158337679E-2</v>
      </c>
    </row>
    <row r="7" spans="1:8" x14ac:dyDescent="0.2">
      <c r="A7" s="357" t="s">
        <v>173</v>
      </c>
      <c r="B7" s="344">
        <v>5.9199999999999999E-3</v>
      </c>
      <c r="C7" s="336">
        <v>-1.3333333333333344</v>
      </c>
      <c r="D7" s="335">
        <v>5.9199999999999999E-3</v>
      </c>
      <c r="E7" s="336">
        <v>-1.3333333333333344</v>
      </c>
      <c r="F7" s="335">
        <v>5.892E-2</v>
      </c>
      <c r="G7" s="322">
        <v>-92.104628413689611</v>
      </c>
      <c r="H7" s="593">
        <v>1.8502031195973968E-4</v>
      </c>
    </row>
    <row r="8" spans="1:8" x14ac:dyDescent="0.2">
      <c r="A8" s="368" t="s">
        <v>174</v>
      </c>
      <c r="B8" s="330">
        <v>1780.6689800000015</v>
      </c>
      <c r="C8" s="331">
        <v>16.295830397586013</v>
      </c>
      <c r="D8" s="330">
        <v>3452.8015800000035</v>
      </c>
      <c r="E8" s="377">
        <v>16.930601956553485</v>
      </c>
      <c r="F8" s="330">
        <v>22338.880650000003</v>
      </c>
      <c r="G8" s="331">
        <v>18.752027809754544</v>
      </c>
      <c r="H8" s="331">
        <v>70.14844987600803</v>
      </c>
    </row>
    <row r="9" spans="1:8" x14ac:dyDescent="0.2">
      <c r="A9" s="357" t="s">
        <v>175</v>
      </c>
      <c r="B9" s="329">
        <v>419.14663999999993</v>
      </c>
      <c r="C9" s="322">
        <v>11.074366043572009</v>
      </c>
      <c r="D9" s="321">
        <v>875.61180999999931</v>
      </c>
      <c r="E9" s="322">
        <v>2.7367547785937716</v>
      </c>
      <c r="F9" s="321">
        <v>4615.9766599999984</v>
      </c>
      <c r="G9" s="322">
        <v>3.0757225396261347</v>
      </c>
      <c r="H9" s="327">
        <v>14.4950685952491</v>
      </c>
    </row>
    <row r="10" spans="1:8" x14ac:dyDescent="0.2">
      <c r="A10" s="357" t="s">
        <v>176</v>
      </c>
      <c r="B10" s="329">
        <v>135.80653999999998</v>
      </c>
      <c r="C10" s="322">
        <v>8.8551133669805999</v>
      </c>
      <c r="D10" s="321">
        <v>279.61545000000001</v>
      </c>
      <c r="E10" s="336">
        <v>-9.208013242429022</v>
      </c>
      <c r="F10" s="321">
        <v>1090.3533600000001</v>
      </c>
      <c r="G10" s="336">
        <v>-1.3988095910941025</v>
      </c>
      <c r="H10" s="327">
        <v>3.4239225867880236</v>
      </c>
    </row>
    <row r="11" spans="1:8" x14ac:dyDescent="0.2">
      <c r="A11" s="357" t="s">
        <v>177</v>
      </c>
      <c r="B11" s="329">
        <v>324.44612000000001</v>
      </c>
      <c r="C11" s="322">
        <v>24.090330885880924</v>
      </c>
      <c r="D11" s="321">
        <v>637.7055600000001</v>
      </c>
      <c r="E11" s="322">
        <v>25.185968347719438</v>
      </c>
      <c r="F11" s="321">
        <v>3799.9415600000007</v>
      </c>
      <c r="G11" s="322">
        <v>15.364690335096729</v>
      </c>
      <c r="H11" s="327">
        <v>11.932558941954854</v>
      </c>
    </row>
    <row r="12" spans="1:8" s="3" customFormat="1" x14ac:dyDescent="0.2">
      <c r="A12" s="359" t="s">
        <v>148</v>
      </c>
      <c r="B12" s="332">
        <v>2660.0682800000018</v>
      </c>
      <c r="C12" s="333">
        <v>15.920751827357785</v>
      </c>
      <c r="D12" s="332">
        <v>5245.7344000000021</v>
      </c>
      <c r="E12" s="333">
        <v>13.481864255907757</v>
      </c>
      <c r="F12" s="332">
        <v>31845.152230000003</v>
      </c>
      <c r="G12" s="333">
        <v>15.008959899118556</v>
      </c>
      <c r="H12" s="333">
        <v>100</v>
      </c>
    </row>
    <row r="13" spans="1:8" x14ac:dyDescent="0.2">
      <c r="A13" s="369" t="s">
        <v>149</v>
      </c>
      <c r="B13" s="334"/>
      <c r="C13" s="334"/>
      <c r="D13" s="334"/>
      <c r="E13" s="334"/>
      <c r="F13" s="334"/>
      <c r="G13" s="334"/>
      <c r="H13" s="334"/>
    </row>
    <row r="14" spans="1:8" s="105" customFormat="1" x14ac:dyDescent="0.2">
      <c r="A14" s="610" t="s">
        <v>178</v>
      </c>
      <c r="B14" s="601">
        <v>108.67575999999998</v>
      </c>
      <c r="C14" s="602">
        <v>8.0692752274237129</v>
      </c>
      <c r="D14" s="603">
        <v>216.91046999999998</v>
      </c>
      <c r="E14" s="602">
        <v>4.6088360926178886</v>
      </c>
      <c r="F14" s="321">
        <v>1372.0707699999998</v>
      </c>
      <c r="G14" s="602">
        <v>1.4755702399929094</v>
      </c>
      <c r="H14" s="604">
        <v>4.3085702969490862</v>
      </c>
    </row>
    <row r="15" spans="1:8" s="105" customFormat="1" x14ac:dyDescent="0.2">
      <c r="A15" s="611" t="s">
        <v>565</v>
      </c>
      <c r="B15" s="606">
        <v>6.1030860435385295</v>
      </c>
      <c r="C15" s="607"/>
      <c r="D15" s="608">
        <v>6.2821585594848974</v>
      </c>
      <c r="E15" s="607"/>
      <c r="F15" s="608">
        <v>6.1420748492158648</v>
      </c>
      <c r="G15" s="607"/>
      <c r="H15" s="609"/>
    </row>
    <row r="16" spans="1:8" s="105" customFormat="1" x14ac:dyDescent="0.2">
      <c r="A16" s="612" t="s">
        <v>430</v>
      </c>
      <c r="B16" s="613">
        <v>237.55789000000001</v>
      </c>
      <c r="C16" s="614">
        <v>24.319140471724069</v>
      </c>
      <c r="D16" s="615">
        <v>453.47847999999999</v>
      </c>
      <c r="E16" s="614">
        <v>24.035334707660816</v>
      </c>
      <c r="F16" s="615">
        <v>2739.5047899999995</v>
      </c>
      <c r="G16" s="614">
        <v>16.038565348703376</v>
      </c>
      <c r="H16" s="616">
        <v>8.6025802929565689</v>
      </c>
    </row>
    <row r="17" spans="1:22" x14ac:dyDescent="0.2">
      <c r="A17" s="365"/>
      <c r="B17" s="362"/>
      <c r="C17" s="362"/>
      <c r="D17" s="362"/>
      <c r="E17" s="362"/>
      <c r="F17" s="362"/>
      <c r="G17" s="362"/>
      <c r="H17" s="366" t="s">
        <v>221</v>
      </c>
    </row>
    <row r="18" spans="1:22" x14ac:dyDescent="0.2">
      <c r="A18" s="360" t="s">
        <v>481</v>
      </c>
      <c r="B18" s="337"/>
      <c r="C18" s="337"/>
      <c r="D18" s="337"/>
      <c r="E18" s="337"/>
      <c r="F18" s="321"/>
      <c r="G18" s="337"/>
      <c r="H18" s="337"/>
      <c r="I18" s="88"/>
      <c r="J18" s="88"/>
      <c r="K18" s="88"/>
      <c r="L18" s="88"/>
      <c r="M18" s="88"/>
      <c r="N18" s="88"/>
    </row>
    <row r="19" spans="1:22" x14ac:dyDescent="0.2">
      <c r="A19" s="809" t="s">
        <v>431</v>
      </c>
      <c r="B19" s="810"/>
      <c r="C19" s="810"/>
      <c r="D19" s="810"/>
      <c r="E19" s="810"/>
      <c r="F19" s="810"/>
      <c r="G19" s="810"/>
      <c r="H19" s="337"/>
      <c r="I19" s="88"/>
      <c r="J19" s="88"/>
      <c r="K19" s="88"/>
      <c r="L19" s="88"/>
      <c r="M19" s="88"/>
      <c r="N19" s="88"/>
    </row>
    <row r="20" spans="1:22" ht="14.25" x14ac:dyDescent="0.2">
      <c r="A20" s="133" t="s">
        <v>535</v>
      </c>
      <c r="B20" s="367"/>
      <c r="C20" s="367"/>
      <c r="D20" s="367"/>
      <c r="E20" s="367"/>
      <c r="F20" s="367"/>
      <c r="G20" s="367"/>
      <c r="H20" s="367"/>
      <c r="I20" s="88"/>
      <c r="J20" s="88"/>
      <c r="K20" s="88"/>
      <c r="L20" s="88"/>
      <c r="M20" s="88"/>
      <c r="N20" s="88"/>
    </row>
    <row r="21" spans="1:22" x14ac:dyDescent="0.2">
      <c r="A21" s="138"/>
      <c r="B21" s="84"/>
      <c r="C21" s="84"/>
      <c r="D21" s="84"/>
      <c r="E21" s="84"/>
      <c r="F21" s="84"/>
      <c r="G21" s="84"/>
      <c r="H21" s="84"/>
    </row>
    <row r="23" spans="1:22" x14ac:dyDescent="0.2">
      <c r="D23" s="637"/>
      <c r="E23" s="637"/>
      <c r="F23" s="637"/>
      <c r="G23" s="637"/>
      <c r="H23" s="637"/>
      <c r="I23" s="637"/>
      <c r="J23" s="637"/>
      <c r="K23" s="637"/>
      <c r="L23" s="637"/>
      <c r="M23" s="637"/>
      <c r="N23" s="637"/>
      <c r="O23" s="637"/>
      <c r="P23" s="637"/>
      <c r="Q23" s="637"/>
      <c r="R23" s="637"/>
      <c r="S23" s="637"/>
      <c r="T23" s="637"/>
      <c r="U23" s="637"/>
      <c r="V23" s="637"/>
    </row>
    <row r="24" spans="1:22" x14ac:dyDescent="0.2">
      <c r="B24" s="81" t="s">
        <v>372</v>
      </c>
    </row>
    <row r="32" spans="1:22" x14ac:dyDescent="0.2">
      <c r="C32" s="81" t="s">
        <v>372</v>
      </c>
    </row>
  </sheetData>
  <mergeCells count="4">
    <mergeCell ref="B3:C3"/>
    <mergeCell ref="D3:E3"/>
    <mergeCell ref="F3:H3"/>
    <mergeCell ref="A19:G19"/>
  </mergeCells>
  <conditionalFormatting sqref="B6">
    <cfRule type="cellIs" dxfId="239" priority="35" operator="between">
      <formula>0</formula>
      <formula>0.5</formula>
    </cfRule>
    <cfRule type="cellIs" dxfId="238" priority="36" operator="between">
      <formula>0</formula>
      <formula>0.49</formula>
    </cfRule>
  </conditionalFormatting>
  <conditionalFormatting sqref="D6">
    <cfRule type="cellIs" dxfId="237" priority="33" operator="between">
      <formula>0</formula>
      <formula>0.5</formula>
    </cfRule>
    <cfRule type="cellIs" dxfId="236" priority="34" operator="between">
      <formula>0</formula>
      <formula>0.49</formula>
    </cfRule>
  </conditionalFormatting>
  <conditionalFormatting sqref="E8">
    <cfRule type="cellIs" dxfId="235" priority="15" operator="between">
      <formula>-0.04999999</formula>
      <formula>-0.00000001</formula>
    </cfRule>
  </conditionalFormatting>
  <conditionalFormatting sqref="H7">
    <cfRule type="cellIs" dxfId="234" priority="11" operator="between">
      <formula>0</formula>
      <formula>0.5</formula>
    </cfRule>
    <cfRule type="cellIs" dxfId="233" priority="12" operator="between">
      <formula>0</formula>
      <formula>0.49</formula>
    </cfRule>
  </conditionalFormatting>
  <conditionalFormatting sqref="E10">
    <cfRule type="cellIs" dxfId="232" priority="6" operator="between">
      <formula>-0.5</formula>
      <formula>0.5</formula>
    </cfRule>
  </conditionalFormatting>
  <conditionalFormatting sqref="E10">
    <cfRule type="cellIs" dxfId="231" priority="5" operator="equal">
      <formula>0</formula>
    </cfRule>
  </conditionalFormatting>
  <conditionalFormatting sqref="G10">
    <cfRule type="cellIs" dxfId="230" priority="4" operator="between">
      <formula>-0.5</formula>
      <formula>0.5</formula>
    </cfRule>
  </conditionalFormatting>
  <conditionalFormatting sqref="G10">
    <cfRule type="cellIs" dxfId="229" priority="3" operator="equal">
      <formula>0</formula>
    </cfRule>
  </conditionalFormatting>
  <conditionalFormatting sqref="B7:F7">
    <cfRule type="cellIs" dxfId="228" priority="2" operator="between">
      <formula>0</formula>
      <formula>0.5</formula>
    </cfRule>
  </conditionalFormatting>
  <conditionalFormatting sqref="B7:F7">
    <cfRule type="cellIs" dxfId="227"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432</v>
      </c>
    </row>
    <row r="2" spans="1:10" ht="15.75" x14ac:dyDescent="0.25">
      <c r="A2" s="2"/>
      <c r="J2" s="79" t="s">
        <v>151</v>
      </c>
    </row>
    <row r="3" spans="1:10" ht="13.9" customHeight="1" x14ac:dyDescent="0.2">
      <c r="A3" s="90" t="s">
        <v>519</v>
      </c>
      <c r="B3" s="804">
        <f>INDICE!A3</f>
        <v>44593</v>
      </c>
      <c r="C3" s="804"/>
      <c r="D3" s="804">
        <f>INDICE!C3</f>
        <v>0</v>
      </c>
      <c r="E3" s="804"/>
      <c r="F3" s="91"/>
      <c r="G3" s="805" t="s">
        <v>116</v>
      </c>
      <c r="H3" s="805"/>
      <c r="I3" s="805"/>
      <c r="J3" s="805"/>
    </row>
    <row r="4" spans="1:10" x14ac:dyDescent="0.2">
      <c r="A4" s="92"/>
      <c r="B4" s="93" t="s">
        <v>179</v>
      </c>
      <c r="C4" s="93" t="s">
        <v>180</v>
      </c>
      <c r="D4" s="93" t="s">
        <v>181</v>
      </c>
      <c r="E4" s="93" t="s">
        <v>182</v>
      </c>
      <c r="F4" s="93"/>
      <c r="G4" s="93" t="s">
        <v>179</v>
      </c>
      <c r="H4" s="93" t="s">
        <v>180</v>
      </c>
      <c r="I4" s="93" t="s">
        <v>181</v>
      </c>
      <c r="J4" s="93" t="s">
        <v>182</v>
      </c>
    </row>
    <row r="5" spans="1:10" x14ac:dyDescent="0.2">
      <c r="A5" s="370" t="s">
        <v>153</v>
      </c>
      <c r="B5" s="94">
        <v>271.53710000000001</v>
      </c>
      <c r="C5" s="94">
        <v>57.499790000000004</v>
      </c>
      <c r="D5" s="94">
        <v>6.6231899999999992</v>
      </c>
      <c r="E5" s="346">
        <v>335.66008000000005</v>
      </c>
      <c r="F5" s="94"/>
      <c r="G5" s="94">
        <v>3611.704659999994</v>
      </c>
      <c r="H5" s="94">
        <v>720.37392999999975</v>
      </c>
      <c r="I5" s="94">
        <v>52.824620000000003</v>
      </c>
      <c r="J5" s="346">
        <v>4384.903209999994</v>
      </c>
    </row>
    <row r="6" spans="1:10" x14ac:dyDescent="0.2">
      <c r="A6" s="371" t="s">
        <v>154</v>
      </c>
      <c r="B6" s="96">
        <v>65.119529999999997</v>
      </c>
      <c r="C6" s="96">
        <v>29.358070000000001</v>
      </c>
      <c r="D6" s="96">
        <v>9.4603199999999994</v>
      </c>
      <c r="E6" s="348">
        <v>103.93791999999999</v>
      </c>
      <c r="F6" s="96"/>
      <c r="G6" s="96">
        <v>918.97441000000015</v>
      </c>
      <c r="H6" s="96">
        <v>330.45841999999993</v>
      </c>
      <c r="I6" s="96">
        <v>67.625510000000006</v>
      </c>
      <c r="J6" s="348">
        <v>1317.0583400000003</v>
      </c>
    </row>
    <row r="7" spans="1:10" x14ac:dyDescent="0.2">
      <c r="A7" s="371" t="s">
        <v>155</v>
      </c>
      <c r="B7" s="96">
        <v>30.4621</v>
      </c>
      <c r="C7" s="96">
        <v>8.6753800000000005</v>
      </c>
      <c r="D7" s="96">
        <v>4.6067499999999999</v>
      </c>
      <c r="E7" s="348">
        <v>43.744229999999995</v>
      </c>
      <c r="F7" s="96"/>
      <c r="G7" s="96">
        <v>405.5652999999997</v>
      </c>
      <c r="H7" s="96">
        <v>85.897369999999981</v>
      </c>
      <c r="I7" s="96">
        <v>37.999330000000008</v>
      </c>
      <c r="J7" s="348">
        <v>529.46199999999965</v>
      </c>
    </row>
    <row r="8" spans="1:10" x14ac:dyDescent="0.2">
      <c r="A8" s="371" t="s">
        <v>156</v>
      </c>
      <c r="B8" s="96">
        <v>24.065399999999997</v>
      </c>
      <c r="C8" s="96">
        <v>4.6330599999999995</v>
      </c>
      <c r="D8" s="96">
        <v>8.0088599999999985</v>
      </c>
      <c r="E8" s="348">
        <v>36.707319999999996</v>
      </c>
      <c r="F8" s="96"/>
      <c r="G8" s="96">
        <v>349.50378999999992</v>
      </c>
      <c r="H8" s="96">
        <v>53.217130000000004</v>
      </c>
      <c r="I8" s="96">
        <v>86.872709999999998</v>
      </c>
      <c r="J8" s="348">
        <v>489.59362999999991</v>
      </c>
    </row>
    <row r="9" spans="1:10" x14ac:dyDescent="0.2">
      <c r="A9" s="371" t="s">
        <v>157</v>
      </c>
      <c r="B9" s="96">
        <v>51.681400000000004</v>
      </c>
      <c r="C9" s="96">
        <v>0</v>
      </c>
      <c r="D9" s="96">
        <v>0</v>
      </c>
      <c r="E9" s="348">
        <v>51.681400000000004</v>
      </c>
      <c r="F9" s="96"/>
      <c r="G9" s="96">
        <v>625.43806999999993</v>
      </c>
      <c r="H9" s="96">
        <v>0</v>
      </c>
      <c r="I9" s="96">
        <v>2.2556700000000003</v>
      </c>
      <c r="J9" s="348">
        <v>627.69373999999993</v>
      </c>
    </row>
    <row r="10" spans="1:10" x14ac:dyDescent="0.2">
      <c r="A10" s="371" t="s">
        <v>158</v>
      </c>
      <c r="B10" s="96">
        <v>21.720129999999997</v>
      </c>
      <c r="C10" s="96">
        <v>6.3412899999999999</v>
      </c>
      <c r="D10" s="96">
        <v>0.20832000000000001</v>
      </c>
      <c r="E10" s="348">
        <v>28.269739999999999</v>
      </c>
      <c r="F10" s="96"/>
      <c r="G10" s="96">
        <v>293.64757000000003</v>
      </c>
      <c r="H10" s="96">
        <v>63.628629999999994</v>
      </c>
      <c r="I10" s="96">
        <v>1.9231799999999997</v>
      </c>
      <c r="J10" s="348">
        <v>359.19938000000002</v>
      </c>
    </row>
    <row r="11" spans="1:10" x14ac:dyDescent="0.2">
      <c r="A11" s="371" t="s">
        <v>159</v>
      </c>
      <c r="B11" s="96">
        <v>131.22724000000005</v>
      </c>
      <c r="C11" s="96">
        <v>64.051359999999988</v>
      </c>
      <c r="D11" s="96">
        <v>19.360610000000001</v>
      </c>
      <c r="E11" s="348">
        <v>214.63921000000005</v>
      </c>
      <c r="F11" s="96"/>
      <c r="G11" s="96">
        <v>1659.1156299999984</v>
      </c>
      <c r="H11" s="96">
        <v>699.92500999999993</v>
      </c>
      <c r="I11" s="96">
        <v>141.74801000000005</v>
      </c>
      <c r="J11" s="348">
        <v>2500.7886499999986</v>
      </c>
    </row>
    <row r="12" spans="1:10" x14ac:dyDescent="0.2">
      <c r="A12" s="371" t="s">
        <v>515</v>
      </c>
      <c r="B12" s="96">
        <v>99.115700000000018</v>
      </c>
      <c r="C12" s="96">
        <v>55.510059999999989</v>
      </c>
      <c r="D12" s="96">
        <v>10.440770000000002</v>
      </c>
      <c r="E12" s="348">
        <v>165.06653000000003</v>
      </c>
      <c r="F12" s="96"/>
      <c r="G12" s="96">
        <v>1295.6378700000005</v>
      </c>
      <c r="H12" s="96">
        <v>597.82364999999993</v>
      </c>
      <c r="I12" s="96">
        <v>76.69541000000001</v>
      </c>
      <c r="J12" s="348">
        <v>1970.1569300000003</v>
      </c>
    </row>
    <row r="13" spans="1:10" x14ac:dyDescent="0.2">
      <c r="A13" s="371" t="s">
        <v>160</v>
      </c>
      <c r="B13" s="96">
        <v>313.86018000000007</v>
      </c>
      <c r="C13" s="96">
        <v>55.005609999999955</v>
      </c>
      <c r="D13" s="96">
        <v>14.969650000000001</v>
      </c>
      <c r="E13" s="348">
        <v>383.83544000000001</v>
      </c>
      <c r="F13" s="96"/>
      <c r="G13" s="96">
        <v>3533.009150000004</v>
      </c>
      <c r="H13" s="96">
        <v>540.19410000000039</v>
      </c>
      <c r="I13" s="96">
        <v>134.71674000000004</v>
      </c>
      <c r="J13" s="348">
        <v>4207.919990000004</v>
      </c>
    </row>
    <row r="14" spans="1:10" x14ac:dyDescent="0.2">
      <c r="A14" s="371" t="s">
        <v>161</v>
      </c>
      <c r="B14" s="96">
        <v>0.7807099999999999</v>
      </c>
      <c r="C14" s="96">
        <v>0</v>
      </c>
      <c r="D14" s="96">
        <v>1.32481</v>
      </c>
      <c r="E14" s="348">
        <v>2.1055199999999998</v>
      </c>
      <c r="F14" s="96"/>
      <c r="G14" s="96">
        <v>10.650930000000001</v>
      </c>
      <c r="H14" s="96">
        <v>0</v>
      </c>
      <c r="I14" s="96">
        <v>6.1234500000000009</v>
      </c>
      <c r="J14" s="348">
        <v>16.774380000000001</v>
      </c>
    </row>
    <row r="15" spans="1:10" x14ac:dyDescent="0.2">
      <c r="A15" s="371" t="s">
        <v>162</v>
      </c>
      <c r="B15" s="96">
        <v>157.14690000000002</v>
      </c>
      <c r="C15" s="96">
        <v>23.488370000000003</v>
      </c>
      <c r="D15" s="96">
        <v>4.4933900000000007</v>
      </c>
      <c r="E15" s="348">
        <v>185.12866000000002</v>
      </c>
      <c r="F15" s="96"/>
      <c r="G15" s="96">
        <v>2077.6967099999983</v>
      </c>
      <c r="H15" s="96">
        <v>273.52125999999981</v>
      </c>
      <c r="I15" s="96">
        <v>63.333350000000017</v>
      </c>
      <c r="J15" s="348">
        <v>2414.5513199999982</v>
      </c>
    </row>
    <row r="16" spans="1:10" x14ac:dyDescent="0.2">
      <c r="A16" s="371" t="s">
        <v>163</v>
      </c>
      <c r="B16" s="96">
        <v>53.589729999999996</v>
      </c>
      <c r="C16" s="96">
        <v>12.53806</v>
      </c>
      <c r="D16" s="96">
        <v>2.0937699999999997</v>
      </c>
      <c r="E16" s="348">
        <v>68.221559999999997</v>
      </c>
      <c r="F16" s="96"/>
      <c r="G16" s="96">
        <v>680.19224000000008</v>
      </c>
      <c r="H16" s="96">
        <v>159.61967999999996</v>
      </c>
      <c r="I16" s="96">
        <v>12.394449999999997</v>
      </c>
      <c r="J16" s="348">
        <v>852.20637000000011</v>
      </c>
    </row>
    <row r="17" spans="1:10" x14ac:dyDescent="0.2">
      <c r="A17" s="371" t="s">
        <v>164</v>
      </c>
      <c r="B17" s="96">
        <v>108.75264</v>
      </c>
      <c r="C17" s="96">
        <v>28.170729999999988</v>
      </c>
      <c r="D17" s="96">
        <v>22.514920000000007</v>
      </c>
      <c r="E17" s="348">
        <v>159.43828999999999</v>
      </c>
      <c r="F17" s="96"/>
      <c r="G17" s="96">
        <v>1382.93109</v>
      </c>
      <c r="H17" s="96">
        <v>336.87903000000017</v>
      </c>
      <c r="I17" s="96">
        <v>173.18035000000009</v>
      </c>
      <c r="J17" s="348">
        <v>1892.9904700000002</v>
      </c>
    </row>
    <row r="18" spans="1:10" x14ac:dyDescent="0.2">
      <c r="A18" s="371" t="s">
        <v>165</v>
      </c>
      <c r="B18" s="96">
        <v>10.94089</v>
      </c>
      <c r="C18" s="96">
        <v>4.9889799999999997</v>
      </c>
      <c r="D18" s="96">
        <v>2.1355200000000001</v>
      </c>
      <c r="E18" s="348">
        <v>18.065390000000001</v>
      </c>
      <c r="F18" s="96"/>
      <c r="G18" s="96">
        <v>138.59738000000004</v>
      </c>
      <c r="H18" s="96">
        <v>52.077740000000006</v>
      </c>
      <c r="I18" s="96">
        <v>14.364760000000006</v>
      </c>
      <c r="J18" s="348">
        <v>205.03988000000007</v>
      </c>
    </row>
    <row r="19" spans="1:10" x14ac:dyDescent="0.2">
      <c r="A19" s="371" t="s">
        <v>166</v>
      </c>
      <c r="B19" s="96">
        <v>155.32578999999998</v>
      </c>
      <c r="C19" s="96">
        <v>22.127079999999999</v>
      </c>
      <c r="D19" s="96">
        <v>19.977119999999999</v>
      </c>
      <c r="E19" s="348">
        <v>197.42998999999998</v>
      </c>
      <c r="F19" s="96"/>
      <c r="G19" s="96">
        <v>1924.7063899999987</v>
      </c>
      <c r="H19" s="96">
        <v>206.82148000000004</v>
      </c>
      <c r="I19" s="96">
        <v>139.43285000000003</v>
      </c>
      <c r="J19" s="348">
        <v>2270.9607199999987</v>
      </c>
    </row>
    <row r="20" spans="1:10" x14ac:dyDescent="0.2">
      <c r="A20" s="371" t="s">
        <v>167</v>
      </c>
      <c r="B20" s="96">
        <v>0.98147000000000018</v>
      </c>
      <c r="C20" s="96">
        <v>0</v>
      </c>
      <c r="D20" s="96">
        <v>0</v>
      </c>
      <c r="E20" s="348">
        <v>0.98147000000000018</v>
      </c>
      <c r="F20" s="96"/>
      <c r="G20" s="96">
        <v>12.28037</v>
      </c>
      <c r="H20" s="96">
        <v>0</v>
      </c>
      <c r="I20" s="96">
        <v>0</v>
      </c>
      <c r="J20" s="348">
        <v>12.28037</v>
      </c>
    </row>
    <row r="21" spans="1:10" x14ac:dyDescent="0.2">
      <c r="A21" s="371" t="s">
        <v>168</v>
      </c>
      <c r="B21" s="96">
        <v>84.066290000000009</v>
      </c>
      <c r="C21" s="96">
        <v>16.332100000000001</v>
      </c>
      <c r="D21" s="96">
        <v>1.0739799999999999</v>
      </c>
      <c r="E21" s="348">
        <v>101.47237000000001</v>
      </c>
      <c r="F21" s="96"/>
      <c r="G21" s="96">
        <v>957.23503999999991</v>
      </c>
      <c r="H21" s="96">
        <v>174.35901999999999</v>
      </c>
      <c r="I21" s="96">
        <v>7.7954999999999997</v>
      </c>
      <c r="J21" s="348">
        <v>1139.3895599999998</v>
      </c>
    </row>
    <row r="22" spans="1:10" x14ac:dyDescent="0.2">
      <c r="A22" s="371" t="s">
        <v>169</v>
      </c>
      <c r="B22" s="96">
        <v>47.97894999999999</v>
      </c>
      <c r="C22" s="96">
        <v>10.276630000000001</v>
      </c>
      <c r="D22" s="96">
        <v>1.6834800000000001</v>
      </c>
      <c r="E22" s="348">
        <v>59.939059999999998</v>
      </c>
      <c r="F22" s="96"/>
      <c r="G22" s="96">
        <v>705.63041999999973</v>
      </c>
      <c r="H22" s="96">
        <v>116.90967000000003</v>
      </c>
      <c r="I22" s="96">
        <v>13.402200000000001</v>
      </c>
      <c r="J22" s="348">
        <v>835.94228999999973</v>
      </c>
    </row>
    <row r="23" spans="1:10" x14ac:dyDescent="0.2">
      <c r="A23" s="372" t="s">
        <v>170</v>
      </c>
      <c r="B23" s="96">
        <v>152.19172999999998</v>
      </c>
      <c r="C23" s="96">
        <v>20.150069999999999</v>
      </c>
      <c r="D23" s="96">
        <v>6.83108</v>
      </c>
      <c r="E23" s="348">
        <v>179.17287999999996</v>
      </c>
      <c r="F23" s="96"/>
      <c r="G23" s="96">
        <v>1732.8941200000002</v>
      </c>
      <c r="H23" s="96">
        <v>204.27053999999995</v>
      </c>
      <c r="I23" s="96">
        <v>57.665269999999992</v>
      </c>
      <c r="J23" s="348">
        <v>1994.8299300000001</v>
      </c>
    </row>
    <row r="24" spans="1:10" x14ac:dyDescent="0.2">
      <c r="A24" s="373" t="s">
        <v>433</v>
      </c>
      <c r="B24" s="100">
        <v>1780.5438800000013</v>
      </c>
      <c r="C24" s="100">
        <v>419.14664000000005</v>
      </c>
      <c r="D24" s="100">
        <v>135.80653999999998</v>
      </c>
      <c r="E24" s="100">
        <v>2335.4970600000015</v>
      </c>
      <c r="F24" s="100"/>
      <c r="G24" s="100">
        <v>22315.411139999935</v>
      </c>
      <c r="H24" s="100">
        <v>4615.9766599999966</v>
      </c>
      <c r="I24" s="100">
        <v>1090.3533599999992</v>
      </c>
      <c r="J24" s="100">
        <v>28021.741159999932</v>
      </c>
    </row>
    <row r="25" spans="1:10" x14ac:dyDescent="0.2">
      <c r="J25" s="79" t="s">
        <v>221</v>
      </c>
    </row>
    <row r="26" spans="1:10" x14ac:dyDescent="0.2">
      <c r="A26" s="350" t="s">
        <v>553</v>
      </c>
      <c r="G26" s="58"/>
      <c r="H26" s="58"/>
      <c r="I26" s="58"/>
      <c r="J26" s="58"/>
    </row>
    <row r="27" spans="1:10" x14ac:dyDescent="0.2">
      <c r="A27" s="101" t="s">
        <v>222</v>
      </c>
      <c r="G27" s="58"/>
      <c r="H27" s="58"/>
      <c r="I27" s="58"/>
      <c r="J27" s="58"/>
    </row>
    <row r="28" spans="1:10" ht="18" x14ac:dyDescent="0.25">
      <c r="A28" s="102"/>
      <c r="E28" s="811"/>
      <c r="F28" s="811"/>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226" priority="2" operator="between">
      <formula>0</formula>
      <formula>0.5</formula>
    </cfRule>
    <cfRule type="cellIs" dxfId="225" priority="3" operator="between">
      <formula>0</formula>
      <formula>0.49</formula>
    </cfRule>
  </conditionalFormatting>
  <conditionalFormatting sqref="B5:J24">
    <cfRule type="cellIs" dxfId="224"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9"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7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7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7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7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7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7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7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7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7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7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7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7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7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7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7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7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7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7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7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7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7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7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7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7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7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7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7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7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7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7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7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7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7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7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7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7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7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7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7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7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7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7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7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7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7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7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7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7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7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7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7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7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7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7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7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7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7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7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7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7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7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7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7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3.9" customHeight="1" x14ac:dyDescent="0.2">
      <c r="A1" s="812" t="s">
        <v>28</v>
      </c>
      <c r="B1" s="812"/>
      <c r="C1" s="812"/>
      <c r="D1" s="106"/>
      <c r="E1" s="106"/>
      <c r="F1" s="106"/>
      <c r="G1" s="106"/>
      <c r="H1" s="107"/>
    </row>
    <row r="2" spans="1:65" ht="13.9" customHeight="1" x14ac:dyDescent="0.2">
      <c r="A2" s="813"/>
      <c r="B2" s="813"/>
      <c r="C2" s="813"/>
      <c r="D2" s="109"/>
      <c r="E2" s="109"/>
      <c r="F2" s="109"/>
      <c r="H2" s="79" t="s">
        <v>151</v>
      </c>
    </row>
    <row r="3" spans="1:65" s="81" customFormat="1" ht="12.75" x14ac:dyDescent="0.2">
      <c r="A3" s="70"/>
      <c r="B3" s="801">
        <f>INDICE!A3</f>
        <v>44593</v>
      </c>
      <c r="C3" s="802"/>
      <c r="D3" s="802" t="s">
        <v>115</v>
      </c>
      <c r="E3" s="802"/>
      <c r="F3" s="802" t="s">
        <v>116</v>
      </c>
      <c r="G3" s="802"/>
      <c r="H3" s="80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424</v>
      </c>
      <c r="D4" s="82" t="s">
        <v>47</v>
      </c>
      <c r="E4" s="82" t="s">
        <v>424</v>
      </c>
      <c r="F4" s="82" t="s">
        <v>47</v>
      </c>
      <c r="G4" s="82" t="s">
        <v>424</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9" customHeight="1" x14ac:dyDescent="0.2">
      <c r="A5" s="107" t="s">
        <v>183</v>
      </c>
      <c r="B5" s="382">
        <v>391.4928799999999</v>
      </c>
      <c r="C5" s="111">
        <v>42.255085339342116</v>
      </c>
      <c r="D5" s="110">
        <v>762.7855100000005</v>
      </c>
      <c r="E5" s="111">
        <v>40.020986658966336</v>
      </c>
      <c r="F5" s="110">
        <v>5088.1322600000003</v>
      </c>
      <c r="G5" s="111">
        <v>37.754132067794259</v>
      </c>
      <c r="H5" s="379">
        <v>18.302028646386983</v>
      </c>
    </row>
    <row r="6" spans="1:65" ht="13.9" customHeight="1" x14ac:dyDescent="0.2">
      <c r="A6" s="107" t="s">
        <v>184</v>
      </c>
      <c r="B6" s="383">
        <v>24.658660000000026</v>
      </c>
      <c r="C6" s="113">
        <v>3.0028250038952438</v>
      </c>
      <c r="D6" s="112">
        <v>47.948490000000035</v>
      </c>
      <c r="E6" s="113">
        <v>1.3677787453297316</v>
      </c>
      <c r="F6" s="112">
        <v>373.65465000000017</v>
      </c>
      <c r="G6" s="639">
        <v>17.766110118279048</v>
      </c>
      <c r="H6" s="380">
        <v>1.3440370176532528</v>
      </c>
    </row>
    <row r="7" spans="1:65" ht="13.9" customHeight="1" x14ac:dyDescent="0.2">
      <c r="A7" s="107" t="s">
        <v>582</v>
      </c>
      <c r="B7" s="348">
        <v>0</v>
      </c>
      <c r="C7" s="113">
        <v>0</v>
      </c>
      <c r="D7" s="113">
        <v>0</v>
      </c>
      <c r="E7" s="113">
        <v>0</v>
      </c>
      <c r="F7" s="96">
        <v>0.25198999999999999</v>
      </c>
      <c r="G7" s="113">
        <v>-28.838496512383134</v>
      </c>
      <c r="H7" s="348">
        <v>9.0640886732827478E-4</v>
      </c>
    </row>
    <row r="8" spans="1:65" ht="13.9" customHeight="1" x14ac:dyDescent="0.2">
      <c r="A8" s="375" t="s">
        <v>185</v>
      </c>
      <c r="B8" s="376">
        <v>416.1515399999999</v>
      </c>
      <c r="C8" s="377">
        <v>39.113825977755276</v>
      </c>
      <c r="D8" s="376">
        <v>810.73400000000049</v>
      </c>
      <c r="E8" s="377">
        <v>36.932896607719798</v>
      </c>
      <c r="F8" s="376">
        <v>5462.0389000000014</v>
      </c>
      <c r="G8" s="378">
        <v>36.167232133925708</v>
      </c>
      <c r="H8" s="378">
        <v>19.646972072907566</v>
      </c>
    </row>
    <row r="9" spans="1:65" ht="13.9" customHeight="1" x14ac:dyDescent="0.2">
      <c r="A9" s="107" t="s">
        <v>171</v>
      </c>
      <c r="B9" s="383">
        <v>1780.5442400000015</v>
      </c>
      <c r="C9" s="113">
        <v>16.411343911742048</v>
      </c>
      <c r="D9" s="112">
        <v>3452.2430600000034</v>
      </c>
      <c r="E9" s="113">
        <v>17.037894029004409</v>
      </c>
      <c r="F9" s="112">
        <v>22315.411499999998</v>
      </c>
      <c r="G9" s="114">
        <v>18.833764120727402</v>
      </c>
      <c r="H9" s="380">
        <v>80.268609316557644</v>
      </c>
    </row>
    <row r="10" spans="1:65" ht="13.9" customHeight="1" x14ac:dyDescent="0.2">
      <c r="A10" s="107" t="s">
        <v>583</v>
      </c>
      <c r="B10" s="348">
        <v>0.12473999999999999</v>
      </c>
      <c r="C10" s="113">
        <v>-92.330771595450358</v>
      </c>
      <c r="D10" s="96">
        <v>0.55851999999999991</v>
      </c>
      <c r="E10" s="113">
        <v>-82.459589408923463</v>
      </c>
      <c r="F10" s="112">
        <v>23.469149999999999</v>
      </c>
      <c r="G10" s="114">
        <v>-28.203451926845023</v>
      </c>
      <c r="H10" s="484">
        <v>8.4418610534772745E-2</v>
      </c>
    </row>
    <row r="11" spans="1:65" ht="13.9" customHeight="1" x14ac:dyDescent="0.2">
      <c r="A11" s="375" t="s">
        <v>452</v>
      </c>
      <c r="B11" s="376">
        <v>1780.6689800000015</v>
      </c>
      <c r="C11" s="377">
        <v>16.295830397586013</v>
      </c>
      <c r="D11" s="376">
        <v>3452.8015800000035</v>
      </c>
      <c r="E11" s="377">
        <v>16.930601956553485</v>
      </c>
      <c r="F11" s="376">
        <v>22338.880650000003</v>
      </c>
      <c r="G11" s="378">
        <v>18.752027809754544</v>
      </c>
      <c r="H11" s="378">
        <v>80.353027927092427</v>
      </c>
    </row>
    <row r="12" spans="1:65" ht="13.9" customHeight="1" x14ac:dyDescent="0.2">
      <c r="A12" s="106" t="s">
        <v>434</v>
      </c>
      <c r="B12" s="116">
        <v>2196.8205200000016</v>
      </c>
      <c r="C12" s="117">
        <v>20.025210085181566</v>
      </c>
      <c r="D12" s="116">
        <v>4263.5355800000034</v>
      </c>
      <c r="E12" s="117">
        <v>20.271341956716192</v>
      </c>
      <c r="F12" s="116">
        <v>27800.919550000006</v>
      </c>
      <c r="G12" s="117">
        <v>21.812897681747462</v>
      </c>
      <c r="H12" s="117">
        <v>100</v>
      </c>
    </row>
    <row r="13" spans="1:65" ht="13.9" customHeight="1" x14ac:dyDescent="0.2">
      <c r="A13" s="118" t="s">
        <v>186</v>
      </c>
      <c r="B13" s="119">
        <v>4492.8265100000017</v>
      </c>
      <c r="C13" s="119"/>
      <c r="D13" s="119">
        <v>8995.8426663906066</v>
      </c>
      <c r="E13" s="119"/>
      <c r="F13" s="119">
        <v>54519.387727985173</v>
      </c>
      <c r="G13" s="120"/>
      <c r="H13" s="121"/>
    </row>
    <row r="14" spans="1:65" ht="13.9" customHeight="1" x14ac:dyDescent="0.2">
      <c r="A14" s="122" t="s">
        <v>187</v>
      </c>
      <c r="B14" s="384">
        <v>48.896179612330521</v>
      </c>
      <c r="C14" s="123"/>
      <c r="D14" s="123">
        <v>47.394510310068128</v>
      </c>
      <c r="E14" s="123"/>
      <c r="F14" s="123">
        <v>50.992721504334881</v>
      </c>
      <c r="G14" s="124"/>
      <c r="H14" s="381"/>
    </row>
    <row r="15" spans="1:65" ht="13.9" customHeight="1" x14ac:dyDescent="0.2">
      <c r="A15" s="107"/>
      <c r="B15" s="107"/>
      <c r="C15" s="107"/>
      <c r="D15" s="107"/>
      <c r="E15" s="107"/>
      <c r="F15" s="107"/>
      <c r="H15" s="79" t="s">
        <v>221</v>
      </c>
    </row>
    <row r="16" spans="1:65" ht="13.9" customHeight="1" x14ac:dyDescent="0.2">
      <c r="A16" s="101" t="s">
        <v>481</v>
      </c>
      <c r="B16" s="101"/>
      <c r="C16" s="125"/>
      <c r="D16" s="125"/>
      <c r="E16" s="125"/>
      <c r="F16" s="101"/>
      <c r="G16" s="101"/>
      <c r="H16" s="101"/>
    </row>
    <row r="17" spans="1:12" ht="13.9" customHeight="1" x14ac:dyDescent="0.2">
      <c r="A17" s="101" t="s">
        <v>584</v>
      </c>
      <c r="B17" s="101"/>
      <c r="C17" s="125"/>
      <c r="D17" s="125"/>
      <c r="E17" s="125"/>
      <c r="F17" s="101"/>
      <c r="G17" s="101"/>
      <c r="H17" s="101"/>
    </row>
    <row r="18" spans="1:12" ht="13.9" customHeight="1" x14ac:dyDescent="0.2">
      <c r="A18" s="101" t="s">
        <v>585</v>
      </c>
    </row>
    <row r="19" spans="1:12" ht="13.9" customHeight="1" x14ac:dyDescent="0.2">
      <c r="A19" s="133" t="s">
        <v>535</v>
      </c>
      <c r="L19" s="638"/>
    </row>
    <row r="20" spans="1:12" ht="13.9" customHeight="1" x14ac:dyDescent="0.2">
      <c r="A20" s="101"/>
      <c r="L20" s="638"/>
    </row>
  </sheetData>
  <mergeCells count="4">
    <mergeCell ref="A1:C2"/>
    <mergeCell ref="B3:C3"/>
    <mergeCell ref="D3:E3"/>
    <mergeCell ref="F3:H3"/>
  </mergeCells>
  <conditionalFormatting sqref="B7">
    <cfRule type="cellIs" dxfId="223" priority="25" operator="equal">
      <formula>0</formula>
    </cfRule>
    <cfRule type="cellIs" dxfId="222" priority="32" operator="between">
      <formula>0</formula>
      <formula>0.5</formula>
    </cfRule>
    <cfRule type="cellIs" dxfId="221" priority="33" operator="between">
      <formula>0</formula>
      <formula>0.49</formula>
    </cfRule>
  </conditionalFormatting>
  <conditionalFormatting sqref="F7">
    <cfRule type="cellIs" dxfId="220" priority="28" operator="between">
      <formula>0</formula>
      <formula>0.5</formula>
    </cfRule>
    <cfRule type="cellIs" dxfId="219" priority="29" operator="between">
      <formula>0</formula>
      <formula>0.49</formula>
    </cfRule>
  </conditionalFormatting>
  <conditionalFormatting sqref="H7">
    <cfRule type="cellIs" dxfId="218" priority="26" operator="between">
      <formula>0</formula>
      <formula>0.5</formula>
    </cfRule>
    <cfRule type="cellIs" dxfId="217" priority="27" operator="between">
      <formula>0</formula>
      <formula>0.49</formula>
    </cfRule>
  </conditionalFormatting>
  <conditionalFormatting sqref="C7:D7">
    <cfRule type="cellIs" dxfId="216" priority="24" operator="equal">
      <formula>0</formula>
    </cfRule>
  </conditionalFormatting>
  <conditionalFormatting sqref="E7">
    <cfRule type="cellIs" dxfId="215" priority="23" operator="equal">
      <formula>0</formula>
    </cfRule>
  </conditionalFormatting>
  <conditionalFormatting sqref="E11">
    <cfRule type="cellIs" dxfId="214" priority="9" operator="between">
      <formula>-0.04999999</formula>
      <formula>-0.00000001</formula>
    </cfRule>
  </conditionalFormatting>
  <conditionalFormatting sqref="B10">
    <cfRule type="cellIs" dxfId="213" priority="6" operator="equal">
      <formula>0</formula>
    </cfRule>
    <cfRule type="cellIs" dxfId="212" priority="7" operator="between">
      <formula>0</formula>
      <formula>0.5</formula>
    </cfRule>
    <cfRule type="cellIs" dxfId="211" priority="8" operator="between">
      <formula>0</formula>
      <formula>0.49</formula>
    </cfRule>
  </conditionalFormatting>
  <conditionalFormatting sqref="D10">
    <cfRule type="cellIs" dxfId="210" priority="1" operator="equal">
      <formula>0</formula>
    </cfRule>
    <cfRule type="cellIs" dxfId="209" priority="2" operator="between">
      <formula>0</formula>
      <formula>0.5</formula>
    </cfRule>
    <cfRule type="cellIs" dxfId="208"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75" style="1" customWidth="1"/>
    <col min="2" max="13" width="9.25" style="1" customWidth="1"/>
    <col min="14" max="16384" width="11" style="1"/>
  </cols>
  <sheetData>
    <row r="1" spans="1:14" x14ac:dyDescent="0.2">
      <c r="A1" s="814" t="s">
        <v>26</v>
      </c>
      <c r="B1" s="814"/>
      <c r="C1" s="814"/>
      <c r="D1" s="814"/>
      <c r="E1" s="814"/>
      <c r="F1" s="126"/>
      <c r="G1" s="126"/>
      <c r="H1" s="126"/>
      <c r="I1" s="126"/>
      <c r="J1" s="126"/>
      <c r="K1" s="126"/>
      <c r="L1" s="126"/>
      <c r="M1" s="126"/>
      <c r="N1" s="126"/>
    </row>
    <row r="2" spans="1:14" x14ac:dyDescent="0.2">
      <c r="A2" s="814"/>
      <c r="B2" s="815"/>
      <c r="C2" s="815"/>
      <c r="D2" s="815"/>
      <c r="E2" s="815"/>
      <c r="F2" s="126"/>
      <c r="G2" s="126"/>
      <c r="H2" s="126"/>
      <c r="I2" s="126"/>
      <c r="J2" s="126"/>
      <c r="K2" s="126"/>
      <c r="L2" s="126"/>
      <c r="M2" s="127" t="s">
        <v>151</v>
      </c>
      <c r="N2" s="126"/>
    </row>
    <row r="3" spans="1:14" x14ac:dyDescent="0.2">
      <c r="A3" s="530"/>
      <c r="B3" s="145">
        <v>2021</v>
      </c>
      <c r="C3" s="145" t="s">
        <v>512</v>
      </c>
      <c r="D3" s="145" t="s">
        <v>512</v>
      </c>
      <c r="E3" s="145" t="s">
        <v>512</v>
      </c>
      <c r="F3" s="145" t="s">
        <v>512</v>
      </c>
      <c r="G3" s="145" t="s">
        <v>512</v>
      </c>
      <c r="H3" s="145" t="s">
        <v>512</v>
      </c>
      <c r="I3" s="145" t="s">
        <v>512</v>
      </c>
      <c r="J3" s="145" t="s">
        <v>512</v>
      </c>
      <c r="K3" s="145" t="s">
        <v>512</v>
      </c>
      <c r="L3" s="145">
        <v>2022</v>
      </c>
      <c r="M3" s="145" t="s">
        <v>512</v>
      </c>
    </row>
    <row r="4" spans="1:14" x14ac:dyDescent="0.2">
      <c r="A4" s="128"/>
      <c r="B4" s="477">
        <v>44286</v>
      </c>
      <c r="C4" s="477">
        <v>44316</v>
      </c>
      <c r="D4" s="477">
        <v>44347</v>
      </c>
      <c r="E4" s="477">
        <v>44377</v>
      </c>
      <c r="F4" s="477">
        <v>44408</v>
      </c>
      <c r="G4" s="477">
        <v>44439</v>
      </c>
      <c r="H4" s="477">
        <v>44469</v>
      </c>
      <c r="I4" s="477">
        <v>44500</v>
      </c>
      <c r="J4" s="477">
        <v>44530</v>
      </c>
      <c r="K4" s="477">
        <v>44561</v>
      </c>
      <c r="L4" s="477">
        <v>44592</v>
      </c>
      <c r="M4" s="477">
        <v>44620</v>
      </c>
    </row>
    <row r="5" spans="1:14" x14ac:dyDescent="0.2">
      <c r="A5" s="129" t="s">
        <v>188</v>
      </c>
      <c r="B5" s="130">
        <v>13.48873999999998</v>
      </c>
      <c r="C5" s="130">
        <v>12.648439999999992</v>
      </c>
      <c r="D5" s="130">
        <v>12.475950000000005</v>
      </c>
      <c r="E5" s="130">
        <v>14.189649999999995</v>
      </c>
      <c r="F5" s="130">
        <v>15.768969999999998</v>
      </c>
      <c r="G5" s="130">
        <v>15.07566000000001</v>
      </c>
      <c r="H5" s="130">
        <v>14.513609999999993</v>
      </c>
      <c r="I5" s="130">
        <v>14.820379999999993</v>
      </c>
      <c r="J5" s="130">
        <v>13.587509999999993</v>
      </c>
      <c r="K5" s="130">
        <v>14.761629999999991</v>
      </c>
      <c r="L5" s="130">
        <v>12.780459999999987</v>
      </c>
      <c r="M5" s="130">
        <v>13.287709999999997</v>
      </c>
    </row>
    <row r="6" spans="1:14" x14ac:dyDescent="0.2">
      <c r="A6" s="131" t="s">
        <v>436</v>
      </c>
      <c r="B6" s="132">
        <v>117.59020000000008</v>
      </c>
      <c r="C6" s="132">
        <v>116.18107999999982</v>
      </c>
      <c r="D6" s="132">
        <v>117.23631</v>
      </c>
      <c r="E6" s="132">
        <v>111.84898000000007</v>
      </c>
      <c r="F6" s="132">
        <v>112.40439999999985</v>
      </c>
      <c r="G6" s="132">
        <v>114.90829999999998</v>
      </c>
      <c r="H6" s="132">
        <v>120.05961999999997</v>
      </c>
      <c r="I6" s="132">
        <v>116.32977000000005</v>
      </c>
      <c r="J6" s="132">
        <v>109.0496200000001</v>
      </c>
      <c r="K6" s="132">
        <v>119.55201999999994</v>
      </c>
      <c r="L6" s="132">
        <v>108.23470999999999</v>
      </c>
      <c r="M6" s="132">
        <v>108.67575999999998</v>
      </c>
    </row>
    <row r="7" spans="1:14" ht="15.75" customHeight="1" x14ac:dyDescent="0.2">
      <c r="A7" s="129"/>
      <c r="B7" s="130"/>
      <c r="C7" s="130"/>
      <c r="D7" s="130"/>
      <c r="E7" s="130"/>
      <c r="F7" s="130"/>
      <c r="G7" s="130"/>
      <c r="H7" s="130"/>
      <c r="I7" s="130"/>
      <c r="J7" s="130"/>
      <c r="K7" s="130"/>
      <c r="L7" s="816" t="s">
        <v>221</v>
      </c>
      <c r="M7" s="816"/>
    </row>
    <row r="8" spans="1:14" x14ac:dyDescent="0.2">
      <c r="A8" s="133" t="s">
        <v>435</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25" defaultRowHeight="12.75" x14ac:dyDescent="0.2"/>
  <cols>
    <col min="1" max="1" width="11" style="18" customWidth="1"/>
    <col min="2" max="16384" width="11.25" style="18"/>
  </cols>
  <sheetData>
    <row r="1" spans="1:4" s="3" customFormat="1" x14ac:dyDescent="0.2">
      <c r="A1" s="6" t="s">
        <v>510</v>
      </c>
    </row>
    <row r="2" spans="1:4" x14ac:dyDescent="0.2">
      <c r="A2" s="449"/>
      <c r="B2" s="449"/>
      <c r="C2" s="449"/>
      <c r="D2" s="449"/>
    </row>
    <row r="3" spans="1:4" x14ac:dyDescent="0.2">
      <c r="B3" s="645">
        <v>2020</v>
      </c>
      <c r="C3" s="645">
        <v>2021</v>
      </c>
      <c r="D3" s="645">
        <v>2022</v>
      </c>
    </row>
    <row r="4" spans="1:4" x14ac:dyDescent="0.2">
      <c r="A4" s="549" t="s">
        <v>126</v>
      </c>
      <c r="B4" s="570">
        <v>0.47528730049247758</v>
      </c>
      <c r="C4" s="570">
        <v>-19.412456337669809</v>
      </c>
      <c r="D4" s="572">
        <v>18.06727142202962</v>
      </c>
    </row>
    <row r="5" spans="1:4" x14ac:dyDescent="0.2">
      <c r="A5" s="551" t="s">
        <v>127</v>
      </c>
      <c r="B5" s="570">
        <v>0.64443129582822056</v>
      </c>
      <c r="C5" s="570">
        <v>-21.040243673253354</v>
      </c>
      <c r="D5" s="572">
        <v>21.812897681747462</v>
      </c>
    </row>
    <row r="6" spans="1:4" x14ac:dyDescent="0.2">
      <c r="A6" s="551" t="s">
        <v>128</v>
      </c>
      <c r="B6" s="570">
        <v>-1.2549961750524887</v>
      </c>
      <c r="C6" s="570">
        <v>-17.541133332039266</v>
      </c>
      <c r="D6" s="572" t="s">
        <v>512</v>
      </c>
    </row>
    <row r="7" spans="1:4" x14ac:dyDescent="0.2">
      <c r="A7" s="551" t="s">
        <v>129</v>
      </c>
      <c r="B7" s="570">
        <v>-6.4586700376007906</v>
      </c>
      <c r="C7" s="570">
        <v>-9.1247703930872301</v>
      </c>
      <c r="D7" s="572" t="s">
        <v>512</v>
      </c>
    </row>
    <row r="8" spans="1:4" x14ac:dyDescent="0.2">
      <c r="A8" s="551" t="s">
        <v>130</v>
      </c>
      <c r="B8" s="570">
        <v>-10.418372973216485</v>
      </c>
      <c r="C8" s="570">
        <v>-1.9666260172785435</v>
      </c>
      <c r="D8" s="570" t="s">
        <v>512</v>
      </c>
    </row>
    <row r="9" spans="1:4" x14ac:dyDescent="0.2">
      <c r="A9" s="551" t="s">
        <v>131</v>
      </c>
      <c r="B9" s="570">
        <v>-11.808359351401492</v>
      </c>
      <c r="C9" s="570">
        <v>1.6865057309202811</v>
      </c>
      <c r="D9" s="572" t="s">
        <v>512</v>
      </c>
    </row>
    <row r="10" spans="1:4" x14ac:dyDescent="0.2">
      <c r="A10" s="551" t="s">
        <v>132</v>
      </c>
      <c r="B10" s="570">
        <v>-13.023955481721416</v>
      </c>
      <c r="C10" s="570">
        <v>3.2760584687966046</v>
      </c>
      <c r="D10" s="572" t="s">
        <v>512</v>
      </c>
    </row>
    <row r="11" spans="1:4" x14ac:dyDescent="0.2">
      <c r="A11" s="551" t="s">
        <v>133</v>
      </c>
      <c r="B11" s="570">
        <v>-13.930821688253443</v>
      </c>
      <c r="C11" s="570">
        <v>5.3335237266567566</v>
      </c>
      <c r="D11" s="572" t="s">
        <v>512</v>
      </c>
    </row>
    <row r="12" spans="1:4" x14ac:dyDescent="0.2">
      <c r="A12" s="551" t="s">
        <v>134</v>
      </c>
      <c r="B12" s="570">
        <v>-14.353907305196179</v>
      </c>
      <c r="C12" s="570">
        <v>6.6676084285016746</v>
      </c>
      <c r="D12" s="572" t="s">
        <v>512</v>
      </c>
    </row>
    <row r="13" spans="1:4" x14ac:dyDescent="0.2">
      <c r="A13" s="551" t="s">
        <v>135</v>
      </c>
      <c r="B13" s="570">
        <v>-15.510661984889975</v>
      </c>
      <c r="C13" s="570">
        <v>8.5831477861724714</v>
      </c>
      <c r="D13" s="572" t="s">
        <v>512</v>
      </c>
    </row>
    <row r="14" spans="1:4" x14ac:dyDescent="0.2">
      <c r="A14" s="551" t="s">
        <v>136</v>
      </c>
      <c r="B14" s="570">
        <v>-16.944512727487009</v>
      </c>
      <c r="C14" s="570">
        <v>12.313747546230045</v>
      </c>
      <c r="D14" s="572" t="s">
        <v>512</v>
      </c>
    </row>
    <row r="15" spans="1:4" x14ac:dyDescent="0.2">
      <c r="A15" s="552" t="s">
        <v>137</v>
      </c>
      <c r="B15" s="455">
        <v>-17.544352729425665</v>
      </c>
      <c r="C15" s="455">
        <v>13.904469511734384</v>
      </c>
      <c r="D15" s="573" t="s">
        <v>512</v>
      </c>
    </row>
    <row r="16" spans="1:4" x14ac:dyDescent="0.2">
      <c r="D16" s="79" t="s">
        <v>221</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9" customHeight="1" x14ac:dyDescent="0.2"/>
  <cols>
    <col min="1" max="1" width="28.25" style="108" customWidth="1"/>
    <col min="2" max="7" width="12.125" style="108" customWidth="1"/>
    <col min="8" max="11" width="11" style="108"/>
    <col min="12" max="12" width="12.75" style="108" customWidth="1"/>
    <col min="13" max="14" width="11.625" style="108" customWidth="1"/>
    <col min="15" max="242" width="10" style="108"/>
    <col min="243" max="243" width="3.625" style="108" customWidth="1"/>
    <col min="244" max="244" width="24.7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7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7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7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7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7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7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7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7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7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7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7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7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7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7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7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7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7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7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7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7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7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7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7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7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7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7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7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7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7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7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7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7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7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7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7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7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7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7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7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7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7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7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7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7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7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7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7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7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7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7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7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7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7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7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7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7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7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7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7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7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7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7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3.9" customHeight="1" x14ac:dyDescent="0.2">
      <c r="A1" s="812" t="s">
        <v>33</v>
      </c>
      <c r="B1" s="812"/>
      <c r="C1" s="812"/>
      <c r="D1" s="106"/>
      <c r="E1" s="106"/>
      <c r="F1" s="106"/>
      <c r="G1" s="106"/>
    </row>
    <row r="2" spans="1:13" ht="13.9" customHeight="1" x14ac:dyDescent="0.2">
      <c r="A2" s="813"/>
      <c r="B2" s="813"/>
      <c r="C2" s="813"/>
      <c r="D2" s="109"/>
      <c r="E2" s="109"/>
      <c r="F2" s="109"/>
      <c r="G2" s="79" t="s">
        <v>151</v>
      </c>
    </row>
    <row r="3" spans="1:13" ht="13.9" customHeight="1" x14ac:dyDescent="0.2">
      <c r="A3" s="134"/>
      <c r="B3" s="817">
        <f>INDICE!A3</f>
        <v>44593</v>
      </c>
      <c r="C3" s="818"/>
      <c r="D3" s="818" t="s">
        <v>115</v>
      </c>
      <c r="E3" s="818"/>
      <c r="F3" s="818" t="s">
        <v>116</v>
      </c>
      <c r="G3" s="818"/>
    </row>
    <row r="4" spans="1:13" ht="30.6" customHeight="1" x14ac:dyDescent="0.2">
      <c r="A4" s="122"/>
      <c r="B4" s="135" t="s">
        <v>189</v>
      </c>
      <c r="C4" s="136" t="s">
        <v>190</v>
      </c>
      <c r="D4" s="135" t="s">
        <v>189</v>
      </c>
      <c r="E4" s="136" t="s">
        <v>190</v>
      </c>
      <c r="F4" s="135" t="s">
        <v>189</v>
      </c>
      <c r="G4" s="136" t="s">
        <v>190</v>
      </c>
    </row>
    <row r="5" spans="1:13" ht="13.9" customHeight="1" x14ac:dyDescent="0.2">
      <c r="A5" s="107" t="s">
        <v>191</v>
      </c>
      <c r="B5" s="112">
        <v>390.13226000000026</v>
      </c>
      <c r="C5" s="115">
        <v>26.01879000000001</v>
      </c>
      <c r="D5" s="112">
        <v>757.95359000000121</v>
      </c>
      <c r="E5" s="112">
        <v>52.779920000000033</v>
      </c>
      <c r="F5" s="112">
        <v>5117.8831300000011</v>
      </c>
      <c r="G5" s="112">
        <v>344.15528</v>
      </c>
      <c r="L5" s="137"/>
      <c r="M5" s="137"/>
    </row>
    <row r="6" spans="1:13" ht="13.9" customHeight="1" x14ac:dyDescent="0.2">
      <c r="A6" s="107" t="s">
        <v>192</v>
      </c>
      <c r="B6" s="112">
        <v>1292.1114400000004</v>
      </c>
      <c r="C6" s="112">
        <v>488.55717999999996</v>
      </c>
      <c r="D6" s="112">
        <v>2512.8408000000013</v>
      </c>
      <c r="E6" s="112">
        <v>939.96042000000011</v>
      </c>
      <c r="F6" s="112">
        <v>16619.711860000007</v>
      </c>
      <c r="G6" s="112">
        <v>5719.1684299999997</v>
      </c>
      <c r="L6" s="137"/>
      <c r="M6" s="137"/>
    </row>
    <row r="7" spans="1:13" ht="13.9" customHeight="1" x14ac:dyDescent="0.2">
      <c r="A7" s="118" t="s">
        <v>186</v>
      </c>
      <c r="B7" s="119">
        <v>1682.2437000000007</v>
      </c>
      <c r="C7" s="119">
        <v>514.57596999999998</v>
      </c>
      <c r="D7" s="119">
        <v>3270.7943900000027</v>
      </c>
      <c r="E7" s="119">
        <v>992.74034000000017</v>
      </c>
      <c r="F7" s="119">
        <v>21737.594990000009</v>
      </c>
      <c r="G7" s="119">
        <v>6063.3237099999997</v>
      </c>
    </row>
    <row r="8" spans="1:13" ht="13.9" customHeight="1" x14ac:dyDescent="0.2">
      <c r="G8" s="79" t="s">
        <v>221</v>
      </c>
    </row>
    <row r="9" spans="1:13" ht="13.9" customHeight="1" x14ac:dyDescent="0.2">
      <c r="A9" s="101" t="s">
        <v>437</v>
      </c>
    </row>
    <row r="10" spans="1:13" ht="13.9" customHeight="1" x14ac:dyDescent="0.2">
      <c r="A10" s="101" t="s">
        <v>222</v>
      </c>
    </row>
    <row r="14" spans="1:13" ht="13.9" customHeight="1" x14ac:dyDescent="0.2">
      <c r="B14" s="487"/>
      <c r="D14" s="487"/>
      <c r="F14" s="487"/>
    </row>
    <row r="15" spans="1:13" ht="13.9" customHeight="1" x14ac:dyDescent="0.2">
      <c r="B15" s="487"/>
      <c r="D15" s="487"/>
      <c r="F15" s="48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440</v>
      </c>
    </row>
    <row r="2" spans="1:13" ht="15.75" x14ac:dyDescent="0.25">
      <c r="A2" s="2"/>
      <c r="J2" s="79" t="s">
        <v>151</v>
      </c>
    </row>
    <row r="3" spans="1:13" ht="13.9" customHeight="1" x14ac:dyDescent="0.2">
      <c r="A3" s="90"/>
      <c r="B3" s="804">
        <f>INDICE!A3</f>
        <v>44593</v>
      </c>
      <c r="C3" s="804"/>
      <c r="D3" s="804">
        <f>INDICE!C3</f>
        <v>0</v>
      </c>
      <c r="E3" s="804"/>
      <c r="F3" s="91"/>
      <c r="G3" s="805" t="s">
        <v>116</v>
      </c>
      <c r="H3" s="805"/>
      <c r="I3" s="805"/>
      <c r="J3" s="805"/>
    </row>
    <row r="4" spans="1:13" x14ac:dyDescent="0.2">
      <c r="A4" s="92"/>
      <c r="B4" s="617" t="s">
        <v>143</v>
      </c>
      <c r="C4" s="617" t="s">
        <v>144</v>
      </c>
      <c r="D4" s="617" t="s">
        <v>179</v>
      </c>
      <c r="E4" s="617" t="s">
        <v>182</v>
      </c>
      <c r="F4" s="617"/>
      <c r="G4" s="617" t="s">
        <v>143</v>
      </c>
      <c r="H4" s="617" t="s">
        <v>144</v>
      </c>
      <c r="I4" s="617" t="s">
        <v>179</v>
      </c>
      <c r="J4" s="617" t="s">
        <v>182</v>
      </c>
    </row>
    <row r="5" spans="1:13" x14ac:dyDescent="0.2">
      <c r="A5" s="370" t="s">
        <v>153</v>
      </c>
      <c r="B5" s="94">
        <f>'GNA CCAA'!B5</f>
        <v>60.047060000000016</v>
      </c>
      <c r="C5" s="94">
        <f>'GNA CCAA'!C5</f>
        <v>2.2981500000000006</v>
      </c>
      <c r="D5" s="94">
        <f>'GO CCAA'!B5</f>
        <v>271.53710000000001</v>
      </c>
      <c r="E5" s="346">
        <f>SUM(B5:D5)</f>
        <v>333.88231000000002</v>
      </c>
      <c r="F5" s="94"/>
      <c r="G5" s="94">
        <f>'GNA CCAA'!F5</f>
        <v>774.23556000000042</v>
      </c>
      <c r="H5" s="94">
        <f>'GNA CCAA'!G5</f>
        <v>36.087670000000045</v>
      </c>
      <c r="I5" s="94">
        <f>'GO CCAA'!G5</f>
        <v>3611.704659999994</v>
      </c>
      <c r="J5" s="346">
        <f>SUM(G5:I5)</f>
        <v>4422.0278899999939</v>
      </c>
    </row>
    <row r="6" spans="1:13" x14ac:dyDescent="0.2">
      <c r="A6" s="371" t="s">
        <v>154</v>
      </c>
      <c r="B6" s="96">
        <f>'GNA CCAA'!B6</f>
        <v>10.999510000000003</v>
      </c>
      <c r="C6" s="96">
        <f>'GNA CCAA'!C6</f>
        <v>0.41811999999999999</v>
      </c>
      <c r="D6" s="96">
        <f>'GO CCAA'!B6</f>
        <v>65.119529999999997</v>
      </c>
      <c r="E6" s="348">
        <f>SUM(B6:D6)</f>
        <v>76.53716</v>
      </c>
      <c r="F6" s="96"/>
      <c r="G6" s="96">
        <f>'GNA CCAA'!F6</f>
        <v>150.83676000000003</v>
      </c>
      <c r="H6" s="96">
        <f>'GNA CCAA'!G6</f>
        <v>7.5240899999999993</v>
      </c>
      <c r="I6" s="96">
        <f>'GO CCAA'!G6</f>
        <v>918.97441000000015</v>
      </c>
      <c r="J6" s="348">
        <f t="shared" ref="J6:J24" si="0">SUM(G6:I6)</f>
        <v>1077.3352600000003</v>
      </c>
    </row>
    <row r="7" spans="1:13" x14ac:dyDescent="0.2">
      <c r="A7" s="371" t="s">
        <v>155</v>
      </c>
      <c r="B7" s="96">
        <f>'GNA CCAA'!B7</f>
        <v>6.9530099999999999</v>
      </c>
      <c r="C7" s="96">
        <f>'GNA CCAA'!C7</f>
        <v>0.43794000000000005</v>
      </c>
      <c r="D7" s="96">
        <f>'GO CCAA'!B7</f>
        <v>30.4621</v>
      </c>
      <c r="E7" s="348">
        <f t="shared" ref="E7:E24" si="1">SUM(B7:D7)</f>
        <v>37.853049999999996</v>
      </c>
      <c r="F7" s="96"/>
      <c r="G7" s="96">
        <f>'GNA CCAA'!F7</f>
        <v>94.684819999999959</v>
      </c>
      <c r="H7" s="96">
        <f>'GNA CCAA'!G7</f>
        <v>7.320960000000003</v>
      </c>
      <c r="I7" s="96">
        <f>'GO CCAA'!G7</f>
        <v>405.5652999999997</v>
      </c>
      <c r="J7" s="348">
        <f t="shared" si="0"/>
        <v>507.57107999999965</v>
      </c>
    </row>
    <row r="8" spans="1:13" x14ac:dyDescent="0.2">
      <c r="A8" s="371" t="s">
        <v>156</v>
      </c>
      <c r="B8" s="96">
        <f>'GNA CCAA'!B8</f>
        <v>13.921829999999998</v>
      </c>
      <c r="C8" s="96">
        <f>'GNA CCAA'!C8</f>
        <v>0.77112000000000014</v>
      </c>
      <c r="D8" s="96">
        <f>'GO CCAA'!B8</f>
        <v>24.065399999999997</v>
      </c>
      <c r="E8" s="348">
        <f t="shared" si="1"/>
        <v>38.758349999999993</v>
      </c>
      <c r="F8" s="96"/>
      <c r="G8" s="96">
        <f>'GNA CCAA'!F8</f>
        <v>221.80720999999994</v>
      </c>
      <c r="H8" s="96">
        <f>'GNA CCAA'!G8</f>
        <v>12.258290000000001</v>
      </c>
      <c r="I8" s="96">
        <f>'GO CCAA'!G8</f>
        <v>349.50378999999992</v>
      </c>
      <c r="J8" s="348">
        <f t="shared" si="0"/>
        <v>583.56928999999991</v>
      </c>
    </row>
    <row r="9" spans="1:13" x14ac:dyDescent="0.2">
      <c r="A9" s="371" t="s">
        <v>157</v>
      </c>
      <c r="B9" s="96">
        <f>'GNA CCAA'!B9</f>
        <v>31.058859999999999</v>
      </c>
      <c r="C9" s="96">
        <f>'GNA CCAA'!C9</f>
        <v>8.5707899999999988</v>
      </c>
      <c r="D9" s="96">
        <f>'GO CCAA'!B9</f>
        <v>51.681400000000004</v>
      </c>
      <c r="E9" s="348">
        <f t="shared" si="1"/>
        <v>91.311049999999994</v>
      </c>
      <c r="F9" s="96"/>
      <c r="G9" s="96">
        <f>'GNA CCAA'!F9</f>
        <v>376.11610000000007</v>
      </c>
      <c r="H9" s="96">
        <f>'GNA CCAA'!G9</f>
        <v>116.25971000000004</v>
      </c>
      <c r="I9" s="96">
        <f>'GO CCAA'!G9</f>
        <v>625.43806999999993</v>
      </c>
      <c r="J9" s="348">
        <f t="shared" si="0"/>
        <v>1117.8138800000002</v>
      </c>
    </row>
    <row r="10" spans="1:13" x14ac:dyDescent="0.2">
      <c r="A10" s="371" t="s">
        <v>158</v>
      </c>
      <c r="B10" s="96">
        <f>'GNA CCAA'!B10</f>
        <v>4.9521300000000004</v>
      </c>
      <c r="C10" s="96">
        <f>'GNA CCAA'!C10</f>
        <v>0.22438</v>
      </c>
      <c r="D10" s="96">
        <f>'GO CCAA'!B10</f>
        <v>21.720129999999997</v>
      </c>
      <c r="E10" s="348">
        <f t="shared" si="1"/>
        <v>26.896639999999998</v>
      </c>
      <c r="F10" s="96"/>
      <c r="G10" s="96">
        <f>'GNA CCAA'!F10</f>
        <v>67.717130000000026</v>
      </c>
      <c r="H10" s="96">
        <f>'GNA CCAA'!G10</f>
        <v>3.9976900000000009</v>
      </c>
      <c r="I10" s="96">
        <f>'GO CCAA'!G10</f>
        <v>293.64757000000003</v>
      </c>
      <c r="J10" s="348">
        <f t="shared" si="0"/>
        <v>365.36239000000006</v>
      </c>
    </row>
    <row r="11" spans="1:13" x14ac:dyDescent="0.2">
      <c r="A11" s="371" t="s">
        <v>159</v>
      </c>
      <c r="B11" s="96">
        <f>'GNA CCAA'!B11</f>
        <v>19.355190000000015</v>
      </c>
      <c r="C11" s="96">
        <f>'GNA CCAA'!C11</f>
        <v>0.95723999999999942</v>
      </c>
      <c r="D11" s="96">
        <f>'GO CCAA'!B11</f>
        <v>131.22724000000005</v>
      </c>
      <c r="E11" s="348">
        <f t="shared" si="1"/>
        <v>151.53967000000006</v>
      </c>
      <c r="F11" s="96"/>
      <c r="G11" s="96">
        <f>'GNA CCAA'!F11</f>
        <v>277.38785999999993</v>
      </c>
      <c r="H11" s="96">
        <f>'GNA CCAA'!G11</f>
        <v>17.620940000000001</v>
      </c>
      <c r="I11" s="96">
        <f>'GO CCAA'!G11</f>
        <v>1659.1156299999984</v>
      </c>
      <c r="J11" s="348">
        <f t="shared" si="0"/>
        <v>1954.1244299999985</v>
      </c>
    </row>
    <row r="12" spans="1:13" x14ac:dyDescent="0.2">
      <c r="A12" s="371" t="s">
        <v>515</v>
      </c>
      <c r="B12" s="96">
        <f>'GNA CCAA'!B12</f>
        <v>14.959320000000007</v>
      </c>
      <c r="C12" s="96">
        <f>'GNA CCAA'!C12</f>
        <v>0.6338999999999998</v>
      </c>
      <c r="D12" s="96">
        <f>'GO CCAA'!B12</f>
        <v>99.115700000000018</v>
      </c>
      <c r="E12" s="348">
        <f t="shared" si="1"/>
        <v>114.70892000000002</v>
      </c>
      <c r="F12" s="96"/>
      <c r="G12" s="96">
        <f>'GNA CCAA'!F12</f>
        <v>205.3883500000002</v>
      </c>
      <c r="H12" s="96">
        <f>'GNA CCAA'!G12</f>
        <v>10.181529999999992</v>
      </c>
      <c r="I12" s="96">
        <f>'GO CCAA'!G12</f>
        <v>1295.6378700000005</v>
      </c>
      <c r="J12" s="348">
        <f t="shared" si="0"/>
        <v>1511.2077500000007</v>
      </c>
    </row>
    <row r="13" spans="1:13" x14ac:dyDescent="0.2">
      <c r="A13" s="371" t="s">
        <v>160</v>
      </c>
      <c r="B13" s="96">
        <f>'GNA CCAA'!B13</f>
        <v>69.859460000000027</v>
      </c>
      <c r="C13" s="96">
        <f>'GNA CCAA'!C13</f>
        <v>3.6045100000000012</v>
      </c>
      <c r="D13" s="96">
        <f>'GO CCAA'!B13</f>
        <v>313.86018000000007</v>
      </c>
      <c r="E13" s="348">
        <f t="shared" si="1"/>
        <v>387.32415000000009</v>
      </c>
      <c r="F13" s="96"/>
      <c r="G13" s="96">
        <f>'GNA CCAA'!F13</f>
        <v>873.45771999999954</v>
      </c>
      <c r="H13" s="96">
        <f>'GNA CCAA'!G13</f>
        <v>56.794719999999984</v>
      </c>
      <c r="I13" s="96">
        <f>'GO CCAA'!G13</f>
        <v>3533.009150000004</v>
      </c>
      <c r="J13" s="348">
        <f t="shared" si="0"/>
        <v>4463.2615900000037</v>
      </c>
    </row>
    <row r="14" spans="1:13" x14ac:dyDescent="0.2">
      <c r="A14" s="371" t="s">
        <v>161</v>
      </c>
      <c r="B14" s="96">
        <f>'GNA CCAA'!B14</f>
        <v>0.37944</v>
      </c>
      <c r="C14" s="96">
        <f>'GNA CCAA'!C14</f>
        <v>3.85E-2</v>
      </c>
      <c r="D14" s="96">
        <f>'GO CCAA'!B14</f>
        <v>0.7807099999999999</v>
      </c>
      <c r="E14" s="348">
        <f t="shared" si="1"/>
        <v>1.1986499999999998</v>
      </c>
      <c r="F14" s="96"/>
      <c r="G14" s="96">
        <f>'GNA CCAA'!F14</f>
        <v>5.1857100000000003</v>
      </c>
      <c r="H14" s="96">
        <f>'GNA CCAA'!G14</f>
        <v>0.628</v>
      </c>
      <c r="I14" s="96">
        <f>'GO CCAA'!G14</f>
        <v>10.650930000000001</v>
      </c>
      <c r="J14" s="348">
        <f t="shared" si="0"/>
        <v>16.464640000000003</v>
      </c>
    </row>
    <row r="15" spans="1:13" x14ac:dyDescent="0.2">
      <c r="A15" s="371" t="s">
        <v>162</v>
      </c>
      <c r="B15" s="96">
        <f>'GNA CCAA'!B15</f>
        <v>43.064990000000023</v>
      </c>
      <c r="C15" s="96">
        <f>'GNA CCAA'!C15</f>
        <v>1.6905599999999996</v>
      </c>
      <c r="D15" s="96">
        <f>'GO CCAA'!B15</f>
        <v>157.14690000000002</v>
      </c>
      <c r="E15" s="348">
        <f t="shared" si="1"/>
        <v>201.90245000000004</v>
      </c>
      <c r="F15" s="96"/>
      <c r="G15" s="96">
        <f>'GNA CCAA'!F15</f>
        <v>578.68222000000026</v>
      </c>
      <c r="H15" s="96">
        <f>'GNA CCAA'!G15</f>
        <v>27.541729999999994</v>
      </c>
      <c r="I15" s="96">
        <f>'GO CCAA'!G15</f>
        <v>2077.6967099999983</v>
      </c>
      <c r="J15" s="348">
        <f t="shared" si="0"/>
        <v>2683.9206599999989</v>
      </c>
      <c r="L15" s="92"/>
      <c r="M15" s="92"/>
    </row>
    <row r="16" spans="1:13" x14ac:dyDescent="0.2">
      <c r="A16" s="371" t="s">
        <v>163</v>
      </c>
      <c r="B16" s="96">
        <f>'GNA CCAA'!B16</f>
        <v>7.29087</v>
      </c>
      <c r="C16" s="96">
        <f>'GNA CCAA'!C16</f>
        <v>0.22757999999999995</v>
      </c>
      <c r="D16" s="96">
        <f>'GO CCAA'!B16</f>
        <v>53.589729999999996</v>
      </c>
      <c r="E16" s="348">
        <f t="shared" si="1"/>
        <v>61.108179999999997</v>
      </c>
      <c r="F16" s="96"/>
      <c r="G16" s="96">
        <f>'GNA CCAA'!F16</f>
        <v>97.515259999999998</v>
      </c>
      <c r="H16" s="96">
        <f>'GNA CCAA'!G16</f>
        <v>3.8099299999999978</v>
      </c>
      <c r="I16" s="96">
        <f>'GO CCAA'!G16</f>
        <v>680.19224000000008</v>
      </c>
      <c r="J16" s="348">
        <f t="shared" si="0"/>
        <v>781.5174300000001</v>
      </c>
    </row>
    <row r="17" spans="1:10" x14ac:dyDescent="0.2">
      <c r="A17" s="371" t="s">
        <v>164</v>
      </c>
      <c r="B17" s="96">
        <f>'GNA CCAA'!B17</f>
        <v>19.188840000000006</v>
      </c>
      <c r="C17" s="96">
        <f>'GNA CCAA'!C17</f>
        <v>1.0092200000000002</v>
      </c>
      <c r="D17" s="96">
        <f>'GO CCAA'!B17</f>
        <v>108.75264</v>
      </c>
      <c r="E17" s="348">
        <f t="shared" si="1"/>
        <v>128.95070000000001</v>
      </c>
      <c r="F17" s="96"/>
      <c r="G17" s="96">
        <f>'GNA CCAA'!F17</f>
        <v>258.70298000000003</v>
      </c>
      <c r="H17" s="96">
        <f>'GNA CCAA'!G17</f>
        <v>16.945400000000017</v>
      </c>
      <c r="I17" s="96">
        <f>'GO CCAA'!G17</f>
        <v>1382.93109</v>
      </c>
      <c r="J17" s="348">
        <f t="shared" si="0"/>
        <v>1658.5794700000001</v>
      </c>
    </row>
    <row r="18" spans="1:10" x14ac:dyDescent="0.2">
      <c r="A18" s="371" t="s">
        <v>165</v>
      </c>
      <c r="B18" s="96">
        <f>'GNA CCAA'!B18</f>
        <v>1.5965499999999995</v>
      </c>
      <c r="C18" s="96">
        <f>'GNA CCAA'!C18</f>
        <v>9.8780000000000007E-2</v>
      </c>
      <c r="D18" s="96">
        <f>'GO CCAA'!B18</f>
        <v>10.94089</v>
      </c>
      <c r="E18" s="348">
        <f t="shared" si="1"/>
        <v>12.63622</v>
      </c>
      <c r="F18" s="96"/>
      <c r="G18" s="96">
        <f>'GNA CCAA'!F18</f>
        <v>24.122609999999995</v>
      </c>
      <c r="H18" s="96">
        <f>'GNA CCAA'!G18</f>
        <v>1.4778699999999994</v>
      </c>
      <c r="I18" s="96">
        <f>'GO CCAA'!G18</f>
        <v>138.59738000000004</v>
      </c>
      <c r="J18" s="348">
        <f t="shared" si="0"/>
        <v>164.19786000000005</v>
      </c>
    </row>
    <row r="19" spans="1:10" x14ac:dyDescent="0.2">
      <c r="A19" s="371" t="s">
        <v>166</v>
      </c>
      <c r="B19" s="96">
        <f>'GNA CCAA'!B19</f>
        <v>54.99789999999998</v>
      </c>
      <c r="C19" s="96">
        <f>'GNA CCAA'!C19</f>
        <v>2.2637199999999997</v>
      </c>
      <c r="D19" s="96">
        <f>'GO CCAA'!B19</f>
        <v>155.32578999999998</v>
      </c>
      <c r="E19" s="348">
        <f t="shared" si="1"/>
        <v>212.58740999999998</v>
      </c>
      <c r="F19" s="96"/>
      <c r="G19" s="96">
        <f>'GNA CCAA'!F19</f>
        <v>657.93092000000013</v>
      </c>
      <c r="H19" s="96">
        <f>'GNA CCAA'!G19</f>
        <v>32.102049999999991</v>
      </c>
      <c r="I19" s="96">
        <f>'GO CCAA'!G19</f>
        <v>1924.7063899999987</v>
      </c>
      <c r="J19" s="348">
        <f t="shared" si="0"/>
        <v>2614.7393599999987</v>
      </c>
    </row>
    <row r="20" spans="1:10" x14ac:dyDescent="0.2">
      <c r="A20" s="371" t="s">
        <v>167</v>
      </c>
      <c r="B20" s="96">
        <f>'GNA CCAA'!B20</f>
        <v>0.45669999999999999</v>
      </c>
      <c r="C20" s="499">
        <f>'GNA CCAA'!C20</f>
        <v>0</v>
      </c>
      <c r="D20" s="96">
        <f>'GO CCAA'!B20</f>
        <v>0.98147000000000018</v>
      </c>
      <c r="E20" s="348">
        <f t="shared" si="1"/>
        <v>1.4381700000000002</v>
      </c>
      <c r="F20" s="96"/>
      <c r="G20" s="96">
        <f>'GNA CCAA'!F20</f>
        <v>6.0165700000000006</v>
      </c>
      <c r="H20" s="499">
        <f>'GNA CCAA'!G20</f>
        <v>0</v>
      </c>
      <c r="I20" s="96">
        <f>'GO CCAA'!G20</f>
        <v>12.28037</v>
      </c>
      <c r="J20" s="348">
        <f t="shared" si="0"/>
        <v>18.296939999999999</v>
      </c>
    </row>
    <row r="21" spans="1:10" x14ac:dyDescent="0.2">
      <c r="A21" s="371" t="s">
        <v>168</v>
      </c>
      <c r="B21" s="96">
        <f>'GNA CCAA'!B21</f>
        <v>12.362980000000002</v>
      </c>
      <c r="C21" s="96">
        <f>'GNA CCAA'!C21</f>
        <v>0.50246999999999997</v>
      </c>
      <c r="D21" s="96">
        <f>'GO CCAA'!B21</f>
        <v>84.066290000000009</v>
      </c>
      <c r="E21" s="348">
        <f t="shared" si="1"/>
        <v>96.931740000000019</v>
      </c>
      <c r="F21" s="96"/>
      <c r="G21" s="96">
        <f>'GNA CCAA'!F21</f>
        <v>142.36121999999997</v>
      </c>
      <c r="H21" s="96">
        <f>'GNA CCAA'!G21</f>
        <v>7.7881000000000018</v>
      </c>
      <c r="I21" s="96">
        <f>'GO CCAA'!G21</f>
        <v>957.23503999999991</v>
      </c>
      <c r="J21" s="348">
        <f t="shared" si="0"/>
        <v>1107.38436</v>
      </c>
    </row>
    <row r="22" spans="1:10" x14ac:dyDescent="0.2">
      <c r="A22" s="371" t="s">
        <v>169</v>
      </c>
      <c r="B22" s="96">
        <f>'GNA CCAA'!B22</f>
        <v>5.6430299999999995</v>
      </c>
      <c r="C22" s="96">
        <f>'GNA CCAA'!C22</f>
        <v>0.17967000000000002</v>
      </c>
      <c r="D22" s="96">
        <f>'GO CCAA'!B22</f>
        <v>47.97894999999999</v>
      </c>
      <c r="E22" s="348">
        <f t="shared" si="1"/>
        <v>53.801649999999988</v>
      </c>
      <c r="F22" s="96"/>
      <c r="G22" s="96">
        <f>'GNA CCAA'!F22</f>
        <v>90.660880000000006</v>
      </c>
      <c r="H22" s="96">
        <f>'GNA CCAA'!G22</f>
        <v>3.1736099999999996</v>
      </c>
      <c r="I22" s="96">
        <f>'GO CCAA'!G22</f>
        <v>705.63041999999973</v>
      </c>
      <c r="J22" s="348">
        <f t="shared" si="0"/>
        <v>799.46490999999969</v>
      </c>
    </row>
    <row r="23" spans="1:10" x14ac:dyDescent="0.2">
      <c r="A23" s="372" t="s">
        <v>170</v>
      </c>
      <c r="B23" s="96">
        <f>'GNA CCAA'!B23</f>
        <v>14.404719999999998</v>
      </c>
      <c r="C23" s="96">
        <f>'GNA CCAA'!C23</f>
        <v>0.73201000000000005</v>
      </c>
      <c r="D23" s="96">
        <f>'GO CCAA'!B23</f>
        <v>152.19172999999998</v>
      </c>
      <c r="E23" s="348">
        <f t="shared" si="1"/>
        <v>167.32845999999998</v>
      </c>
      <c r="F23" s="96"/>
      <c r="G23" s="96">
        <f>'GNA CCAA'!F23</f>
        <v>185.32189000000025</v>
      </c>
      <c r="H23" s="96">
        <f>'GNA CCAA'!G23</f>
        <v>12.14236</v>
      </c>
      <c r="I23" s="96">
        <f>'GO CCAA'!G23</f>
        <v>1732.8941200000002</v>
      </c>
      <c r="J23" s="348">
        <f t="shared" si="0"/>
        <v>1930.3583700000004</v>
      </c>
    </row>
    <row r="24" spans="1:10" x14ac:dyDescent="0.2">
      <c r="A24" s="373" t="s">
        <v>433</v>
      </c>
      <c r="B24" s="100">
        <f>'GNA CCAA'!B24</f>
        <v>391.49239000000006</v>
      </c>
      <c r="C24" s="100">
        <f>'GNA CCAA'!C24</f>
        <v>24.658659999999998</v>
      </c>
      <c r="D24" s="100">
        <f>'GO CCAA'!B24</f>
        <v>1780.5438800000013</v>
      </c>
      <c r="E24" s="100">
        <f t="shared" si="1"/>
        <v>2196.6949300000015</v>
      </c>
      <c r="F24" s="100"/>
      <c r="G24" s="100">
        <f>'GNA CCAA'!F24</f>
        <v>5088.1317699999954</v>
      </c>
      <c r="H24" s="374">
        <f>'GNA CCAA'!G24</f>
        <v>373.65465000000148</v>
      </c>
      <c r="I24" s="100">
        <f>'GO CCAA'!G24</f>
        <v>22315.411139999935</v>
      </c>
      <c r="J24" s="100">
        <f t="shared" si="0"/>
        <v>27777.197559999931</v>
      </c>
    </row>
    <row r="25" spans="1:10" x14ac:dyDescent="0.2">
      <c r="J25" s="79" t="s">
        <v>221</v>
      </c>
    </row>
    <row r="26" spans="1:10" x14ac:dyDescent="0.2">
      <c r="A26" s="350" t="s">
        <v>438</v>
      </c>
      <c r="G26" s="58"/>
      <c r="H26" s="58"/>
      <c r="I26" s="58"/>
      <c r="J26" s="58"/>
    </row>
    <row r="27" spans="1:10" x14ac:dyDescent="0.2">
      <c r="A27" s="101" t="s">
        <v>222</v>
      </c>
      <c r="G27" s="58"/>
      <c r="H27" s="58"/>
      <c r="I27" s="58"/>
      <c r="J27" s="58"/>
    </row>
    <row r="28" spans="1:10" ht="18" x14ac:dyDescent="0.25">
      <c r="A28" s="102"/>
      <c r="E28" s="811"/>
      <c r="F28" s="811"/>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207" priority="5" operator="between">
      <formula>0</formula>
      <formula>0.5</formula>
    </cfRule>
    <cfRule type="cellIs" dxfId="206" priority="6" operator="between">
      <formula>0</formula>
      <formula>0.49</formula>
    </cfRule>
  </conditionalFormatting>
  <conditionalFormatting sqref="E6:E23">
    <cfRule type="cellIs" dxfId="205" priority="3" operator="between">
      <formula>0</formula>
      <formula>0.5</formula>
    </cfRule>
    <cfRule type="cellIs" dxfId="204" priority="4" operator="between">
      <formula>0</formula>
      <formula>0.49</formula>
    </cfRule>
  </conditionalFormatting>
  <conditionalFormatting sqref="J6:J23">
    <cfRule type="cellIs" dxfId="203" priority="1" operator="between">
      <formula>0</formula>
      <formula>0.5</formula>
    </cfRule>
    <cfRule type="cellIs" dxfId="202"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84" customWidth="1"/>
    <col min="2" max="2" width="10.5" style="84" customWidth="1"/>
    <col min="3" max="3" width="9.25" style="84" customWidth="1"/>
    <col min="4" max="4" width="10" style="84" customWidth="1"/>
    <col min="5" max="5" width="9.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25" style="84" customWidth="1"/>
    <col min="258" max="258" width="9.125" style="84" customWidth="1"/>
    <col min="259" max="259" width="8.125" style="84" bestFit="1" customWidth="1"/>
    <col min="260" max="260" width="8.75" style="84" bestFit="1" customWidth="1"/>
    <col min="261" max="261" width="8.125" style="84" bestFit="1" customWidth="1"/>
    <col min="262" max="262" width="8.25" style="84" bestFit="1" customWidth="1"/>
    <col min="263" max="263" width="7.5" style="84" bestFit="1" customWidth="1"/>
    <col min="264" max="264" width="11" style="84" bestFit="1" customWidth="1"/>
    <col min="265" max="268" width="10.125" style="84" bestFit="1" customWidth="1"/>
    <col min="269" max="512" width="10" style="84"/>
    <col min="513" max="513" width="8.25" style="84" customWidth="1"/>
    <col min="514" max="514" width="9.125" style="84" customWidth="1"/>
    <col min="515" max="515" width="8.125" style="84" bestFit="1" customWidth="1"/>
    <col min="516" max="516" width="8.75" style="84" bestFit="1" customWidth="1"/>
    <col min="517" max="517" width="8.125" style="84" bestFit="1" customWidth="1"/>
    <col min="518" max="518" width="8.25" style="84" bestFit="1" customWidth="1"/>
    <col min="519" max="519" width="7.5" style="84" bestFit="1" customWidth="1"/>
    <col min="520" max="520" width="11" style="84" bestFit="1" customWidth="1"/>
    <col min="521" max="524" width="10.125" style="84" bestFit="1" customWidth="1"/>
    <col min="525" max="768" width="10" style="84"/>
    <col min="769" max="769" width="8.25" style="84" customWidth="1"/>
    <col min="770" max="770" width="9.125" style="84" customWidth="1"/>
    <col min="771" max="771" width="8.125" style="84" bestFit="1" customWidth="1"/>
    <col min="772" max="772" width="8.75" style="84" bestFit="1" customWidth="1"/>
    <col min="773" max="773" width="8.125" style="84" bestFit="1" customWidth="1"/>
    <col min="774" max="774" width="8.25" style="84" bestFit="1" customWidth="1"/>
    <col min="775" max="775" width="7.5" style="84" bestFit="1" customWidth="1"/>
    <col min="776" max="776" width="11" style="84" bestFit="1" customWidth="1"/>
    <col min="777" max="780" width="10.125" style="84" bestFit="1" customWidth="1"/>
    <col min="781" max="1024" width="11" style="84"/>
    <col min="1025" max="1025" width="8.25" style="84" customWidth="1"/>
    <col min="1026" max="1026" width="9.125" style="84" customWidth="1"/>
    <col min="1027" max="1027" width="8.125" style="84" bestFit="1" customWidth="1"/>
    <col min="1028" max="1028" width="8.75" style="84" bestFit="1" customWidth="1"/>
    <col min="1029" max="1029" width="8.125" style="84" bestFit="1" customWidth="1"/>
    <col min="1030" max="1030" width="8.25" style="84" bestFit="1" customWidth="1"/>
    <col min="1031" max="1031" width="7.5" style="84" bestFit="1" customWidth="1"/>
    <col min="1032" max="1032" width="11" style="84" bestFit="1" customWidth="1"/>
    <col min="1033" max="1036" width="10.125" style="84" bestFit="1" customWidth="1"/>
    <col min="1037" max="1280" width="10" style="84"/>
    <col min="1281" max="1281" width="8.25" style="84" customWidth="1"/>
    <col min="1282" max="1282" width="9.125" style="84" customWidth="1"/>
    <col min="1283" max="1283" width="8.125" style="84" bestFit="1" customWidth="1"/>
    <col min="1284" max="1284" width="8.75" style="84" bestFit="1" customWidth="1"/>
    <col min="1285" max="1285" width="8.125" style="84" bestFit="1" customWidth="1"/>
    <col min="1286" max="1286" width="8.25" style="84" bestFit="1" customWidth="1"/>
    <col min="1287" max="1287" width="7.5" style="84" bestFit="1" customWidth="1"/>
    <col min="1288" max="1288" width="11" style="84" bestFit="1" customWidth="1"/>
    <col min="1289" max="1292" width="10.125" style="84" bestFit="1" customWidth="1"/>
    <col min="1293" max="1536" width="10" style="84"/>
    <col min="1537" max="1537" width="8.25" style="84" customWidth="1"/>
    <col min="1538" max="1538" width="9.125" style="84" customWidth="1"/>
    <col min="1539" max="1539" width="8.125" style="84" bestFit="1" customWidth="1"/>
    <col min="1540" max="1540" width="8.75" style="84" bestFit="1" customWidth="1"/>
    <col min="1541" max="1541" width="8.125" style="84" bestFit="1" customWidth="1"/>
    <col min="1542" max="1542" width="8.25" style="84" bestFit="1" customWidth="1"/>
    <col min="1543" max="1543" width="7.5" style="84" bestFit="1" customWidth="1"/>
    <col min="1544" max="1544" width="11" style="84" bestFit="1" customWidth="1"/>
    <col min="1545" max="1548" width="10.125" style="84" bestFit="1" customWidth="1"/>
    <col min="1549" max="1792" width="10" style="84"/>
    <col min="1793" max="1793" width="8.25" style="84" customWidth="1"/>
    <col min="1794" max="1794" width="9.125" style="84" customWidth="1"/>
    <col min="1795" max="1795" width="8.125" style="84" bestFit="1" customWidth="1"/>
    <col min="1796" max="1796" width="8.75" style="84" bestFit="1" customWidth="1"/>
    <col min="1797" max="1797" width="8.125" style="84" bestFit="1" customWidth="1"/>
    <col min="1798" max="1798" width="8.25" style="84" bestFit="1" customWidth="1"/>
    <col min="1799" max="1799" width="7.5" style="84" bestFit="1" customWidth="1"/>
    <col min="1800" max="1800" width="11" style="84" bestFit="1" customWidth="1"/>
    <col min="1801" max="1804" width="10.125" style="84" bestFit="1" customWidth="1"/>
    <col min="1805" max="2048" width="11" style="84"/>
    <col min="2049" max="2049" width="8.25" style="84" customWidth="1"/>
    <col min="2050" max="2050" width="9.125" style="84" customWidth="1"/>
    <col min="2051" max="2051" width="8.125" style="84" bestFit="1" customWidth="1"/>
    <col min="2052" max="2052" width="8.75" style="84" bestFit="1" customWidth="1"/>
    <col min="2053" max="2053" width="8.125" style="84" bestFit="1" customWidth="1"/>
    <col min="2054" max="2054" width="8.25" style="84" bestFit="1" customWidth="1"/>
    <col min="2055" max="2055" width="7.5" style="84" bestFit="1" customWidth="1"/>
    <col min="2056" max="2056" width="11" style="84" bestFit="1" customWidth="1"/>
    <col min="2057" max="2060" width="10.125" style="84" bestFit="1" customWidth="1"/>
    <col min="2061" max="2304" width="10" style="84"/>
    <col min="2305" max="2305" width="8.25" style="84" customWidth="1"/>
    <col min="2306" max="2306" width="9.125" style="84" customWidth="1"/>
    <col min="2307" max="2307" width="8.125" style="84" bestFit="1" customWidth="1"/>
    <col min="2308" max="2308" width="8.75" style="84" bestFit="1" customWidth="1"/>
    <col min="2309" max="2309" width="8.125" style="84" bestFit="1" customWidth="1"/>
    <col min="2310" max="2310" width="8.25" style="84" bestFit="1" customWidth="1"/>
    <col min="2311" max="2311" width="7.5" style="84" bestFit="1" customWidth="1"/>
    <col min="2312" max="2312" width="11" style="84" bestFit="1" customWidth="1"/>
    <col min="2313" max="2316" width="10.125" style="84" bestFit="1" customWidth="1"/>
    <col min="2317" max="2560" width="10" style="84"/>
    <col min="2561" max="2561" width="8.25" style="84" customWidth="1"/>
    <col min="2562" max="2562" width="9.125" style="84" customWidth="1"/>
    <col min="2563" max="2563" width="8.125" style="84" bestFit="1" customWidth="1"/>
    <col min="2564" max="2564" width="8.75" style="84" bestFit="1" customWidth="1"/>
    <col min="2565" max="2565" width="8.125" style="84" bestFit="1" customWidth="1"/>
    <col min="2566" max="2566" width="8.25" style="84" bestFit="1" customWidth="1"/>
    <col min="2567" max="2567" width="7.5" style="84" bestFit="1" customWidth="1"/>
    <col min="2568" max="2568" width="11" style="84" bestFit="1" customWidth="1"/>
    <col min="2569" max="2572" width="10.125" style="84" bestFit="1" customWidth="1"/>
    <col min="2573" max="2816" width="10" style="84"/>
    <col min="2817" max="2817" width="8.25" style="84" customWidth="1"/>
    <col min="2818" max="2818" width="9.125" style="84" customWidth="1"/>
    <col min="2819" max="2819" width="8.125" style="84" bestFit="1" customWidth="1"/>
    <col min="2820" max="2820" width="8.75" style="84" bestFit="1" customWidth="1"/>
    <col min="2821" max="2821" width="8.125" style="84" bestFit="1" customWidth="1"/>
    <col min="2822" max="2822" width="8.25" style="84" bestFit="1" customWidth="1"/>
    <col min="2823" max="2823" width="7.5" style="84" bestFit="1" customWidth="1"/>
    <col min="2824" max="2824" width="11" style="84" bestFit="1" customWidth="1"/>
    <col min="2825" max="2828" width="10.125" style="84" bestFit="1" customWidth="1"/>
    <col min="2829" max="3072" width="11" style="84"/>
    <col min="3073" max="3073" width="8.25" style="84" customWidth="1"/>
    <col min="3074" max="3074" width="9.125" style="84" customWidth="1"/>
    <col min="3075" max="3075" width="8.125" style="84" bestFit="1" customWidth="1"/>
    <col min="3076" max="3076" width="8.75" style="84" bestFit="1" customWidth="1"/>
    <col min="3077" max="3077" width="8.125" style="84" bestFit="1" customWidth="1"/>
    <col min="3078" max="3078" width="8.25" style="84" bestFit="1" customWidth="1"/>
    <col min="3079" max="3079" width="7.5" style="84" bestFit="1" customWidth="1"/>
    <col min="3080" max="3080" width="11" style="84" bestFit="1" customWidth="1"/>
    <col min="3081" max="3084" width="10.125" style="84" bestFit="1" customWidth="1"/>
    <col min="3085" max="3328" width="10" style="84"/>
    <col min="3329" max="3329" width="8.25" style="84" customWidth="1"/>
    <col min="3330" max="3330" width="9.125" style="84" customWidth="1"/>
    <col min="3331" max="3331" width="8.125" style="84" bestFit="1" customWidth="1"/>
    <col min="3332" max="3332" width="8.75" style="84" bestFit="1" customWidth="1"/>
    <col min="3333" max="3333" width="8.125" style="84" bestFit="1" customWidth="1"/>
    <col min="3334" max="3334" width="8.25" style="84" bestFit="1" customWidth="1"/>
    <col min="3335" max="3335" width="7.5" style="84" bestFit="1" customWidth="1"/>
    <col min="3336" max="3336" width="11" style="84" bestFit="1" customWidth="1"/>
    <col min="3337" max="3340" width="10.125" style="84" bestFit="1" customWidth="1"/>
    <col min="3341" max="3584" width="10" style="84"/>
    <col min="3585" max="3585" width="8.25" style="84" customWidth="1"/>
    <col min="3586" max="3586" width="9.125" style="84" customWidth="1"/>
    <col min="3587" max="3587" width="8.125" style="84" bestFit="1" customWidth="1"/>
    <col min="3588" max="3588" width="8.75" style="84" bestFit="1" customWidth="1"/>
    <col min="3589" max="3589" width="8.125" style="84" bestFit="1" customWidth="1"/>
    <col min="3590" max="3590" width="8.25" style="84" bestFit="1" customWidth="1"/>
    <col min="3591" max="3591" width="7.5" style="84" bestFit="1" customWidth="1"/>
    <col min="3592" max="3592" width="11" style="84" bestFit="1" customWidth="1"/>
    <col min="3593" max="3596" width="10.125" style="84" bestFit="1" customWidth="1"/>
    <col min="3597" max="3840" width="10" style="84"/>
    <col min="3841" max="3841" width="8.25" style="84" customWidth="1"/>
    <col min="3842" max="3842" width="9.125" style="84" customWidth="1"/>
    <col min="3843" max="3843" width="8.125" style="84" bestFit="1" customWidth="1"/>
    <col min="3844" max="3844" width="8.75" style="84" bestFit="1" customWidth="1"/>
    <col min="3845" max="3845" width="8.125" style="84" bestFit="1" customWidth="1"/>
    <col min="3846" max="3846" width="8.25" style="84" bestFit="1" customWidth="1"/>
    <col min="3847" max="3847" width="7.5" style="84" bestFit="1" customWidth="1"/>
    <col min="3848" max="3848" width="11" style="84" bestFit="1" customWidth="1"/>
    <col min="3849" max="3852" width="10.125" style="84" bestFit="1" customWidth="1"/>
    <col min="3853" max="4096" width="11" style="84"/>
    <col min="4097" max="4097" width="8.25" style="84" customWidth="1"/>
    <col min="4098" max="4098" width="9.125" style="84" customWidth="1"/>
    <col min="4099" max="4099" width="8.125" style="84" bestFit="1" customWidth="1"/>
    <col min="4100" max="4100" width="8.75" style="84" bestFit="1" customWidth="1"/>
    <col min="4101" max="4101" width="8.125" style="84" bestFit="1" customWidth="1"/>
    <col min="4102" max="4102" width="8.25" style="84" bestFit="1" customWidth="1"/>
    <col min="4103" max="4103" width="7.5" style="84" bestFit="1" customWidth="1"/>
    <col min="4104" max="4104" width="11" style="84" bestFit="1" customWidth="1"/>
    <col min="4105" max="4108" width="10.125" style="84" bestFit="1" customWidth="1"/>
    <col min="4109" max="4352" width="10" style="84"/>
    <col min="4353" max="4353" width="8.25" style="84" customWidth="1"/>
    <col min="4354" max="4354" width="9.125" style="84" customWidth="1"/>
    <col min="4355" max="4355" width="8.125" style="84" bestFit="1" customWidth="1"/>
    <col min="4356" max="4356" width="8.75" style="84" bestFit="1" customWidth="1"/>
    <col min="4357" max="4357" width="8.125" style="84" bestFit="1" customWidth="1"/>
    <col min="4358" max="4358" width="8.25" style="84" bestFit="1" customWidth="1"/>
    <col min="4359" max="4359" width="7.5" style="84" bestFit="1" customWidth="1"/>
    <col min="4360" max="4360" width="11" style="84" bestFit="1" customWidth="1"/>
    <col min="4361" max="4364" width="10.125" style="84" bestFit="1" customWidth="1"/>
    <col min="4365" max="4608" width="10" style="84"/>
    <col min="4609" max="4609" width="8.25" style="84" customWidth="1"/>
    <col min="4610" max="4610" width="9.125" style="84" customWidth="1"/>
    <col min="4611" max="4611" width="8.125" style="84" bestFit="1" customWidth="1"/>
    <col min="4612" max="4612" width="8.75" style="84" bestFit="1" customWidth="1"/>
    <col min="4613" max="4613" width="8.125" style="84" bestFit="1" customWidth="1"/>
    <col min="4614" max="4614" width="8.25" style="84" bestFit="1" customWidth="1"/>
    <col min="4615" max="4615" width="7.5" style="84" bestFit="1" customWidth="1"/>
    <col min="4616" max="4616" width="11" style="84" bestFit="1" customWidth="1"/>
    <col min="4617" max="4620" width="10.125" style="84" bestFit="1" customWidth="1"/>
    <col min="4621" max="4864" width="10" style="84"/>
    <col min="4865" max="4865" width="8.25" style="84" customWidth="1"/>
    <col min="4866" max="4866" width="9.125" style="84" customWidth="1"/>
    <col min="4867" max="4867" width="8.125" style="84" bestFit="1" customWidth="1"/>
    <col min="4868" max="4868" width="8.75" style="84" bestFit="1" customWidth="1"/>
    <col min="4869" max="4869" width="8.125" style="84" bestFit="1" customWidth="1"/>
    <col min="4870" max="4870" width="8.25" style="84" bestFit="1" customWidth="1"/>
    <col min="4871" max="4871" width="7.5" style="84" bestFit="1" customWidth="1"/>
    <col min="4872" max="4872" width="11" style="84" bestFit="1" customWidth="1"/>
    <col min="4873" max="4876" width="10.125" style="84" bestFit="1" customWidth="1"/>
    <col min="4877" max="5120" width="11" style="84"/>
    <col min="5121" max="5121" width="8.25" style="84" customWidth="1"/>
    <col min="5122" max="5122" width="9.125" style="84" customWidth="1"/>
    <col min="5123" max="5123" width="8.125" style="84" bestFit="1" customWidth="1"/>
    <col min="5124" max="5124" width="8.75" style="84" bestFit="1" customWidth="1"/>
    <col min="5125" max="5125" width="8.125" style="84" bestFit="1" customWidth="1"/>
    <col min="5126" max="5126" width="8.25" style="84" bestFit="1" customWidth="1"/>
    <col min="5127" max="5127" width="7.5" style="84" bestFit="1" customWidth="1"/>
    <col min="5128" max="5128" width="11" style="84" bestFit="1" customWidth="1"/>
    <col min="5129" max="5132" width="10.125" style="84" bestFit="1" customWidth="1"/>
    <col min="5133" max="5376" width="10" style="84"/>
    <col min="5377" max="5377" width="8.25" style="84" customWidth="1"/>
    <col min="5378" max="5378" width="9.125" style="84" customWidth="1"/>
    <col min="5379" max="5379" width="8.125" style="84" bestFit="1" customWidth="1"/>
    <col min="5380" max="5380" width="8.75" style="84" bestFit="1" customWidth="1"/>
    <col min="5381" max="5381" width="8.125" style="84" bestFit="1" customWidth="1"/>
    <col min="5382" max="5382" width="8.25" style="84" bestFit="1" customWidth="1"/>
    <col min="5383" max="5383" width="7.5" style="84" bestFit="1" customWidth="1"/>
    <col min="5384" max="5384" width="11" style="84" bestFit="1" customWidth="1"/>
    <col min="5385" max="5388" width="10.125" style="84" bestFit="1" customWidth="1"/>
    <col min="5389" max="5632" width="10" style="84"/>
    <col min="5633" max="5633" width="8.25" style="84" customWidth="1"/>
    <col min="5634" max="5634" width="9.125" style="84" customWidth="1"/>
    <col min="5635" max="5635" width="8.125" style="84" bestFit="1" customWidth="1"/>
    <col min="5636" max="5636" width="8.75" style="84" bestFit="1" customWidth="1"/>
    <col min="5637" max="5637" width="8.125" style="84" bestFit="1" customWidth="1"/>
    <col min="5638" max="5638" width="8.25" style="84" bestFit="1" customWidth="1"/>
    <col min="5639" max="5639" width="7.5" style="84" bestFit="1" customWidth="1"/>
    <col min="5640" max="5640" width="11" style="84" bestFit="1" customWidth="1"/>
    <col min="5641" max="5644" width="10.125" style="84" bestFit="1" customWidth="1"/>
    <col min="5645" max="5888" width="10" style="84"/>
    <col min="5889" max="5889" width="8.25" style="84" customWidth="1"/>
    <col min="5890" max="5890" width="9.125" style="84" customWidth="1"/>
    <col min="5891" max="5891" width="8.125" style="84" bestFit="1" customWidth="1"/>
    <col min="5892" max="5892" width="8.75" style="84" bestFit="1" customWidth="1"/>
    <col min="5893" max="5893" width="8.125" style="84" bestFit="1" customWidth="1"/>
    <col min="5894" max="5894" width="8.25" style="84" bestFit="1" customWidth="1"/>
    <col min="5895" max="5895" width="7.5" style="84" bestFit="1" customWidth="1"/>
    <col min="5896" max="5896" width="11" style="84" bestFit="1" customWidth="1"/>
    <col min="5897" max="5900" width="10.125" style="84" bestFit="1" customWidth="1"/>
    <col min="5901" max="6144" width="11" style="84"/>
    <col min="6145" max="6145" width="8.25" style="84" customWidth="1"/>
    <col min="6146" max="6146" width="9.125" style="84" customWidth="1"/>
    <col min="6147" max="6147" width="8.125" style="84" bestFit="1" customWidth="1"/>
    <col min="6148" max="6148" width="8.75" style="84" bestFit="1" customWidth="1"/>
    <col min="6149" max="6149" width="8.125" style="84" bestFit="1" customWidth="1"/>
    <col min="6150" max="6150" width="8.25" style="84" bestFit="1" customWidth="1"/>
    <col min="6151" max="6151" width="7.5" style="84" bestFit="1" customWidth="1"/>
    <col min="6152" max="6152" width="11" style="84" bestFit="1" customWidth="1"/>
    <col min="6153" max="6156" width="10.125" style="84" bestFit="1" customWidth="1"/>
    <col min="6157" max="6400" width="10" style="84"/>
    <col min="6401" max="6401" width="8.25" style="84" customWidth="1"/>
    <col min="6402" max="6402" width="9.125" style="84" customWidth="1"/>
    <col min="6403" max="6403" width="8.125" style="84" bestFit="1" customWidth="1"/>
    <col min="6404" max="6404" width="8.75" style="84" bestFit="1" customWidth="1"/>
    <col min="6405" max="6405" width="8.125" style="84" bestFit="1" customWidth="1"/>
    <col min="6406" max="6406" width="8.25" style="84" bestFit="1" customWidth="1"/>
    <col min="6407" max="6407" width="7.5" style="84" bestFit="1" customWidth="1"/>
    <col min="6408" max="6408" width="11" style="84" bestFit="1" customWidth="1"/>
    <col min="6409" max="6412" width="10.125" style="84" bestFit="1" customWidth="1"/>
    <col min="6413" max="6656" width="10" style="84"/>
    <col min="6657" max="6657" width="8.25" style="84" customWidth="1"/>
    <col min="6658" max="6658" width="9.125" style="84" customWidth="1"/>
    <col min="6659" max="6659" width="8.125" style="84" bestFit="1" customWidth="1"/>
    <col min="6660" max="6660" width="8.75" style="84" bestFit="1" customWidth="1"/>
    <col min="6661" max="6661" width="8.125" style="84" bestFit="1" customWidth="1"/>
    <col min="6662" max="6662" width="8.25" style="84" bestFit="1" customWidth="1"/>
    <col min="6663" max="6663" width="7.5" style="84" bestFit="1" customWidth="1"/>
    <col min="6664" max="6664" width="11" style="84" bestFit="1" customWidth="1"/>
    <col min="6665" max="6668" width="10.125" style="84" bestFit="1" customWidth="1"/>
    <col min="6669" max="6912" width="10" style="84"/>
    <col min="6913" max="6913" width="8.25" style="84" customWidth="1"/>
    <col min="6914" max="6914" width="9.125" style="84" customWidth="1"/>
    <col min="6915" max="6915" width="8.125" style="84" bestFit="1" customWidth="1"/>
    <col min="6916" max="6916" width="8.75" style="84" bestFit="1" customWidth="1"/>
    <col min="6917" max="6917" width="8.125" style="84" bestFit="1" customWidth="1"/>
    <col min="6918" max="6918" width="8.25" style="84" bestFit="1" customWidth="1"/>
    <col min="6919" max="6919" width="7.5" style="84" bestFit="1" customWidth="1"/>
    <col min="6920" max="6920" width="11" style="84" bestFit="1" customWidth="1"/>
    <col min="6921" max="6924" width="10.125" style="84" bestFit="1" customWidth="1"/>
    <col min="6925" max="7168" width="11" style="84"/>
    <col min="7169" max="7169" width="8.25" style="84" customWidth="1"/>
    <col min="7170" max="7170" width="9.125" style="84" customWidth="1"/>
    <col min="7171" max="7171" width="8.125" style="84" bestFit="1" customWidth="1"/>
    <col min="7172" max="7172" width="8.75" style="84" bestFit="1" customWidth="1"/>
    <col min="7173" max="7173" width="8.125" style="84" bestFit="1" customWidth="1"/>
    <col min="7174" max="7174" width="8.25" style="84" bestFit="1" customWidth="1"/>
    <col min="7175" max="7175" width="7.5" style="84" bestFit="1" customWidth="1"/>
    <col min="7176" max="7176" width="11" style="84" bestFit="1" customWidth="1"/>
    <col min="7177" max="7180" width="10.125" style="84" bestFit="1" customWidth="1"/>
    <col min="7181" max="7424" width="10" style="84"/>
    <col min="7425" max="7425" width="8.25" style="84" customWidth="1"/>
    <col min="7426" max="7426" width="9.125" style="84" customWidth="1"/>
    <col min="7427" max="7427" width="8.125" style="84" bestFit="1" customWidth="1"/>
    <col min="7428" max="7428" width="8.75" style="84" bestFit="1" customWidth="1"/>
    <col min="7429" max="7429" width="8.125" style="84" bestFit="1" customWidth="1"/>
    <col min="7430" max="7430" width="8.25" style="84" bestFit="1" customWidth="1"/>
    <col min="7431" max="7431" width="7.5" style="84" bestFit="1" customWidth="1"/>
    <col min="7432" max="7432" width="11" style="84" bestFit="1" customWidth="1"/>
    <col min="7433" max="7436" width="10.125" style="84" bestFit="1" customWidth="1"/>
    <col min="7437" max="7680" width="10" style="84"/>
    <col min="7681" max="7681" width="8.25" style="84" customWidth="1"/>
    <col min="7682" max="7682" width="9.125" style="84" customWidth="1"/>
    <col min="7683" max="7683" width="8.125" style="84" bestFit="1" customWidth="1"/>
    <col min="7684" max="7684" width="8.75" style="84" bestFit="1" customWidth="1"/>
    <col min="7685" max="7685" width="8.125" style="84" bestFit="1" customWidth="1"/>
    <col min="7686" max="7686" width="8.25" style="84" bestFit="1" customWidth="1"/>
    <col min="7687" max="7687" width="7.5" style="84" bestFit="1" customWidth="1"/>
    <col min="7688" max="7688" width="11" style="84" bestFit="1" customWidth="1"/>
    <col min="7689" max="7692" width="10.125" style="84" bestFit="1" customWidth="1"/>
    <col min="7693" max="7936" width="10" style="84"/>
    <col min="7937" max="7937" width="8.25" style="84" customWidth="1"/>
    <col min="7938" max="7938" width="9.125" style="84" customWidth="1"/>
    <col min="7939" max="7939" width="8.125" style="84" bestFit="1" customWidth="1"/>
    <col min="7940" max="7940" width="8.75" style="84" bestFit="1" customWidth="1"/>
    <col min="7941" max="7941" width="8.125" style="84" bestFit="1" customWidth="1"/>
    <col min="7942" max="7942" width="8.25" style="84" bestFit="1" customWidth="1"/>
    <col min="7943" max="7943" width="7.5" style="84" bestFit="1" customWidth="1"/>
    <col min="7944" max="7944" width="11" style="84" bestFit="1" customWidth="1"/>
    <col min="7945" max="7948" width="10.125" style="84" bestFit="1" customWidth="1"/>
    <col min="7949" max="8192" width="11" style="84"/>
    <col min="8193" max="8193" width="8.25" style="84" customWidth="1"/>
    <col min="8194" max="8194" width="9.125" style="84" customWidth="1"/>
    <col min="8195" max="8195" width="8.125" style="84" bestFit="1" customWidth="1"/>
    <col min="8196" max="8196" width="8.75" style="84" bestFit="1" customWidth="1"/>
    <col min="8197" max="8197" width="8.125" style="84" bestFit="1" customWidth="1"/>
    <col min="8198" max="8198" width="8.25" style="84" bestFit="1" customWidth="1"/>
    <col min="8199" max="8199" width="7.5" style="84" bestFit="1" customWidth="1"/>
    <col min="8200" max="8200" width="11" style="84" bestFit="1" customWidth="1"/>
    <col min="8201" max="8204" width="10.125" style="84" bestFit="1" customWidth="1"/>
    <col min="8205" max="8448" width="10" style="84"/>
    <col min="8449" max="8449" width="8.25" style="84" customWidth="1"/>
    <col min="8450" max="8450" width="9.125" style="84" customWidth="1"/>
    <col min="8451" max="8451" width="8.125" style="84" bestFit="1" customWidth="1"/>
    <col min="8452" max="8452" width="8.75" style="84" bestFit="1" customWidth="1"/>
    <col min="8453" max="8453" width="8.125" style="84" bestFit="1" customWidth="1"/>
    <col min="8454" max="8454" width="8.25" style="84" bestFit="1" customWidth="1"/>
    <col min="8455" max="8455" width="7.5" style="84" bestFit="1" customWidth="1"/>
    <col min="8456" max="8456" width="11" style="84" bestFit="1" customWidth="1"/>
    <col min="8457" max="8460" width="10.125" style="84" bestFit="1" customWidth="1"/>
    <col min="8461" max="8704" width="10" style="84"/>
    <col min="8705" max="8705" width="8.25" style="84" customWidth="1"/>
    <col min="8706" max="8706" width="9.125" style="84" customWidth="1"/>
    <col min="8707" max="8707" width="8.125" style="84" bestFit="1" customWidth="1"/>
    <col min="8708" max="8708" width="8.75" style="84" bestFit="1" customWidth="1"/>
    <col min="8709" max="8709" width="8.125" style="84" bestFit="1" customWidth="1"/>
    <col min="8710" max="8710" width="8.25" style="84" bestFit="1" customWidth="1"/>
    <col min="8711" max="8711" width="7.5" style="84" bestFit="1" customWidth="1"/>
    <col min="8712" max="8712" width="11" style="84" bestFit="1" customWidth="1"/>
    <col min="8713" max="8716" width="10.125" style="84" bestFit="1" customWidth="1"/>
    <col min="8717" max="8960" width="10" style="84"/>
    <col min="8961" max="8961" width="8.25" style="84" customWidth="1"/>
    <col min="8962" max="8962" width="9.125" style="84" customWidth="1"/>
    <col min="8963" max="8963" width="8.125" style="84" bestFit="1" customWidth="1"/>
    <col min="8964" max="8964" width="8.75" style="84" bestFit="1" customWidth="1"/>
    <col min="8965" max="8965" width="8.125" style="84" bestFit="1" customWidth="1"/>
    <col min="8966" max="8966" width="8.25" style="84" bestFit="1" customWidth="1"/>
    <col min="8967" max="8967" width="7.5" style="84" bestFit="1" customWidth="1"/>
    <col min="8968" max="8968" width="11" style="84" bestFit="1" customWidth="1"/>
    <col min="8969" max="8972" width="10.125" style="84" bestFit="1" customWidth="1"/>
    <col min="8973" max="9216" width="11" style="84"/>
    <col min="9217" max="9217" width="8.25" style="84" customWidth="1"/>
    <col min="9218" max="9218" width="9.125" style="84" customWidth="1"/>
    <col min="9219" max="9219" width="8.125" style="84" bestFit="1" customWidth="1"/>
    <col min="9220" max="9220" width="8.75" style="84" bestFit="1" customWidth="1"/>
    <col min="9221" max="9221" width="8.125" style="84" bestFit="1" customWidth="1"/>
    <col min="9222" max="9222" width="8.25" style="84" bestFit="1" customWidth="1"/>
    <col min="9223" max="9223" width="7.5" style="84" bestFit="1" customWidth="1"/>
    <col min="9224" max="9224" width="11" style="84" bestFit="1" customWidth="1"/>
    <col min="9225" max="9228" width="10.125" style="84" bestFit="1" customWidth="1"/>
    <col min="9229" max="9472" width="10" style="84"/>
    <col min="9473" max="9473" width="8.25" style="84" customWidth="1"/>
    <col min="9474" max="9474" width="9.125" style="84" customWidth="1"/>
    <col min="9475" max="9475" width="8.125" style="84" bestFit="1" customWidth="1"/>
    <col min="9476" max="9476" width="8.75" style="84" bestFit="1" customWidth="1"/>
    <col min="9477" max="9477" width="8.125" style="84" bestFit="1" customWidth="1"/>
    <col min="9478" max="9478" width="8.25" style="84" bestFit="1" customWidth="1"/>
    <col min="9479" max="9479" width="7.5" style="84" bestFit="1" customWidth="1"/>
    <col min="9480" max="9480" width="11" style="84" bestFit="1" customWidth="1"/>
    <col min="9481" max="9484" width="10.125" style="84" bestFit="1" customWidth="1"/>
    <col min="9485" max="9728" width="10" style="84"/>
    <col min="9729" max="9729" width="8.25" style="84" customWidth="1"/>
    <col min="9730" max="9730" width="9.125" style="84" customWidth="1"/>
    <col min="9731" max="9731" width="8.125" style="84" bestFit="1" customWidth="1"/>
    <col min="9732" max="9732" width="8.75" style="84" bestFit="1" customWidth="1"/>
    <col min="9733" max="9733" width="8.125" style="84" bestFit="1" customWidth="1"/>
    <col min="9734" max="9734" width="8.25" style="84" bestFit="1" customWidth="1"/>
    <col min="9735" max="9735" width="7.5" style="84" bestFit="1" customWidth="1"/>
    <col min="9736" max="9736" width="11" style="84" bestFit="1" customWidth="1"/>
    <col min="9737" max="9740" width="10.125" style="84" bestFit="1" customWidth="1"/>
    <col min="9741" max="9984" width="10" style="84"/>
    <col min="9985" max="9985" width="8.25" style="84" customWidth="1"/>
    <col min="9986" max="9986" width="9.125" style="84" customWidth="1"/>
    <col min="9987" max="9987" width="8.125" style="84" bestFit="1" customWidth="1"/>
    <col min="9988" max="9988" width="8.75" style="84" bestFit="1" customWidth="1"/>
    <col min="9989" max="9989" width="8.125" style="84" bestFit="1" customWidth="1"/>
    <col min="9990" max="9990" width="8.25" style="84" bestFit="1" customWidth="1"/>
    <col min="9991" max="9991" width="7.5" style="84" bestFit="1" customWidth="1"/>
    <col min="9992" max="9992" width="11" style="84" bestFit="1" customWidth="1"/>
    <col min="9993" max="9996" width="10.125" style="84" bestFit="1" customWidth="1"/>
    <col min="9997" max="10240" width="11" style="84"/>
    <col min="10241" max="10241" width="8.25" style="84" customWidth="1"/>
    <col min="10242" max="10242" width="9.125" style="84" customWidth="1"/>
    <col min="10243" max="10243" width="8.125" style="84" bestFit="1" customWidth="1"/>
    <col min="10244" max="10244" width="8.75" style="84" bestFit="1" customWidth="1"/>
    <col min="10245" max="10245" width="8.125" style="84" bestFit="1" customWidth="1"/>
    <col min="10246" max="10246" width="8.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25" style="84" customWidth="1"/>
    <col min="10498" max="10498" width="9.125" style="84" customWidth="1"/>
    <col min="10499" max="10499" width="8.125" style="84" bestFit="1" customWidth="1"/>
    <col min="10500" max="10500" width="8.75" style="84" bestFit="1" customWidth="1"/>
    <col min="10501" max="10501" width="8.125" style="84" bestFit="1" customWidth="1"/>
    <col min="10502" max="10502" width="8.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25" style="84" customWidth="1"/>
    <col min="10754" max="10754" width="9.125" style="84" customWidth="1"/>
    <col min="10755" max="10755" width="8.125" style="84" bestFit="1" customWidth="1"/>
    <col min="10756" max="10756" width="8.75" style="84" bestFit="1" customWidth="1"/>
    <col min="10757" max="10757" width="8.125" style="84" bestFit="1" customWidth="1"/>
    <col min="10758" max="10758" width="8.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25" style="84" customWidth="1"/>
    <col min="11010" max="11010" width="9.125" style="84" customWidth="1"/>
    <col min="11011" max="11011" width="8.125" style="84" bestFit="1" customWidth="1"/>
    <col min="11012" max="11012" width="8.75" style="84" bestFit="1" customWidth="1"/>
    <col min="11013" max="11013" width="8.125" style="84" bestFit="1" customWidth="1"/>
    <col min="11014" max="11014" width="8.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25" style="84" customWidth="1"/>
    <col min="11266" max="11266" width="9.125" style="84" customWidth="1"/>
    <col min="11267" max="11267" width="8.125" style="84" bestFit="1" customWidth="1"/>
    <col min="11268" max="11268" width="8.75" style="84" bestFit="1" customWidth="1"/>
    <col min="11269" max="11269" width="8.125" style="84" bestFit="1" customWidth="1"/>
    <col min="11270" max="11270" width="8.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25" style="84" customWidth="1"/>
    <col min="11522" max="11522" width="9.125" style="84" customWidth="1"/>
    <col min="11523" max="11523" width="8.125" style="84" bestFit="1" customWidth="1"/>
    <col min="11524" max="11524" width="8.75" style="84" bestFit="1" customWidth="1"/>
    <col min="11525" max="11525" width="8.125" style="84" bestFit="1" customWidth="1"/>
    <col min="11526" max="11526" width="8.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25" style="84" customWidth="1"/>
    <col min="11778" max="11778" width="9.125" style="84" customWidth="1"/>
    <col min="11779" max="11779" width="8.125" style="84" bestFit="1" customWidth="1"/>
    <col min="11780" max="11780" width="8.75" style="84" bestFit="1" customWidth="1"/>
    <col min="11781" max="11781" width="8.125" style="84" bestFit="1" customWidth="1"/>
    <col min="11782" max="11782" width="8.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25" style="84" customWidth="1"/>
    <col min="12034" max="12034" width="9.125" style="84" customWidth="1"/>
    <col min="12035" max="12035" width="8.125" style="84" bestFit="1" customWidth="1"/>
    <col min="12036" max="12036" width="8.75" style="84" bestFit="1" customWidth="1"/>
    <col min="12037" max="12037" width="8.125" style="84" bestFit="1" customWidth="1"/>
    <col min="12038" max="12038" width="8.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25" style="84" customWidth="1"/>
    <col min="12290" max="12290" width="9.125" style="84" customWidth="1"/>
    <col min="12291" max="12291" width="8.125" style="84" bestFit="1" customWidth="1"/>
    <col min="12292" max="12292" width="8.75" style="84" bestFit="1" customWidth="1"/>
    <col min="12293" max="12293" width="8.125" style="84" bestFit="1" customWidth="1"/>
    <col min="12294" max="12294" width="8.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25" style="84" customWidth="1"/>
    <col min="12546" max="12546" width="9.125" style="84" customWidth="1"/>
    <col min="12547" max="12547" width="8.125" style="84" bestFit="1" customWidth="1"/>
    <col min="12548" max="12548" width="8.75" style="84" bestFit="1" customWidth="1"/>
    <col min="12549" max="12549" width="8.125" style="84" bestFit="1" customWidth="1"/>
    <col min="12550" max="12550" width="8.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25" style="84" customWidth="1"/>
    <col min="12802" max="12802" width="9.125" style="84" customWidth="1"/>
    <col min="12803" max="12803" width="8.125" style="84" bestFit="1" customWidth="1"/>
    <col min="12804" max="12804" width="8.75" style="84" bestFit="1" customWidth="1"/>
    <col min="12805" max="12805" width="8.125" style="84" bestFit="1" customWidth="1"/>
    <col min="12806" max="12806" width="8.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25" style="84" customWidth="1"/>
    <col min="13058" max="13058" width="9.125" style="84" customWidth="1"/>
    <col min="13059" max="13059" width="8.125" style="84" bestFit="1" customWidth="1"/>
    <col min="13060" max="13060" width="8.75" style="84" bestFit="1" customWidth="1"/>
    <col min="13061" max="13061" width="8.125" style="84" bestFit="1" customWidth="1"/>
    <col min="13062" max="13062" width="8.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25" style="84" customWidth="1"/>
    <col min="13314" max="13314" width="9.125" style="84" customWidth="1"/>
    <col min="13315" max="13315" width="8.125" style="84" bestFit="1" customWidth="1"/>
    <col min="13316" max="13316" width="8.75" style="84" bestFit="1" customWidth="1"/>
    <col min="13317" max="13317" width="8.125" style="84" bestFit="1" customWidth="1"/>
    <col min="13318" max="13318" width="8.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25" style="84" customWidth="1"/>
    <col min="13570" max="13570" width="9.125" style="84" customWidth="1"/>
    <col min="13571" max="13571" width="8.125" style="84" bestFit="1" customWidth="1"/>
    <col min="13572" max="13572" width="8.75" style="84" bestFit="1" customWidth="1"/>
    <col min="13573" max="13573" width="8.125" style="84" bestFit="1" customWidth="1"/>
    <col min="13574" max="13574" width="8.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25" style="84" customWidth="1"/>
    <col min="13826" max="13826" width="9.125" style="84" customWidth="1"/>
    <col min="13827" max="13827" width="8.125" style="84" bestFit="1" customWidth="1"/>
    <col min="13828" max="13828" width="8.75" style="84" bestFit="1" customWidth="1"/>
    <col min="13829" max="13829" width="8.125" style="84" bestFit="1" customWidth="1"/>
    <col min="13830" max="13830" width="8.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25" style="84" customWidth="1"/>
    <col min="14082" max="14082" width="9.125" style="84" customWidth="1"/>
    <col min="14083" max="14083" width="8.125" style="84" bestFit="1" customWidth="1"/>
    <col min="14084" max="14084" width="8.75" style="84" bestFit="1" customWidth="1"/>
    <col min="14085" max="14085" width="8.125" style="84" bestFit="1" customWidth="1"/>
    <col min="14086" max="14086" width="8.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25" style="84" customWidth="1"/>
    <col min="14338" max="14338" width="9.125" style="84" customWidth="1"/>
    <col min="14339" max="14339" width="8.125" style="84" bestFit="1" customWidth="1"/>
    <col min="14340" max="14340" width="8.75" style="84" bestFit="1" customWidth="1"/>
    <col min="14341" max="14341" width="8.125" style="84" bestFit="1" customWidth="1"/>
    <col min="14342" max="14342" width="8.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25" style="84" customWidth="1"/>
    <col min="14594" max="14594" width="9.125" style="84" customWidth="1"/>
    <col min="14595" max="14595" width="8.125" style="84" bestFit="1" customWidth="1"/>
    <col min="14596" max="14596" width="8.75" style="84" bestFit="1" customWidth="1"/>
    <col min="14597" max="14597" width="8.125" style="84" bestFit="1" customWidth="1"/>
    <col min="14598" max="14598" width="8.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25" style="84" customWidth="1"/>
    <col min="14850" max="14850" width="9.125" style="84" customWidth="1"/>
    <col min="14851" max="14851" width="8.125" style="84" bestFit="1" customWidth="1"/>
    <col min="14852" max="14852" width="8.75" style="84" bestFit="1" customWidth="1"/>
    <col min="14853" max="14853" width="8.125" style="84" bestFit="1" customWidth="1"/>
    <col min="14854" max="14854" width="8.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25" style="84" customWidth="1"/>
    <col min="15106" max="15106" width="9.125" style="84" customWidth="1"/>
    <col min="15107" max="15107" width="8.125" style="84" bestFit="1" customWidth="1"/>
    <col min="15108" max="15108" width="8.75" style="84" bestFit="1" customWidth="1"/>
    <col min="15109" max="15109" width="8.125" style="84" bestFit="1" customWidth="1"/>
    <col min="15110" max="15110" width="8.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25" style="84" customWidth="1"/>
    <col min="15362" max="15362" width="9.125" style="84" customWidth="1"/>
    <col min="15363" max="15363" width="8.125" style="84" bestFit="1" customWidth="1"/>
    <col min="15364" max="15364" width="8.75" style="84" bestFit="1" customWidth="1"/>
    <col min="15365" max="15365" width="8.125" style="84" bestFit="1" customWidth="1"/>
    <col min="15366" max="15366" width="8.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25" style="84" customWidth="1"/>
    <col min="15618" max="15618" width="9.125" style="84" customWidth="1"/>
    <col min="15619" max="15619" width="8.125" style="84" bestFit="1" customWidth="1"/>
    <col min="15620" max="15620" width="8.75" style="84" bestFit="1" customWidth="1"/>
    <col min="15621" max="15621" width="8.125" style="84" bestFit="1" customWidth="1"/>
    <col min="15622" max="15622" width="8.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25" style="84" customWidth="1"/>
    <col min="15874" max="15874" width="9.125" style="84" customWidth="1"/>
    <col min="15875" max="15875" width="8.125" style="84" bestFit="1" customWidth="1"/>
    <col min="15876" max="15876" width="8.75" style="84" bestFit="1" customWidth="1"/>
    <col min="15877" max="15877" width="8.125" style="84" bestFit="1" customWidth="1"/>
    <col min="15878" max="15878" width="8.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25" style="84" customWidth="1"/>
    <col min="16130" max="16130" width="9.125" style="84" customWidth="1"/>
    <col min="16131" max="16131" width="8.125" style="84" bestFit="1" customWidth="1"/>
    <col min="16132" max="16132" width="8.75" style="84" bestFit="1" customWidth="1"/>
    <col min="16133" max="16133" width="8.125" style="84" bestFit="1" customWidth="1"/>
    <col min="16134" max="16134" width="8.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801">
        <f>INDICE!A3</f>
        <v>44593</v>
      </c>
      <c r="C3" s="802"/>
      <c r="D3" s="802" t="s">
        <v>115</v>
      </c>
      <c r="E3" s="802"/>
      <c r="F3" s="802" t="s">
        <v>116</v>
      </c>
      <c r="G3" s="802"/>
      <c r="H3" s="80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424</v>
      </c>
      <c r="D4" s="82" t="s">
        <v>47</v>
      </c>
      <c r="E4" s="82" t="s">
        <v>424</v>
      </c>
      <c r="F4" s="82" t="s">
        <v>47</v>
      </c>
      <c r="G4" s="82" t="s">
        <v>424</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85">
        <v>329.00734000000017</v>
      </c>
      <c r="C5" s="86">
        <v>217.92860893585603</v>
      </c>
      <c r="D5" s="85">
        <v>679.25960999999995</v>
      </c>
      <c r="E5" s="86">
        <v>193.44822862380323</v>
      </c>
      <c r="F5" s="85">
        <v>3804.8767500000008</v>
      </c>
      <c r="G5" s="86">
        <v>121.17022743278827</v>
      </c>
      <c r="H5" s="86">
        <v>99.995083393909852</v>
      </c>
    </row>
    <row r="6" spans="1:65" x14ac:dyDescent="0.2">
      <c r="A6" s="84" t="s">
        <v>141</v>
      </c>
      <c r="B6" s="96">
        <v>1.0290000000000001E-2</v>
      </c>
      <c r="C6" s="351">
        <v>-66.94506906521039</v>
      </c>
      <c r="D6" s="96">
        <v>1.8630000000000004E-2</v>
      </c>
      <c r="E6" s="351">
        <v>-55.302303262955846</v>
      </c>
      <c r="F6" s="96">
        <v>0.18707999999999997</v>
      </c>
      <c r="G6" s="351">
        <v>10.053532560738853</v>
      </c>
      <c r="H6" s="73">
        <v>4.9166060901532872E-3</v>
      </c>
    </row>
    <row r="7" spans="1:65" x14ac:dyDescent="0.2">
      <c r="A7" s="60" t="s">
        <v>114</v>
      </c>
      <c r="B7" s="61">
        <v>329.01763000000011</v>
      </c>
      <c r="C7" s="87">
        <v>217.84293970997103</v>
      </c>
      <c r="D7" s="61">
        <v>679.27823999999998</v>
      </c>
      <c r="E7" s="87">
        <v>193.40344603084731</v>
      </c>
      <c r="F7" s="61">
        <v>3805.063830000001</v>
      </c>
      <c r="G7" s="87">
        <v>121.15924886093421</v>
      </c>
      <c r="H7" s="87">
        <v>100</v>
      </c>
    </row>
    <row r="8" spans="1:65" x14ac:dyDescent="0.2">
      <c r="H8" s="79" t="s">
        <v>221</v>
      </c>
    </row>
    <row r="9" spans="1:65" x14ac:dyDescent="0.2">
      <c r="A9" s="80" t="s">
        <v>481</v>
      </c>
    </row>
    <row r="10" spans="1:65" x14ac:dyDescent="0.2">
      <c r="A10" s="133" t="s">
        <v>535</v>
      </c>
    </row>
    <row r="13" spans="1:65" x14ac:dyDescent="0.2">
      <c r="B13" s="85"/>
    </row>
  </sheetData>
  <mergeCells count="3">
    <mergeCell ref="B3:C3"/>
    <mergeCell ref="D3:E3"/>
    <mergeCell ref="F3:H3"/>
  </mergeCells>
  <conditionalFormatting sqref="B6">
    <cfRule type="cellIs" dxfId="201" priority="7" operator="between">
      <formula>0</formula>
      <formula>0.5</formula>
    </cfRule>
    <cfRule type="cellIs" dxfId="200" priority="8" operator="between">
      <formula>0</formula>
      <formula>0.49</formula>
    </cfRule>
  </conditionalFormatting>
  <conditionalFormatting sqref="D6">
    <cfRule type="cellIs" dxfId="199" priority="5" operator="between">
      <formula>0</formula>
      <formula>0.5</formula>
    </cfRule>
    <cfRule type="cellIs" dxfId="198" priority="6" operator="between">
      <formula>0</formula>
      <formula>0.49</formula>
    </cfRule>
  </conditionalFormatting>
  <conditionalFormatting sqref="F6">
    <cfRule type="cellIs" dxfId="197" priority="3" operator="between">
      <formula>0</formula>
      <formula>0.5</formula>
    </cfRule>
    <cfRule type="cellIs" dxfId="196" priority="4" operator="between">
      <formula>0</formula>
      <formula>0.49</formula>
    </cfRule>
  </conditionalFormatting>
  <conditionalFormatting sqref="H6">
    <cfRule type="cellIs" dxfId="195" priority="1" operator="between">
      <formula>0</formula>
      <formula>0.5</formula>
    </cfRule>
    <cfRule type="cellIs" dxfId="194"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0" zoomScaleNormal="110" zoomScaleSheetLayoutView="100" workbookViewId="0"/>
  </sheetViews>
  <sheetFormatPr baseColWidth="10" defaultRowHeight="12.75" x14ac:dyDescent="0.2"/>
  <cols>
    <col min="1" max="1" width="25.625" style="84" customWidth="1"/>
    <col min="2" max="2" width="9.25" style="84" customWidth="1"/>
    <col min="3" max="3" width="12.75" style="84" customWidth="1"/>
    <col min="4" max="4" width="10.25" style="84" customWidth="1"/>
    <col min="5" max="5" width="11.625" style="84" customWidth="1"/>
    <col min="6" max="6" width="10.25" style="84" customWidth="1"/>
    <col min="7" max="7" width="11" style="84" customWidth="1"/>
    <col min="8" max="8" width="16.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5" t="s">
        <v>151</v>
      </c>
    </row>
    <row r="3" spans="1:65" s="81" customFormat="1" x14ac:dyDescent="0.2">
      <c r="A3" s="70"/>
      <c r="B3" s="801">
        <f>INDICE!A3</f>
        <v>44593</v>
      </c>
      <c r="C3" s="802"/>
      <c r="D3" s="802" t="s">
        <v>115</v>
      </c>
      <c r="E3" s="802"/>
      <c r="F3" s="802" t="s">
        <v>116</v>
      </c>
      <c r="G3" s="802"/>
      <c r="H3" s="80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424</v>
      </c>
      <c r="D4" s="82" t="s">
        <v>47</v>
      </c>
      <c r="E4" s="82" t="s">
        <v>424</v>
      </c>
      <c r="F4" s="82" t="s">
        <v>47</v>
      </c>
      <c r="G4" s="83" t="s">
        <v>424</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114.62959999999998</v>
      </c>
      <c r="C5" s="86">
        <v>34.082582666709783</v>
      </c>
      <c r="D5" s="85">
        <v>223.38253999999998</v>
      </c>
      <c r="E5" s="73">
        <v>13.922028505070557</v>
      </c>
      <c r="F5" s="85">
        <v>1371.63329</v>
      </c>
      <c r="G5" s="86">
        <v>-2.1400326734200523</v>
      </c>
      <c r="H5" s="86">
        <v>21.483836637162103</v>
      </c>
    </row>
    <row r="6" spans="1:65" x14ac:dyDescent="0.2">
      <c r="A6" s="84" t="s">
        <v>195</v>
      </c>
      <c r="B6" s="85">
        <v>394.16670000000005</v>
      </c>
      <c r="C6" s="86">
        <v>16.99712290989482</v>
      </c>
      <c r="D6" s="85">
        <v>800.18236000000013</v>
      </c>
      <c r="E6" s="86">
        <v>12.181073721595796</v>
      </c>
      <c r="F6" s="85">
        <v>5012.8561899999995</v>
      </c>
      <c r="G6" s="86">
        <v>15.160027661804879</v>
      </c>
      <c r="H6" s="86">
        <v>78.516163362837901</v>
      </c>
    </row>
    <row r="7" spans="1:65" x14ac:dyDescent="0.2">
      <c r="A7" s="60" t="s">
        <v>441</v>
      </c>
      <c r="B7" s="61">
        <v>508.79630000000003</v>
      </c>
      <c r="C7" s="87">
        <v>20.455183752428322</v>
      </c>
      <c r="D7" s="61">
        <v>1023.5649000000002</v>
      </c>
      <c r="E7" s="87">
        <v>12.556464903787532</v>
      </c>
      <c r="F7" s="61">
        <v>6384.4894799999993</v>
      </c>
      <c r="G7" s="87">
        <v>10.946292963277655</v>
      </c>
      <c r="H7" s="87">
        <v>100</v>
      </c>
    </row>
    <row r="8" spans="1:65" x14ac:dyDescent="0.2">
      <c r="A8" s="66" t="s">
        <v>430</v>
      </c>
      <c r="B8" s="426">
        <v>370.38432000000006</v>
      </c>
      <c r="C8" s="618">
        <v>17.095241062487045</v>
      </c>
      <c r="D8" s="426">
        <v>742.22428000000002</v>
      </c>
      <c r="E8" s="618">
        <v>11.033778625754346</v>
      </c>
      <c r="F8" s="426">
        <v>4650.1997200000005</v>
      </c>
      <c r="G8" s="618">
        <v>16.223802889697041</v>
      </c>
      <c r="H8" s="618">
        <v>72.835889769529402</v>
      </c>
    </row>
    <row r="9" spans="1:65" x14ac:dyDescent="0.2">
      <c r="H9" s="79" t="s">
        <v>221</v>
      </c>
    </row>
    <row r="10" spans="1:65" x14ac:dyDescent="0.2">
      <c r="A10" s="80" t="s">
        <v>481</v>
      </c>
    </row>
    <row r="11" spans="1:65" x14ac:dyDescent="0.2">
      <c r="A11" s="80" t="s">
        <v>442</v>
      </c>
    </row>
    <row r="12" spans="1:65" x14ac:dyDescent="0.2">
      <c r="A12" s="133" t="s">
        <v>535</v>
      </c>
    </row>
  </sheetData>
  <mergeCells count="3">
    <mergeCell ref="B3:C3"/>
    <mergeCell ref="D3:E3"/>
    <mergeCell ref="F3:H3"/>
  </mergeCells>
  <conditionalFormatting sqref="E5">
    <cfRule type="cellIs" dxfId="193"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25" style="3" customWidth="1"/>
    <col min="7" max="7" width="11.7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443</v>
      </c>
    </row>
    <row r="2" spans="1:3" ht="15.75" x14ac:dyDescent="0.25">
      <c r="A2" s="2"/>
      <c r="C2" s="55" t="s">
        <v>151</v>
      </c>
    </row>
    <row r="3" spans="1:3" ht="13.9" customHeight="1" x14ac:dyDescent="0.2">
      <c r="A3" s="90"/>
      <c r="B3" s="287">
        <f>INDICE!A3</f>
        <v>44593</v>
      </c>
      <c r="C3" s="619" t="s">
        <v>116</v>
      </c>
    </row>
    <row r="4" spans="1:3" x14ac:dyDescent="0.2">
      <c r="A4" s="370" t="s">
        <v>153</v>
      </c>
      <c r="B4" s="94">
        <v>9.4237900000000003</v>
      </c>
      <c r="C4" s="94">
        <v>106.52711000000001</v>
      </c>
    </row>
    <row r="5" spans="1:3" x14ac:dyDescent="0.2">
      <c r="A5" s="371" t="s">
        <v>154</v>
      </c>
      <c r="B5" s="96">
        <v>0.14033999999999999</v>
      </c>
      <c r="C5" s="96">
        <v>1.8983200000000005</v>
      </c>
    </row>
    <row r="6" spans="1:3" x14ac:dyDescent="0.2">
      <c r="A6" s="371" t="s">
        <v>155</v>
      </c>
      <c r="B6" s="96">
        <v>4.7789599999999997</v>
      </c>
      <c r="C6" s="96">
        <v>49.802740000000007</v>
      </c>
    </row>
    <row r="7" spans="1:3" x14ac:dyDescent="0.2">
      <c r="A7" s="371" t="s">
        <v>156</v>
      </c>
      <c r="B7" s="96">
        <v>2.9030999999999998</v>
      </c>
      <c r="C7" s="96">
        <v>49.188520000000004</v>
      </c>
    </row>
    <row r="8" spans="1:3" x14ac:dyDescent="0.2">
      <c r="A8" s="371" t="s">
        <v>157</v>
      </c>
      <c r="B8" s="96">
        <v>58.733719999999998</v>
      </c>
      <c r="C8" s="96">
        <v>723.51096000000018</v>
      </c>
    </row>
    <row r="9" spans="1:3" x14ac:dyDescent="0.2">
      <c r="A9" s="371" t="s">
        <v>158</v>
      </c>
      <c r="B9" s="96">
        <v>0.29920999999999998</v>
      </c>
      <c r="C9" s="96">
        <v>4.9880699999999996</v>
      </c>
    </row>
    <row r="10" spans="1:3" x14ac:dyDescent="0.2">
      <c r="A10" s="371" t="s">
        <v>159</v>
      </c>
      <c r="B10" s="96">
        <v>0.78464</v>
      </c>
      <c r="C10" s="96">
        <v>12.273810000000005</v>
      </c>
    </row>
    <row r="11" spans="1:3" x14ac:dyDescent="0.2">
      <c r="A11" s="371" t="s">
        <v>515</v>
      </c>
      <c r="B11" s="96">
        <v>4.971169999999999</v>
      </c>
      <c r="C11" s="96">
        <v>47.91138999999999</v>
      </c>
    </row>
    <row r="12" spans="1:3" x14ac:dyDescent="0.2">
      <c r="A12" s="371" t="s">
        <v>160</v>
      </c>
      <c r="B12" s="96">
        <v>1.4632199999999997</v>
      </c>
      <c r="C12" s="96">
        <v>10.262439999999998</v>
      </c>
    </row>
    <row r="13" spans="1:3" x14ac:dyDescent="0.2">
      <c r="A13" s="371" t="s">
        <v>161</v>
      </c>
      <c r="B13" s="96">
        <v>2.4017499999999998</v>
      </c>
      <c r="C13" s="96">
        <v>42.304339999999996</v>
      </c>
    </row>
    <row r="14" spans="1:3" x14ac:dyDescent="0.2">
      <c r="A14" s="371" t="s">
        <v>162</v>
      </c>
      <c r="B14" s="96">
        <v>0.58484000000000003</v>
      </c>
      <c r="C14" s="96">
        <v>7.6066400000000005</v>
      </c>
    </row>
    <row r="15" spans="1:3" x14ac:dyDescent="0.2">
      <c r="A15" s="371" t="s">
        <v>163</v>
      </c>
      <c r="B15" s="96">
        <v>0.33879999999999999</v>
      </c>
      <c r="C15" s="96">
        <v>3.1412999999999998</v>
      </c>
    </row>
    <row r="16" spans="1:3" x14ac:dyDescent="0.2">
      <c r="A16" s="371" t="s">
        <v>164</v>
      </c>
      <c r="B16" s="96">
        <v>24.100719999999999</v>
      </c>
      <c r="C16" s="96">
        <v>249.35295999999994</v>
      </c>
    </row>
    <row r="17" spans="1:3" x14ac:dyDescent="0.2">
      <c r="A17" s="371" t="s">
        <v>165</v>
      </c>
      <c r="B17" s="96">
        <v>0.14482</v>
      </c>
      <c r="C17" s="96">
        <v>0.73962000000000006</v>
      </c>
    </row>
    <row r="18" spans="1:3" x14ac:dyDescent="0.2">
      <c r="A18" s="371" t="s">
        <v>166</v>
      </c>
      <c r="B18" s="96">
        <v>4.888E-2</v>
      </c>
      <c r="C18" s="96">
        <v>5.5506000000000002</v>
      </c>
    </row>
    <row r="19" spans="1:3" x14ac:dyDescent="0.2">
      <c r="A19" s="371" t="s">
        <v>167</v>
      </c>
      <c r="B19" s="96">
        <v>2.29406</v>
      </c>
      <c r="C19" s="96">
        <v>43.248809999999999</v>
      </c>
    </row>
    <row r="20" spans="1:3" x14ac:dyDescent="0.2">
      <c r="A20" s="371" t="s">
        <v>168</v>
      </c>
      <c r="B20" s="96">
        <v>0.73787999999999998</v>
      </c>
      <c r="C20" s="96">
        <v>5.1092399999999998</v>
      </c>
    </row>
    <row r="21" spans="1:3" x14ac:dyDescent="0.2">
      <c r="A21" s="371" t="s">
        <v>169</v>
      </c>
      <c r="B21" s="96">
        <v>0.14027999999999999</v>
      </c>
      <c r="C21" s="96">
        <v>2.2013199999999995</v>
      </c>
    </row>
    <row r="22" spans="1:3" x14ac:dyDescent="0.2">
      <c r="A22" s="372" t="s">
        <v>170</v>
      </c>
      <c r="B22" s="96">
        <v>0.33941999999999994</v>
      </c>
      <c r="C22" s="96">
        <v>6.0151000000000012</v>
      </c>
    </row>
    <row r="23" spans="1:3" x14ac:dyDescent="0.2">
      <c r="A23" s="373" t="s">
        <v>433</v>
      </c>
      <c r="B23" s="100">
        <v>114.62960000000001</v>
      </c>
      <c r="C23" s="100">
        <v>1371.6332900000002</v>
      </c>
    </row>
    <row r="24" spans="1:3" x14ac:dyDescent="0.2">
      <c r="C24" s="79" t="s">
        <v>221</v>
      </c>
    </row>
    <row r="25" spans="1:3" x14ac:dyDescent="0.2">
      <c r="A25" s="101" t="s">
        <v>222</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192" priority="3" operator="between">
      <formula>0</formula>
      <formula>0.5</formula>
    </cfRule>
    <cfRule type="cellIs" dxfId="191" priority="4" operator="between">
      <formula>0</formula>
      <formula>0.49</formula>
    </cfRule>
  </conditionalFormatting>
  <conditionalFormatting sqref="C5:C22">
    <cfRule type="cellIs" dxfId="190" priority="1" operator="between">
      <formula>0</formula>
      <formula>0.5</formula>
    </cfRule>
    <cfRule type="cellIs" dxfId="189"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topLeftCell="A16"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75" style="19" customWidth="1"/>
    <col min="250" max="250" width="10.75" style="19" customWidth="1"/>
    <col min="251" max="254" width="15.125" style="19" customWidth="1"/>
    <col min="255" max="502" width="10" style="19"/>
    <col min="503" max="503" width="33.625" style="19" customWidth="1"/>
    <col min="504" max="504" width="8.625" style="19" customWidth="1"/>
    <col min="505" max="505" width="11.75" style="19" customWidth="1"/>
    <col min="506" max="506" width="10.75" style="19" customWidth="1"/>
    <col min="507" max="510" width="15.125" style="19" customWidth="1"/>
    <col min="511" max="758" width="10" style="19"/>
    <col min="759" max="759" width="33.625" style="19" customWidth="1"/>
    <col min="760" max="760" width="8.625" style="19" customWidth="1"/>
    <col min="761" max="761" width="11.75" style="19" customWidth="1"/>
    <col min="762" max="762" width="10.75" style="19" customWidth="1"/>
    <col min="763" max="766" width="15.125" style="19" customWidth="1"/>
    <col min="767" max="1014" width="10" style="19"/>
    <col min="1015" max="1015" width="33.625" style="19" customWidth="1"/>
    <col min="1016" max="1016" width="8.625" style="19" customWidth="1"/>
    <col min="1017" max="1017" width="11.75" style="19" customWidth="1"/>
    <col min="1018" max="1018" width="10.75" style="19" customWidth="1"/>
    <col min="1019" max="1022" width="15.125" style="19" customWidth="1"/>
    <col min="1023" max="1270" width="10" style="19"/>
    <col min="1271" max="1271" width="33.625" style="19" customWidth="1"/>
    <col min="1272" max="1272" width="8.625" style="19" customWidth="1"/>
    <col min="1273" max="1273" width="11.75" style="19" customWidth="1"/>
    <col min="1274" max="1274" width="10.75" style="19" customWidth="1"/>
    <col min="1275" max="1278" width="15.125" style="19" customWidth="1"/>
    <col min="1279" max="1526" width="10" style="19"/>
    <col min="1527" max="1527" width="33.625" style="19" customWidth="1"/>
    <col min="1528" max="1528" width="8.625" style="19" customWidth="1"/>
    <col min="1529" max="1529" width="11.75" style="19" customWidth="1"/>
    <col min="1530" max="1530" width="10.75" style="19" customWidth="1"/>
    <col min="1531" max="1534" width="15.125" style="19" customWidth="1"/>
    <col min="1535" max="1782" width="10" style="19"/>
    <col min="1783" max="1783" width="33.625" style="19" customWidth="1"/>
    <col min="1784" max="1784" width="8.625" style="19" customWidth="1"/>
    <col min="1785" max="1785" width="11.75" style="19" customWidth="1"/>
    <col min="1786" max="1786" width="10.75" style="19" customWidth="1"/>
    <col min="1787" max="1790" width="15.125" style="19" customWidth="1"/>
    <col min="1791" max="2038" width="10" style="19"/>
    <col min="2039" max="2039" width="33.625" style="19" customWidth="1"/>
    <col min="2040" max="2040" width="8.625" style="19" customWidth="1"/>
    <col min="2041" max="2041" width="11.75" style="19" customWidth="1"/>
    <col min="2042" max="2042" width="10.75" style="19" customWidth="1"/>
    <col min="2043" max="2046" width="15.125" style="19" customWidth="1"/>
    <col min="2047" max="2294" width="10" style="19"/>
    <col min="2295" max="2295" width="33.625" style="19" customWidth="1"/>
    <col min="2296" max="2296" width="8.625" style="19" customWidth="1"/>
    <col min="2297" max="2297" width="11.75" style="19" customWidth="1"/>
    <col min="2298" max="2298" width="10.75" style="19" customWidth="1"/>
    <col min="2299" max="2302" width="15.125" style="19" customWidth="1"/>
    <col min="2303" max="2550" width="10" style="19"/>
    <col min="2551" max="2551" width="33.625" style="19" customWidth="1"/>
    <col min="2552" max="2552" width="8.625" style="19" customWidth="1"/>
    <col min="2553" max="2553" width="11.75" style="19" customWidth="1"/>
    <col min="2554" max="2554" width="10.75" style="19" customWidth="1"/>
    <col min="2555" max="2558" width="15.125" style="19" customWidth="1"/>
    <col min="2559" max="2806" width="10" style="19"/>
    <col min="2807" max="2807" width="33.625" style="19" customWidth="1"/>
    <col min="2808" max="2808" width="8.625" style="19" customWidth="1"/>
    <col min="2809" max="2809" width="11.75" style="19" customWidth="1"/>
    <col min="2810" max="2810" width="10.75" style="19" customWidth="1"/>
    <col min="2811" max="2814" width="15.125" style="19" customWidth="1"/>
    <col min="2815" max="3062" width="10" style="19"/>
    <col min="3063" max="3063" width="33.625" style="19" customWidth="1"/>
    <col min="3064" max="3064" width="8.625" style="19" customWidth="1"/>
    <col min="3065" max="3065" width="11.75" style="19" customWidth="1"/>
    <col min="3066" max="3066" width="10.75" style="19" customWidth="1"/>
    <col min="3067" max="3070" width="15.125" style="19" customWidth="1"/>
    <col min="3071" max="3318" width="10" style="19"/>
    <col min="3319" max="3319" width="33.625" style="19" customWidth="1"/>
    <col min="3320" max="3320" width="8.625" style="19" customWidth="1"/>
    <col min="3321" max="3321" width="11.75" style="19" customWidth="1"/>
    <col min="3322" max="3322" width="10.75" style="19" customWidth="1"/>
    <col min="3323" max="3326" width="15.125" style="19" customWidth="1"/>
    <col min="3327" max="3574" width="10" style="19"/>
    <col min="3575" max="3575" width="33.625" style="19" customWidth="1"/>
    <col min="3576" max="3576" width="8.625" style="19" customWidth="1"/>
    <col min="3577" max="3577" width="11.75" style="19" customWidth="1"/>
    <col min="3578" max="3578" width="10.75" style="19" customWidth="1"/>
    <col min="3579" max="3582" width="15.125" style="19" customWidth="1"/>
    <col min="3583" max="3830" width="10" style="19"/>
    <col min="3831" max="3831" width="33.625" style="19" customWidth="1"/>
    <col min="3832" max="3832" width="8.625" style="19" customWidth="1"/>
    <col min="3833" max="3833" width="11.75" style="19" customWidth="1"/>
    <col min="3834" max="3834" width="10.75" style="19" customWidth="1"/>
    <col min="3835" max="3838" width="15.125" style="19" customWidth="1"/>
    <col min="3839" max="4086" width="10" style="19"/>
    <col min="4087" max="4087" width="33.625" style="19" customWidth="1"/>
    <col min="4088" max="4088" width="8.625" style="19" customWidth="1"/>
    <col min="4089" max="4089" width="11.75" style="19" customWidth="1"/>
    <col min="4090" max="4090" width="10.75" style="19" customWidth="1"/>
    <col min="4091" max="4094" width="15.125" style="19" customWidth="1"/>
    <col min="4095" max="4342" width="10" style="19"/>
    <col min="4343" max="4343" width="33.625" style="19" customWidth="1"/>
    <col min="4344" max="4344" width="8.625" style="19" customWidth="1"/>
    <col min="4345" max="4345" width="11.75" style="19" customWidth="1"/>
    <col min="4346" max="4346" width="10.75" style="19" customWidth="1"/>
    <col min="4347" max="4350" width="15.125" style="19" customWidth="1"/>
    <col min="4351" max="4598" width="10" style="19"/>
    <col min="4599" max="4599" width="33.625" style="19" customWidth="1"/>
    <col min="4600" max="4600" width="8.625" style="19" customWidth="1"/>
    <col min="4601" max="4601" width="11.75" style="19" customWidth="1"/>
    <col min="4602" max="4602" width="10.75" style="19" customWidth="1"/>
    <col min="4603" max="4606" width="15.125" style="19" customWidth="1"/>
    <col min="4607" max="4854" width="10" style="19"/>
    <col min="4855" max="4855" width="33.625" style="19" customWidth="1"/>
    <col min="4856" max="4856" width="8.625" style="19" customWidth="1"/>
    <col min="4857" max="4857" width="11.75" style="19" customWidth="1"/>
    <col min="4858" max="4858" width="10.75" style="19" customWidth="1"/>
    <col min="4859" max="4862" width="15.125" style="19" customWidth="1"/>
    <col min="4863" max="5110" width="10" style="19"/>
    <col min="5111" max="5111" width="33.625" style="19" customWidth="1"/>
    <col min="5112" max="5112" width="8.625" style="19" customWidth="1"/>
    <col min="5113" max="5113" width="11.75" style="19" customWidth="1"/>
    <col min="5114" max="5114" width="10.75" style="19" customWidth="1"/>
    <col min="5115" max="5118" width="15.125" style="19" customWidth="1"/>
    <col min="5119" max="5366" width="10" style="19"/>
    <col min="5367" max="5367" width="33.625" style="19" customWidth="1"/>
    <col min="5368" max="5368" width="8.625" style="19" customWidth="1"/>
    <col min="5369" max="5369" width="11.75" style="19" customWidth="1"/>
    <col min="5370" max="5370" width="10.75" style="19" customWidth="1"/>
    <col min="5371" max="5374" width="15.125" style="19" customWidth="1"/>
    <col min="5375" max="5622" width="10" style="19"/>
    <col min="5623" max="5623" width="33.625" style="19" customWidth="1"/>
    <col min="5624" max="5624" width="8.625" style="19" customWidth="1"/>
    <col min="5625" max="5625" width="11.75" style="19" customWidth="1"/>
    <col min="5626" max="5626" width="10.75" style="19" customWidth="1"/>
    <col min="5627" max="5630" width="15.125" style="19" customWidth="1"/>
    <col min="5631" max="5878" width="10" style="19"/>
    <col min="5879" max="5879" width="33.625" style="19" customWidth="1"/>
    <col min="5880" max="5880" width="8.625" style="19" customWidth="1"/>
    <col min="5881" max="5881" width="11.75" style="19" customWidth="1"/>
    <col min="5882" max="5882" width="10.75" style="19" customWidth="1"/>
    <col min="5883" max="5886" width="15.125" style="19" customWidth="1"/>
    <col min="5887" max="6134" width="10" style="19"/>
    <col min="6135" max="6135" width="33.625" style="19" customWidth="1"/>
    <col min="6136" max="6136" width="8.625" style="19" customWidth="1"/>
    <col min="6137" max="6137" width="11.75" style="19" customWidth="1"/>
    <col min="6138" max="6138" width="10.75" style="19" customWidth="1"/>
    <col min="6139" max="6142" width="15.125" style="19" customWidth="1"/>
    <col min="6143" max="6390" width="10" style="19"/>
    <col min="6391" max="6391" width="33.625" style="19" customWidth="1"/>
    <col min="6392" max="6392" width="8.625" style="19" customWidth="1"/>
    <col min="6393" max="6393" width="11.75" style="19" customWidth="1"/>
    <col min="6394" max="6394" width="10.75" style="19" customWidth="1"/>
    <col min="6395" max="6398" width="15.125" style="19" customWidth="1"/>
    <col min="6399" max="6646" width="10" style="19"/>
    <col min="6647" max="6647" width="33.625" style="19" customWidth="1"/>
    <col min="6648" max="6648" width="8.625" style="19" customWidth="1"/>
    <col min="6649" max="6649" width="11.75" style="19" customWidth="1"/>
    <col min="6650" max="6650" width="10.75" style="19" customWidth="1"/>
    <col min="6651" max="6654" width="15.125" style="19" customWidth="1"/>
    <col min="6655" max="6902" width="10" style="19"/>
    <col min="6903" max="6903" width="33.625" style="19" customWidth="1"/>
    <col min="6904" max="6904" width="8.625" style="19" customWidth="1"/>
    <col min="6905" max="6905" width="11.75" style="19" customWidth="1"/>
    <col min="6906" max="6906" width="10.75" style="19" customWidth="1"/>
    <col min="6907" max="6910" width="15.125" style="19" customWidth="1"/>
    <col min="6911" max="7158" width="10" style="19"/>
    <col min="7159" max="7159" width="33.625" style="19" customWidth="1"/>
    <col min="7160" max="7160" width="8.625" style="19" customWidth="1"/>
    <col min="7161" max="7161" width="11.75" style="19" customWidth="1"/>
    <col min="7162" max="7162" width="10.75" style="19" customWidth="1"/>
    <col min="7163" max="7166" width="15.125" style="19" customWidth="1"/>
    <col min="7167" max="7414" width="10" style="19"/>
    <col min="7415" max="7415" width="33.625" style="19" customWidth="1"/>
    <col min="7416" max="7416" width="8.625" style="19" customWidth="1"/>
    <col min="7417" max="7417" width="11.75" style="19" customWidth="1"/>
    <col min="7418" max="7418" width="10.75" style="19" customWidth="1"/>
    <col min="7419" max="7422" width="15.125" style="19" customWidth="1"/>
    <col min="7423" max="7670" width="10" style="19"/>
    <col min="7671" max="7671" width="33.625" style="19" customWidth="1"/>
    <col min="7672" max="7672" width="8.625" style="19" customWidth="1"/>
    <col min="7673" max="7673" width="11.75" style="19" customWidth="1"/>
    <col min="7674" max="7674" width="10.75" style="19" customWidth="1"/>
    <col min="7675" max="7678" width="15.125" style="19" customWidth="1"/>
    <col min="7679" max="7926" width="10" style="19"/>
    <col min="7927" max="7927" width="33.625" style="19" customWidth="1"/>
    <col min="7928" max="7928" width="8.625" style="19" customWidth="1"/>
    <col min="7929" max="7929" width="11.75" style="19" customWidth="1"/>
    <col min="7930" max="7930" width="10.75" style="19" customWidth="1"/>
    <col min="7931" max="7934" width="15.125" style="19" customWidth="1"/>
    <col min="7935" max="8182" width="10" style="19"/>
    <col min="8183" max="8183" width="33.625" style="19" customWidth="1"/>
    <col min="8184" max="8184" width="8.625" style="19" customWidth="1"/>
    <col min="8185" max="8185" width="11.75" style="19" customWidth="1"/>
    <col min="8186" max="8186" width="10.75" style="19" customWidth="1"/>
    <col min="8187" max="8190" width="15.125" style="19" customWidth="1"/>
    <col min="8191" max="8438" width="10" style="19"/>
    <col min="8439" max="8439" width="33.625" style="19" customWidth="1"/>
    <col min="8440" max="8440" width="8.625" style="19" customWidth="1"/>
    <col min="8441" max="8441" width="11.75" style="19" customWidth="1"/>
    <col min="8442" max="8442" width="10.75" style="19" customWidth="1"/>
    <col min="8443" max="8446" width="15.125" style="19" customWidth="1"/>
    <col min="8447" max="8694" width="10" style="19"/>
    <col min="8695" max="8695" width="33.625" style="19" customWidth="1"/>
    <col min="8696" max="8696" width="8.625" style="19" customWidth="1"/>
    <col min="8697" max="8697" width="11.75" style="19" customWidth="1"/>
    <col min="8698" max="8698" width="10.75" style="19" customWidth="1"/>
    <col min="8699" max="8702" width="15.125" style="19" customWidth="1"/>
    <col min="8703" max="8950" width="10" style="19"/>
    <col min="8951" max="8951" width="33.625" style="19" customWidth="1"/>
    <col min="8952" max="8952" width="8.625" style="19" customWidth="1"/>
    <col min="8953" max="8953" width="11.75" style="19" customWidth="1"/>
    <col min="8954" max="8954" width="10.75" style="19" customWidth="1"/>
    <col min="8955" max="8958" width="15.125" style="19" customWidth="1"/>
    <col min="8959" max="9206" width="10" style="19"/>
    <col min="9207" max="9207" width="33.625" style="19" customWidth="1"/>
    <col min="9208" max="9208" width="8.625" style="19" customWidth="1"/>
    <col min="9209" max="9209" width="11.75" style="19" customWidth="1"/>
    <col min="9210" max="9210" width="10.75" style="19" customWidth="1"/>
    <col min="9211" max="9214" width="15.125" style="19" customWidth="1"/>
    <col min="9215" max="9462" width="10" style="19"/>
    <col min="9463" max="9463" width="33.625" style="19" customWidth="1"/>
    <col min="9464" max="9464" width="8.625" style="19" customWidth="1"/>
    <col min="9465" max="9465" width="11.75" style="19" customWidth="1"/>
    <col min="9466" max="9466" width="10.75" style="19" customWidth="1"/>
    <col min="9467" max="9470" width="15.125" style="19" customWidth="1"/>
    <col min="9471" max="9718" width="10" style="19"/>
    <col min="9719" max="9719" width="33.625" style="19" customWidth="1"/>
    <col min="9720" max="9720" width="8.625" style="19" customWidth="1"/>
    <col min="9721" max="9721" width="11.75" style="19" customWidth="1"/>
    <col min="9722" max="9722" width="10.75" style="19" customWidth="1"/>
    <col min="9723" max="9726" width="15.125" style="19" customWidth="1"/>
    <col min="9727" max="9974" width="10" style="19"/>
    <col min="9975" max="9975" width="33.625" style="19" customWidth="1"/>
    <col min="9976" max="9976" width="8.625" style="19" customWidth="1"/>
    <col min="9977" max="9977" width="11.75" style="19" customWidth="1"/>
    <col min="9978" max="9978" width="10.75" style="19" customWidth="1"/>
    <col min="9979" max="9982" width="15.125" style="19" customWidth="1"/>
    <col min="9983" max="10230" width="10" style="19"/>
    <col min="10231" max="10231" width="33.625" style="19" customWidth="1"/>
    <col min="10232" max="10232" width="8.625" style="19" customWidth="1"/>
    <col min="10233" max="10233" width="11.75" style="19" customWidth="1"/>
    <col min="10234" max="10234" width="10.75" style="19" customWidth="1"/>
    <col min="10235" max="10238" width="15.125" style="19" customWidth="1"/>
    <col min="10239" max="10486" width="10" style="19"/>
    <col min="10487" max="10487" width="33.625" style="19" customWidth="1"/>
    <col min="10488" max="10488" width="8.625" style="19" customWidth="1"/>
    <col min="10489" max="10489" width="11.75" style="19" customWidth="1"/>
    <col min="10490" max="10490" width="10.75" style="19" customWidth="1"/>
    <col min="10491" max="10494" width="15.125" style="19" customWidth="1"/>
    <col min="10495" max="10742" width="10" style="19"/>
    <col min="10743" max="10743" width="33.625" style="19" customWidth="1"/>
    <col min="10744" max="10744" width="8.625" style="19" customWidth="1"/>
    <col min="10745" max="10745" width="11.75" style="19" customWidth="1"/>
    <col min="10746" max="10746" width="10.75" style="19" customWidth="1"/>
    <col min="10747" max="10750" width="15.125" style="19" customWidth="1"/>
    <col min="10751" max="10998" width="10" style="19"/>
    <col min="10999" max="10999" width="33.625" style="19" customWidth="1"/>
    <col min="11000" max="11000" width="8.625" style="19" customWidth="1"/>
    <col min="11001" max="11001" width="11.75" style="19" customWidth="1"/>
    <col min="11002" max="11002" width="10.75" style="19" customWidth="1"/>
    <col min="11003" max="11006" width="15.125" style="19" customWidth="1"/>
    <col min="11007" max="11254" width="10" style="19"/>
    <col min="11255" max="11255" width="33.625" style="19" customWidth="1"/>
    <col min="11256" max="11256" width="8.625" style="19" customWidth="1"/>
    <col min="11257" max="11257" width="11.75" style="19" customWidth="1"/>
    <col min="11258" max="11258" width="10.75" style="19" customWidth="1"/>
    <col min="11259" max="11262" width="15.125" style="19" customWidth="1"/>
    <col min="11263" max="11510" width="10" style="19"/>
    <col min="11511" max="11511" width="33.625" style="19" customWidth="1"/>
    <col min="11512" max="11512" width="8.625" style="19" customWidth="1"/>
    <col min="11513" max="11513" width="11.75" style="19" customWidth="1"/>
    <col min="11514" max="11514" width="10.75" style="19" customWidth="1"/>
    <col min="11515" max="11518" width="15.125" style="19" customWidth="1"/>
    <col min="11519" max="11766" width="10" style="19"/>
    <col min="11767" max="11767" width="33.625" style="19" customWidth="1"/>
    <col min="11768" max="11768" width="8.625" style="19" customWidth="1"/>
    <col min="11769" max="11769" width="11.75" style="19" customWidth="1"/>
    <col min="11770" max="11770" width="10.75" style="19" customWidth="1"/>
    <col min="11771" max="11774" width="15.125" style="19" customWidth="1"/>
    <col min="11775" max="12022" width="10" style="19"/>
    <col min="12023" max="12023" width="33.625" style="19" customWidth="1"/>
    <col min="12024" max="12024" width="8.625" style="19" customWidth="1"/>
    <col min="12025" max="12025" width="11.75" style="19" customWidth="1"/>
    <col min="12026" max="12026" width="10.75" style="19" customWidth="1"/>
    <col min="12027" max="12030" width="15.125" style="19" customWidth="1"/>
    <col min="12031" max="12278" width="10" style="19"/>
    <col min="12279" max="12279" width="33.625" style="19" customWidth="1"/>
    <col min="12280" max="12280" width="8.625" style="19" customWidth="1"/>
    <col min="12281" max="12281" width="11.75" style="19" customWidth="1"/>
    <col min="12282" max="12282" width="10.75" style="19" customWidth="1"/>
    <col min="12283" max="12286" width="15.125" style="19" customWidth="1"/>
    <col min="12287" max="12534" width="10" style="19"/>
    <col min="12535" max="12535" width="33.625" style="19" customWidth="1"/>
    <col min="12536" max="12536" width="8.625" style="19" customWidth="1"/>
    <col min="12537" max="12537" width="11.75" style="19" customWidth="1"/>
    <col min="12538" max="12538" width="10.75" style="19" customWidth="1"/>
    <col min="12539" max="12542" width="15.125" style="19" customWidth="1"/>
    <col min="12543" max="12790" width="10" style="19"/>
    <col min="12791" max="12791" width="33.625" style="19" customWidth="1"/>
    <col min="12792" max="12792" width="8.625" style="19" customWidth="1"/>
    <col min="12793" max="12793" width="11.75" style="19" customWidth="1"/>
    <col min="12794" max="12794" width="10.75" style="19" customWidth="1"/>
    <col min="12795" max="12798" width="15.125" style="19" customWidth="1"/>
    <col min="12799" max="13046" width="10" style="19"/>
    <col min="13047" max="13047" width="33.625" style="19" customWidth="1"/>
    <col min="13048" max="13048" width="8.625" style="19" customWidth="1"/>
    <col min="13049" max="13049" width="11.75" style="19" customWidth="1"/>
    <col min="13050" max="13050" width="10.75" style="19" customWidth="1"/>
    <col min="13051" max="13054" width="15.125" style="19" customWidth="1"/>
    <col min="13055" max="13302" width="10" style="19"/>
    <col min="13303" max="13303" width="33.625" style="19" customWidth="1"/>
    <col min="13304" max="13304" width="8.625" style="19" customWidth="1"/>
    <col min="13305" max="13305" width="11.75" style="19" customWidth="1"/>
    <col min="13306" max="13306" width="10.75" style="19" customWidth="1"/>
    <col min="13307" max="13310" width="15.125" style="19" customWidth="1"/>
    <col min="13311" max="13558" width="10" style="19"/>
    <col min="13559" max="13559" width="33.625" style="19" customWidth="1"/>
    <col min="13560" max="13560" width="8.625" style="19" customWidth="1"/>
    <col min="13561" max="13561" width="11.75" style="19" customWidth="1"/>
    <col min="13562" max="13562" width="10.75" style="19" customWidth="1"/>
    <col min="13563" max="13566" width="15.125" style="19" customWidth="1"/>
    <col min="13567" max="13814" width="10" style="19"/>
    <col min="13815" max="13815" width="33.625" style="19" customWidth="1"/>
    <col min="13816" max="13816" width="8.625" style="19" customWidth="1"/>
    <col min="13817" max="13817" width="11.75" style="19" customWidth="1"/>
    <col min="13818" max="13818" width="10.75" style="19" customWidth="1"/>
    <col min="13819" max="13822" width="15.125" style="19" customWidth="1"/>
    <col min="13823" max="14070" width="10" style="19"/>
    <col min="14071" max="14071" width="33.625" style="19" customWidth="1"/>
    <col min="14072" max="14072" width="8.625" style="19" customWidth="1"/>
    <col min="14073" max="14073" width="11.75" style="19" customWidth="1"/>
    <col min="14074" max="14074" width="10.75" style="19" customWidth="1"/>
    <col min="14075" max="14078" width="15.125" style="19" customWidth="1"/>
    <col min="14079" max="14326" width="10" style="19"/>
    <col min="14327" max="14327" width="33.625" style="19" customWidth="1"/>
    <col min="14328" max="14328" width="8.625" style="19" customWidth="1"/>
    <col min="14329" max="14329" width="11.75" style="19" customWidth="1"/>
    <col min="14330" max="14330" width="10.75" style="19" customWidth="1"/>
    <col min="14331" max="14334" width="15.125" style="19" customWidth="1"/>
    <col min="14335" max="14582" width="10" style="19"/>
    <col min="14583" max="14583" width="33.625" style="19" customWidth="1"/>
    <col min="14584" max="14584" width="8.625" style="19" customWidth="1"/>
    <col min="14585" max="14585" width="11.75" style="19" customWidth="1"/>
    <col min="14586" max="14586" width="10.75" style="19" customWidth="1"/>
    <col min="14587" max="14590" width="15.125" style="19" customWidth="1"/>
    <col min="14591" max="14838" width="10" style="19"/>
    <col min="14839" max="14839" width="33.625" style="19" customWidth="1"/>
    <col min="14840" max="14840" width="8.625" style="19" customWidth="1"/>
    <col min="14841" max="14841" width="11.75" style="19" customWidth="1"/>
    <col min="14842" max="14842" width="10.75" style="19" customWidth="1"/>
    <col min="14843" max="14846" width="15.125" style="19" customWidth="1"/>
    <col min="14847" max="15094" width="10" style="19"/>
    <col min="15095" max="15095" width="33.625" style="19" customWidth="1"/>
    <col min="15096" max="15096" width="8.625" style="19" customWidth="1"/>
    <col min="15097" max="15097" width="11.75" style="19" customWidth="1"/>
    <col min="15098" max="15098" width="10.75" style="19" customWidth="1"/>
    <col min="15099" max="15102" width="15.125" style="19" customWidth="1"/>
    <col min="15103" max="15350" width="10" style="19"/>
    <col min="15351" max="15351" width="33.625" style="19" customWidth="1"/>
    <col min="15352" max="15352" width="8.625" style="19" customWidth="1"/>
    <col min="15353" max="15353" width="11.75" style="19" customWidth="1"/>
    <col min="15354" max="15354" width="10.75" style="19" customWidth="1"/>
    <col min="15355" max="15358" width="15.125" style="19" customWidth="1"/>
    <col min="15359" max="15606" width="10" style="19"/>
    <col min="15607" max="15607" width="33.625" style="19" customWidth="1"/>
    <col min="15608" max="15608" width="8.625" style="19" customWidth="1"/>
    <col min="15609" max="15609" width="11.75" style="19" customWidth="1"/>
    <col min="15610" max="15610" width="10.75" style="19" customWidth="1"/>
    <col min="15611" max="15614" width="15.125" style="19" customWidth="1"/>
    <col min="15615" max="15862" width="10" style="19"/>
    <col min="15863" max="15863" width="33.625" style="19" customWidth="1"/>
    <col min="15864" max="15864" width="8.625" style="19" customWidth="1"/>
    <col min="15865" max="15865" width="11.75" style="19" customWidth="1"/>
    <col min="15866" max="15866" width="10.75" style="19" customWidth="1"/>
    <col min="15867" max="15870" width="15.125" style="19" customWidth="1"/>
    <col min="15871" max="16118" width="10" style="19"/>
    <col min="16119" max="16119" width="33.625" style="19" customWidth="1"/>
    <col min="16120" max="16120" width="8.625" style="19" customWidth="1"/>
    <col min="16121" max="16121" width="11.75" style="19" customWidth="1"/>
    <col min="16122" max="16122" width="10.75" style="19" customWidth="1"/>
    <col min="16123" max="16126" width="15.125" style="19" customWidth="1"/>
    <col min="16127" max="16375" width="10" style="19"/>
    <col min="16376" max="16384" width="10" style="19" customWidth="1"/>
  </cols>
  <sheetData>
    <row r="1" spans="1:6" ht="12.75" x14ac:dyDescent="0.2">
      <c r="A1" s="791" t="s">
        <v>0</v>
      </c>
      <c r="B1" s="791"/>
      <c r="C1" s="791"/>
      <c r="D1" s="791"/>
      <c r="E1" s="791"/>
      <c r="F1" s="791"/>
    </row>
    <row r="2" spans="1:6" ht="12.75" x14ac:dyDescent="0.2">
      <c r="A2" s="792"/>
      <c r="B2" s="792"/>
      <c r="C2" s="792"/>
      <c r="D2" s="792"/>
      <c r="E2" s="792"/>
      <c r="F2" s="792"/>
    </row>
    <row r="3" spans="1:6" ht="29.65" customHeight="1" x14ac:dyDescent="0.25">
      <c r="A3" s="20"/>
      <c r="B3" s="21" t="s">
        <v>42</v>
      </c>
      <c r="C3" s="21" t="s">
        <v>43</v>
      </c>
      <c r="D3" s="22" t="s">
        <v>44</v>
      </c>
      <c r="E3" s="22" t="s">
        <v>419</v>
      </c>
      <c r="F3" s="460" t="s">
        <v>420</v>
      </c>
    </row>
    <row r="4" spans="1:6" ht="12.75" x14ac:dyDescent="0.2">
      <c r="A4" s="23" t="s">
        <v>45</v>
      </c>
      <c r="B4" s="286"/>
      <c r="C4" s="286"/>
      <c r="D4" s="286"/>
      <c r="E4" s="286"/>
      <c r="F4" s="460"/>
    </row>
    <row r="5" spans="1:6" ht="12.75" x14ac:dyDescent="0.2">
      <c r="A5" s="24" t="s">
        <v>46</v>
      </c>
      <c r="B5" s="25" t="s">
        <v>537</v>
      </c>
      <c r="C5" s="26" t="s">
        <v>47</v>
      </c>
      <c r="D5" s="27">
        <v>4503.0161563906076</v>
      </c>
      <c r="E5" s="296">
        <v>4492.8265100000017</v>
      </c>
      <c r="F5" s="28" t="s">
        <v>687</v>
      </c>
    </row>
    <row r="6" spans="1:6" ht="12.75" x14ac:dyDescent="0.2">
      <c r="A6" s="19" t="s">
        <v>413</v>
      </c>
      <c r="B6" s="28" t="s">
        <v>537</v>
      </c>
      <c r="C6" s="29" t="s">
        <v>47</v>
      </c>
      <c r="D6" s="30">
        <v>204.72476000000003</v>
      </c>
      <c r="E6" s="297">
        <v>160.44445999999999</v>
      </c>
      <c r="F6" s="28" t="s">
        <v>687</v>
      </c>
    </row>
    <row r="7" spans="1:6" ht="12.75" x14ac:dyDescent="0.2">
      <c r="A7" s="19" t="s">
        <v>48</v>
      </c>
      <c r="B7" s="28" t="s">
        <v>537</v>
      </c>
      <c r="C7" s="29" t="s">
        <v>47</v>
      </c>
      <c r="D7" s="30">
        <v>394.85919000000052</v>
      </c>
      <c r="E7" s="297">
        <v>416.51183999999989</v>
      </c>
      <c r="F7" s="28" t="s">
        <v>687</v>
      </c>
    </row>
    <row r="8" spans="1:6" ht="12.75" x14ac:dyDescent="0.2">
      <c r="A8" s="19" t="s">
        <v>49</v>
      </c>
      <c r="B8" s="28" t="s">
        <v>537</v>
      </c>
      <c r="C8" s="29" t="s">
        <v>47</v>
      </c>
      <c r="D8" s="30">
        <v>350.26060999999987</v>
      </c>
      <c r="E8" s="297">
        <v>329.01763000000011</v>
      </c>
      <c r="F8" s="28" t="s">
        <v>687</v>
      </c>
    </row>
    <row r="9" spans="1:6" ht="12.75" x14ac:dyDescent="0.2">
      <c r="A9" s="19" t="s">
        <v>570</v>
      </c>
      <c r="B9" s="28" t="s">
        <v>537</v>
      </c>
      <c r="C9" s="29" t="s">
        <v>47</v>
      </c>
      <c r="D9" s="30">
        <v>1672.1326000000015</v>
      </c>
      <c r="E9" s="297">
        <v>1780.6689800000015</v>
      </c>
      <c r="F9" s="28" t="s">
        <v>687</v>
      </c>
    </row>
    <row r="10" spans="1:6" ht="12.75" x14ac:dyDescent="0.2">
      <c r="A10" s="31" t="s">
        <v>50</v>
      </c>
      <c r="B10" s="32" t="s">
        <v>537</v>
      </c>
      <c r="C10" s="33" t="s">
        <v>513</v>
      </c>
      <c r="D10" s="34">
        <v>41538.909999999996</v>
      </c>
      <c r="E10" s="298">
        <v>34944.351999999999</v>
      </c>
      <c r="F10" s="32" t="s">
        <v>687</v>
      </c>
    </row>
    <row r="11" spans="1:6" ht="12.75" x14ac:dyDescent="0.2">
      <c r="A11" s="35" t="s">
        <v>51</v>
      </c>
      <c r="B11" s="36"/>
      <c r="C11" s="37"/>
      <c r="D11" s="38"/>
      <c r="E11" s="38"/>
      <c r="F11" s="459"/>
    </row>
    <row r="12" spans="1:6" ht="12.75" x14ac:dyDescent="0.2">
      <c r="A12" s="19" t="s">
        <v>52</v>
      </c>
      <c r="B12" s="28" t="s">
        <v>537</v>
      </c>
      <c r="C12" s="29" t="s">
        <v>47</v>
      </c>
      <c r="D12" s="30">
        <v>5179.0040000000008</v>
      </c>
      <c r="E12" s="297">
        <v>4900.6148700000003</v>
      </c>
      <c r="F12" s="25" t="s">
        <v>687</v>
      </c>
    </row>
    <row r="13" spans="1:6" ht="12.75" x14ac:dyDescent="0.2">
      <c r="A13" s="19" t="s">
        <v>53</v>
      </c>
      <c r="B13" s="28" t="s">
        <v>537</v>
      </c>
      <c r="C13" s="29" t="s">
        <v>54</v>
      </c>
      <c r="D13" s="30">
        <v>37849.829590000001</v>
      </c>
      <c r="E13" s="297">
        <v>37869.753470000003</v>
      </c>
      <c r="F13" s="28" t="s">
        <v>687</v>
      </c>
    </row>
    <row r="14" spans="1:6" ht="12.75" x14ac:dyDescent="0.2">
      <c r="A14" s="19" t="s">
        <v>55</v>
      </c>
      <c r="B14" s="28" t="s">
        <v>537</v>
      </c>
      <c r="C14" s="29" t="s">
        <v>56</v>
      </c>
      <c r="D14" s="39">
        <v>71.638889833520651</v>
      </c>
      <c r="E14" s="299">
        <v>82.56858546245725</v>
      </c>
      <c r="F14" s="28" t="s">
        <v>687</v>
      </c>
    </row>
    <row r="15" spans="1:6" ht="12.75" x14ac:dyDescent="0.2">
      <c r="A15" s="19" t="s">
        <v>421</v>
      </c>
      <c r="B15" s="28" t="s">
        <v>537</v>
      </c>
      <c r="C15" s="29" t="s">
        <v>47</v>
      </c>
      <c r="D15" s="30">
        <v>77.1099999999999</v>
      </c>
      <c r="E15" s="297">
        <v>194.35200000000032</v>
      </c>
      <c r="F15" s="32" t="s">
        <v>687</v>
      </c>
    </row>
    <row r="16" spans="1:6" ht="12.75" x14ac:dyDescent="0.2">
      <c r="A16" s="23" t="s">
        <v>57</v>
      </c>
      <c r="B16" s="25"/>
      <c r="C16" s="26"/>
      <c r="D16" s="40"/>
      <c r="E16" s="40"/>
      <c r="F16" s="459"/>
    </row>
    <row r="17" spans="1:6" ht="12.75" x14ac:dyDescent="0.2">
      <c r="A17" s="24" t="s">
        <v>58</v>
      </c>
      <c r="B17" s="25" t="s">
        <v>537</v>
      </c>
      <c r="C17" s="26" t="s">
        <v>47</v>
      </c>
      <c r="D17" s="27">
        <v>5338.2470000000003</v>
      </c>
      <c r="E17" s="296">
        <v>4763.7709999999997</v>
      </c>
      <c r="F17" s="25" t="s">
        <v>687</v>
      </c>
    </row>
    <row r="18" spans="1:6" ht="12.75" x14ac:dyDescent="0.2">
      <c r="A18" s="19" t="s">
        <v>59</v>
      </c>
      <c r="B18" s="28" t="s">
        <v>537</v>
      </c>
      <c r="C18" s="29" t="s">
        <v>60</v>
      </c>
      <c r="D18" s="39">
        <v>79.561459983666822</v>
      </c>
      <c r="E18" s="299">
        <v>78.606528707052433</v>
      </c>
      <c r="F18" s="28" t="s">
        <v>687</v>
      </c>
    </row>
    <row r="19" spans="1:6" ht="12.75" x14ac:dyDescent="0.2">
      <c r="A19" s="31" t="s">
        <v>61</v>
      </c>
      <c r="B19" s="32" t="s">
        <v>537</v>
      </c>
      <c r="C19" s="41" t="s">
        <v>47</v>
      </c>
      <c r="D19" s="34">
        <v>14696.346</v>
      </c>
      <c r="E19" s="298">
        <v>14971.521000000001</v>
      </c>
      <c r="F19" s="32" t="s">
        <v>687</v>
      </c>
    </row>
    <row r="20" spans="1:6" ht="12.75" x14ac:dyDescent="0.2">
      <c r="A20" s="23" t="s">
        <v>66</v>
      </c>
      <c r="B20" s="25"/>
      <c r="C20" s="26"/>
      <c r="D20" s="27"/>
      <c r="E20" s="27"/>
      <c r="F20" s="459"/>
    </row>
    <row r="21" spans="1:6" ht="12.75" x14ac:dyDescent="0.2">
      <c r="A21" s="24" t="s">
        <v>67</v>
      </c>
      <c r="B21" s="25" t="s">
        <v>68</v>
      </c>
      <c r="C21" s="26" t="s">
        <v>69</v>
      </c>
      <c r="D21" s="43">
        <v>86.560952380952372</v>
      </c>
      <c r="E21" s="300">
        <v>97.246499999999997</v>
      </c>
      <c r="F21" s="28" t="s">
        <v>687</v>
      </c>
    </row>
    <row r="22" spans="1:6" ht="12.75" x14ac:dyDescent="0.2">
      <c r="A22" s="19" t="s">
        <v>70</v>
      </c>
      <c r="B22" s="28" t="s">
        <v>71</v>
      </c>
      <c r="C22" s="29" t="s">
        <v>72</v>
      </c>
      <c r="D22" s="44">
        <v>1.131447619047619</v>
      </c>
      <c r="E22" s="301">
        <v>1.1341900000000003</v>
      </c>
      <c r="F22" s="28" t="s">
        <v>687</v>
      </c>
    </row>
    <row r="23" spans="1:6" ht="12.75" x14ac:dyDescent="0.2">
      <c r="A23" s="19" t="s">
        <v>73</v>
      </c>
      <c r="B23" s="28" t="s">
        <v>572</v>
      </c>
      <c r="C23" s="29" t="s">
        <v>74</v>
      </c>
      <c r="D23" s="42">
        <v>150.9698684612903</v>
      </c>
      <c r="E23" s="302">
        <v>158.37111616785714</v>
      </c>
      <c r="F23" s="28" t="s">
        <v>687</v>
      </c>
    </row>
    <row r="24" spans="1:6" ht="12.75" x14ac:dyDescent="0.2">
      <c r="A24" s="19" t="s">
        <v>75</v>
      </c>
      <c r="B24" s="28" t="s">
        <v>572</v>
      </c>
      <c r="C24" s="29" t="s">
        <v>74</v>
      </c>
      <c r="D24" s="42">
        <v>138.76171926129032</v>
      </c>
      <c r="E24" s="302">
        <v>147.08343359285709</v>
      </c>
      <c r="F24" s="28" t="s">
        <v>687</v>
      </c>
    </row>
    <row r="25" spans="1:6" ht="12.75" x14ac:dyDescent="0.2">
      <c r="A25" s="19" t="s">
        <v>76</v>
      </c>
      <c r="B25" s="28" t="s">
        <v>572</v>
      </c>
      <c r="C25" s="29" t="s">
        <v>77</v>
      </c>
      <c r="D25" s="42">
        <v>16.920000000000002</v>
      </c>
      <c r="E25" s="302">
        <v>17.75</v>
      </c>
      <c r="F25" s="28" t="s">
        <v>687</v>
      </c>
    </row>
    <row r="26" spans="1:6" ht="12.75" x14ac:dyDescent="0.2">
      <c r="A26" s="31" t="s">
        <v>672</v>
      </c>
      <c r="B26" s="32" t="s">
        <v>572</v>
      </c>
      <c r="C26" s="33" t="s">
        <v>78</v>
      </c>
      <c r="D26" s="44">
        <v>8.3238000000000003</v>
      </c>
      <c r="E26" s="301">
        <v>8.7993390099999989</v>
      </c>
      <c r="F26" s="32" t="s">
        <v>687</v>
      </c>
    </row>
    <row r="27" spans="1:6" ht="12.75" x14ac:dyDescent="0.2">
      <c r="A27" s="35" t="s">
        <v>79</v>
      </c>
      <c r="B27" s="36"/>
      <c r="C27" s="37"/>
      <c r="D27" s="38"/>
      <c r="E27" s="38"/>
      <c r="F27" s="459"/>
    </row>
    <row r="28" spans="1:6" ht="12.75" x14ac:dyDescent="0.2">
      <c r="A28" s="19" t="s">
        <v>80</v>
      </c>
      <c r="B28" s="28" t="s">
        <v>81</v>
      </c>
      <c r="C28" s="29" t="s">
        <v>422</v>
      </c>
      <c r="D28" s="45">
        <v>3.4</v>
      </c>
      <c r="E28" s="303">
        <v>5.2</v>
      </c>
      <c r="F28" s="28" t="s">
        <v>674</v>
      </c>
    </row>
    <row r="29" spans="1:6" x14ac:dyDescent="0.2">
      <c r="A29" s="19" t="s">
        <v>82</v>
      </c>
      <c r="B29" s="28" t="s">
        <v>81</v>
      </c>
      <c r="C29" s="29" t="s">
        <v>422</v>
      </c>
      <c r="D29" s="46">
        <v>1.7</v>
      </c>
      <c r="E29" s="304">
        <v>3</v>
      </c>
      <c r="F29" s="629">
        <v>44593</v>
      </c>
    </row>
    <row r="30" spans="1:6" ht="12.75" x14ac:dyDescent="0.2">
      <c r="A30" s="47" t="s">
        <v>83</v>
      </c>
      <c r="B30" s="28" t="s">
        <v>81</v>
      </c>
      <c r="C30" s="29" t="s">
        <v>422</v>
      </c>
      <c r="D30" s="46">
        <v>5</v>
      </c>
      <c r="E30" s="304">
        <v>6</v>
      </c>
      <c r="F30" s="629">
        <v>44593</v>
      </c>
    </row>
    <row r="31" spans="1:6" ht="12.75" x14ac:dyDescent="0.2">
      <c r="A31" s="47" t="s">
        <v>84</v>
      </c>
      <c r="B31" s="28" t="s">
        <v>81</v>
      </c>
      <c r="C31" s="29" t="s">
        <v>422</v>
      </c>
      <c r="D31" s="46">
        <v>6.7</v>
      </c>
      <c r="E31" s="304">
        <v>9.1</v>
      </c>
      <c r="F31" s="629">
        <v>44593</v>
      </c>
    </row>
    <row r="32" spans="1:6" ht="12.75" x14ac:dyDescent="0.2">
      <c r="A32" s="47" t="s">
        <v>85</v>
      </c>
      <c r="B32" s="28" t="s">
        <v>81</v>
      </c>
      <c r="C32" s="29" t="s">
        <v>422</v>
      </c>
      <c r="D32" s="46">
        <v>4.3</v>
      </c>
      <c r="E32" s="304">
        <v>5.4</v>
      </c>
      <c r="F32" s="629">
        <v>44593</v>
      </c>
    </row>
    <row r="33" spans="1:7" ht="12.75" x14ac:dyDescent="0.2">
      <c r="A33" s="47" t="s">
        <v>86</v>
      </c>
      <c r="B33" s="28" t="s">
        <v>81</v>
      </c>
      <c r="C33" s="29" t="s">
        <v>422</v>
      </c>
      <c r="D33" s="46">
        <v>-1.3</v>
      </c>
      <c r="E33" s="304">
        <v>1.8</v>
      </c>
      <c r="F33" s="629">
        <v>44593</v>
      </c>
    </row>
    <row r="34" spans="1:7" ht="12.75" x14ac:dyDescent="0.2">
      <c r="A34" s="47" t="s">
        <v>87</v>
      </c>
      <c r="B34" s="28" t="s">
        <v>81</v>
      </c>
      <c r="C34" s="29" t="s">
        <v>422</v>
      </c>
      <c r="D34" s="46">
        <v>1.6</v>
      </c>
      <c r="E34" s="304">
        <v>4.5</v>
      </c>
      <c r="F34" s="629">
        <v>44593</v>
      </c>
    </row>
    <row r="35" spans="1:7" ht="12.75" x14ac:dyDescent="0.2">
      <c r="A35" s="47" t="s">
        <v>88</v>
      </c>
      <c r="B35" s="28" t="s">
        <v>81</v>
      </c>
      <c r="C35" s="29" t="s">
        <v>422</v>
      </c>
      <c r="D35" s="46">
        <v>0.2</v>
      </c>
      <c r="E35" s="304">
        <v>2.6</v>
      </c>
      <c r="F35" s="629">
        <v>44593</v>
      </c>
    </row>
    <row r="36" spans="1:7" x14ac:dyDescent="0.2">
      <c r="A36" s="19" t="s">
        <v>89</v>
      </c>
      <c r="B36" s="28" t="s">
        <v>90</v>
      </c>
      <c r="C36" s="29" t="s">
        <v>422</v>
      </c>
      <c r="D36" s="46">
        <v>-3.6</v>
      </c>
      <c r="E36" s="304">
        <v>-0.3</v>
      </c>
      <c r="F36" s="629">
        <v>44593</v>
      </c>
    </row>
    <row r="37" spans="1:7" ht="12.75" x14ac:dyDescent="0.2">
      <c r="A37" s="19" t="s">
        <v>673</v>
      </c>
      <c r="B37" s="28" t="s">
        <v>81</v>
      </c>
      <c r="C37" s="29" t="s">
        <v>422</v>
      </c>
      <c r="D37" s="46">
        <v>467.7</v>
      </c>
      <c r="E37" s="303">
        <v>1007.8</v>
      </c>
      <c r="F37" s="629">
        <v>44593</v>
      </c>
      <c r="G37" s="629"/>
    </row>
    <row r="38" spans="1:7" ht="12.75" x14ac:dyDescent="0.2">
      <c r="A38" s="31" t="s">
        <v>91</v>
      </c>
      <c r="B38" s="32" t="s">
        <v>92</v>
      </c>
      <c r="C38" s="33" t="s">
        <v>422</v>
      </c>
      <c r="D38" s="48">
        <v>1</v>
      </c>
      <c r="E38" s="717">
        <v>6.6</v>
      </c>
      <c r="F38" s="629">
        <v>44593</v>
      </c>
    </row>
    <row r="39" spans="1:7" ht="12.75" x14ac:dyDescent="0.2">
      <c r="A39" s="35" t="s">
        <v>62</v>
      </c>
      <c r="B39" s="36"/>
      <c r="C39" s="37"/>
      <c r="D39" s="38"/>
      <c r="E39" s="38"/>
      <c r="F39" s="459"/>
    </row>
    <row r="40" spans="1:7" ht="12.75" x14ac:dyDescent="0.2">
      <c r="A40" s="19" t="s">
        <v>63</v>
      </c>
      <c r="B40" s="28" t="s">
        <v>537</v>
      </c>
      <c r="C40" s="29" t="s">
        <v>47</v>
      </c>
      <c r="D40" s="42">
        <v>7.4999999999999997E-2</v>
      </c>
      <c r="E40" s="302">
        <v>6.8000000000000005E-2</v>
      </c>
      <c r="F40" s="28" t="s">
        <v>687</v>
      </c>
    </row>
    <row r="41" spans="1:7" ht="12.75" x14ac:dyDescent="0.2">
      <c r="A41" s="19" t="s">
        <v>50</v>
      </c>
      <c r="B41" s="28" t="s">
        <v>537</v>
      </c>
      <c r="C41" s="29" t="s">
        <v>54</v>
      </c>
      <c r="D41" s="39">
        <v>40.076647317404003</v>
      </c>
      <c r="E41" s="299">
        <v>33.582975838486</v>
      </c>
      <c r="F41" s="28" t="s">
        <v>687</v>
      </c>
    </row>
    <row r="42" spans="1:7" ht="12.75" x14ac:dyDescent="0.2">
      <c r="A42" s="19" t="s">
        <v>64</v>
      </c>
      <c r="B42" s="28" t="s">
        <v>537</v>
      </c>
      <c r="C42" s="29" t="s">
        <v>60</v>
      </c>
      <c r="D42" s="742">
        <v>1.6653028872208788E-3</v>
      </c>
      <c r="E42" s="729">
        <v>1.5135238329066923E-3</v>
      </c>
      <c r="F42" s="629">
        <v>44593</v>
      </c>
    </row>
    <row r="43" spans="1:7" ht="12.75" x14ac:dyDescent="0.2">
      <c r="A43" s="31" t="s">
        <v>65</v>
      </c>
      <c r="B43" s="32" t="s">
        <v>537</v>
      </c>
      <c r="C43" s="33" t="s">
        <v>60</v>
      </c>
      <c r="D43" s="742">
        <v>9.8634827817998122E-2</v>
      </c>
      <c r="E43" s="729">
        <v>9.6104159660725719E-2</v>
      </c>
      <c r="F43" s="629">
        <v>44593</v>
      </c>
    </row>
    <row r="44" spans="1:7" x14ac:dyDescent="0.2">
      <c r="A44" s="35" t="s">
        <v>93</v>
      </c>
      <c r="B44" s="36"/>
      <c r="C44" s="37"/>
      <c r="D44" s="38"/>
      <c r="E44" s="38"/>
      <c r="F44" s="459"/>
    </row>
    <row r="45" spans="1:7" ht="12.75" x14ac:dyDescent="0.2">
      <c r="A45" s="49" t="s">
        <v>94</v>
      </c>
      <c r="B45" s="28" t="s">
        <v>81</v>
      </c>
      <c r="C45" s="29" t="s">
        <v>422</v>
      </c>
      <c r="D45" s="46">
        <v>40.4</v>
      </c>
      <c r="E45" s="304">
        <v>42.6</v>
      </c>
      <c r="F45" s="629">
        <v>44593</v>
      </c>
    </row>
    <row r="46" spans="1:7" ht="12.75" x14ac:dyDescent="0.2">
      <c r="A46" s="50" t="s">
        <v>95</v>
      </c>
      <c r="B46" s="28" t="s">
        <v>81</v>
      </c>
      <c r="C46" s="29" t="s">
        <v>422</v>
      </c>
      <c r="D46" s="46">
        <v>40.799999999999997</v>
      </c>
      <c r="E46" s="304">
        <v>42.7</v>
      </c>
      <c r="F46" s="629">
        <v>44593</v>
      </c>
    </row>
    <row r="47" spans="1:7" ht="12.75" x14ac:dyDescent="0.2">
      <c r="A47" s="50" t="s">
        <v>96</v>
      </c>
      <c r="B47" s="28" t="s">
        <v>81</v>
      </c>
      <c r="C47" s="29" t="s">
        <v>422</v>
      </c>
      <c r="D47" s="46">
        <v>50</v>
      </c>
      <c r="E47" s="304">
        <v>52.9</v>
      </c>
      <c r="F47" s="629">
        <v>44593</v>
      </c>
    </row>
    <row r="48" spans="1:7" ht="12.75" x14ac:dyDescent="0.2">
      <c r="A48" s="49" t="s">
        <v>97</v>
      </c>
      <c r="B48" s="28" t="s">
        <v>81</v>
      </c>
      <c r="C48" s="29" t="s">
        <v>422</v>
      </c>
      <c r="D48" s="46">
        <v>54</v>
      </c>
      <c r="E48" s="304">
        <v>46.9</v>
      </c>
      <c r="F48" s="629">
        <v>44593</v>
      </c>
    </row>
    <row r="49" spans="1:7" ht="12.75" x14ac:dyDescent="0.2">
      <c r="A49" s="306" t="s">
        <v>98</v>
      </c>
      <c r="B49" s="28" t="s">
        <v>81</v>
      </c>
      <c r="C49" s="29" t="s">
        <v>422</v>
      </c>
      <c r="D49" s="46">
        <v>41.2</v>
      </c>
      <c r="E49" s="304">
        <v>55.1</v>
      </c>
      <c r="F49" s="629">
        <v>44593</v>
      </c>
    </row>
    <row r="50" spans="1:7" ht="12.75" x14ac:dyDescent="0.2">
      <c r="A50" s="50" t="s">
        <v>99</v>
      </c>
      <c r="B50" s="28" t="s">
        <v>81</v>
      </c>
      <c r="C50" s="29" t="s">
        <v>422</v>
      </c>
      <c r="D50" s="46">
        <v>36.6</v>
      </c>
      <c r="E50" s="304">
        <v>49.5</v>
      </c>
      <c r="F50" s="629">
        <v>44593</v>
      </c>
    </row>
    <row r="51" spans="1:7" ht="12.75" x14ac:dyDescent="0.2">
      <c r="A51" s="50" t="s">
        <v>100</v>
      </c>
      <c r="B51" s="28" t="s">
        <v>81</v>
      </c>
      <c r="C51" s="29" t="s">
        <v>422</v>
      </c>
      <c r="D51" s="46">
        <v>79.8</v>
      </c>
      <c r="E51" s="304">
        <v>102.8</v>
      </c>
      <c r="F51" s="629">
        <v>44593</v>
      </c>
    </row>
    <row r="52" spans="1:7" ht="12.75" x14ac:dyDescent="0.2">
      <c r="A52" s="50" t="s">
        <v>101</v>
      </c>
      <c r="B52" s="28" t="s">
        <v>81</v>
      </c>
      <c r="C52" s="29" t="s">
        <v>422</v>
      </c>
      <c r="D52" s="45">
        <v>151.30000000000001</v>
      </c>
      <c r="E52" s="718">
        <v>199.3</v>
      </c>
      <c r="F52" s="629">
        <v>44593</v>
      </c>
    </row>
    <row r="53" spans="1:7" ht="12.75" x14ac:dyDescent="0.2">
      <c r="A53" s="49" t="s">
        <v>102</v>
      </c>
      <c r="B53" s="28" t="s">
        <v>81</v>
      </c>
      <c r="C53" s="29" t="s">
        <v>422</v>
      </c>
      <c r="D53" s="45">
        <v>165.9</v>
      </c>
      <c r="E53" s="718">
        <v>234.5</v>
      </c>
      <c r="F53" s="629">
        <v>44593</v>
      </c>
    </row>
    <row r="54" spans="1:7" ht="12.75" x14ac:dyDescent="0.2">
      <c r="A54" s="51" t="s">
        <v>103</v>
      </c>
      <c r="B54" s="32" t="s">
        <v>81</v>
      </c>
      <c r="C54" s="33" t="s">
        <v>422</v>
      </c>
      <c r="D54" s="48">
        <v>104.7</v>
      </c>
      <c r="E54" s="305">
        <v>114.8</v>
      </c>
      <c r="F54" s="630">
        <v>44593</v>
      </c>
    </row>
    <row r="55" spans="1:7" ht="12.75" x14ac:dyDescent="0.2">
      <c r="F55" s="55" t="s">
        <v>580</v>
      </c>
    </row>
    <row r="56" spans="1:7" ht="12.75" x14ac:dyDescent="0.2">
      <c r="A56" s="292" t="s">
        <v>552</v>
      </c>
      <c r="B56" s="294"/>
      <c r="C56" s="294"/>
      <c r="D56" s="295"/>
    </row>
    <row r="57" spans="1:7" ht="12.75" x14ac:dyDescent="0.2">
      <c r="A57" s="292" t="s">
        <v>551</v>
      </c>
    </row>
    <row r="58" spans="1:7" ht="12.75" x14ac:dyDescent="0.2">
      <c r="A58" s="292"/>
    </row>
    <row r="59" spans="1:7" ht="12.75" x14ac:dyDescent="0.2">
      <c r="A59" s="730"/>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0" zoomScaleNormal="11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25" style="84" customWidth="1"/>
    <col min="5" max="5" width="9.75" style="84" customWidth="1"/>
    <col min="6" max="6" width="10.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5" t="s">
        <v>151</v>
      </c>
    </row>
    <row r="3" spans="1:65" s="81" customFormat="1" x14ac:dyDescent="0.2">
      <c r="A3" s="70"/>
      <c r="B3" s="801">
        <f>INDICE!A3</f>
        <v>44593</v>
      </c>
      <c r="C3" s="802"/>
      <c r="D3" s="802" t="s">
        <v>115</v>
      </c>
      <c r="E3" s="802"/>
      <c r="F3" s="802" t="s">
        <v>116</v>
      </c>
      <c r="G3" s="802"/>
      <c r="H3" s="80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424</v>
      </c>
      <c r="D4" s="82" t="s">
        <v>47</v>
      </c>
      <c r="E4" s="82" t="s">
        <v>424</v>
      </c>
      <c r="F4" s="82" t="s">
        <v>47</v>
      </c>
      <c r="G4" s="83" t="s">
        <v>424</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618</v>
      </c>
      <c r="B5" s="386">
        <v>34.548949320148303</v>
      </c>
      <c r="C5" s="73">
        <v>-4.9552322042486621</v>
      </c>
      <c r="D5" s="85">
        <v>67.900370828182901</v>
      </c>
      <c r="E5" s="86">
        <v>-1.0728094930223797</v>
      </c>
      <c r="F5" s="85">
        <v>417.95574783683543</v>
      </c>
      <c r="G5" s="86">
        <v>10.578475855469632</v>
      </c>
      <c r="H5" s="387">
        <v>7.9732098947755885</v>
      </c>
    </row>
    <row r="6" spans="1:65" x14ac:dyDescent="0.2">
      <c r="A6" s="84" t="s">
        <v>196</v>
      </c>
      <c r="B6" s="386">
        <v>57.720999999999997</v>
      </c>
      <c r="C6" s="86">
        <v>13.436443675811649</v>
      </c>
      <c r="D6" s="85">
        <v>120.65600000000001</v>
      </c>
      <c r="E6" s="86">
        <v>37.938288118347799</v>
      </c>
      <c r="F6" s="85">
        <v>946.84500000000003</v>
      </c>
      <c r="G6" s="86">
        <v>4.2606303790554882</v>
      </c>
      <c r="H6" s="387">
        <v>18.062663241004113</v>
      </c>
    </row>
    <row r="7" spans="1:65" x14ac:dyDescent="0.2">
      <c r="A7" s="84" t="s">
        <v>197</v>
      </c>
      <c r="B7" s="386">
        <v>78.347999999999999</v>
      </c>
      <c r="C7" s="86">
        <v>-25.74071616780088</v>
      </c>
      <c r="D7" s="85">
        <v>157.185</v>
      </c>
      <c r="E7" s="86">
        <v>-25.973457162233444</v>
      </c>
      <c r="F7" s="85">
        <v>1321.9259999999999</v>
      </c>
      <c r="G7" s="86">
        <v>-6.7316430260714464</v>
      </c>
      <c r="H7" s="387">
        <v>25.217965102553858</v>
      </c>
    </row>
    <row r="8" spans="1:65" x14ac:dyDescent="0.2">
      <c r="A8" s="84" t="s">
        <v>619</v>
      </c>
      <c r="B8" s="386">
        <v>247.37005067985166</v>
      </c>
      <c r="C8" s="86">
        <v>-13.433367796209271</v>
      </c>
      <c r="D8" s="85">
        <v>524.98350556242281</v>
      </c>
      <c r="E8" s="86">
        <v>-15.591846642603805</v>
      </c>
      <c r="F8" s="85">
        <v>2555.2743201483318</v>
      </c>
      <c r="G8" s="501">
        <v>-20.198286480385001</v>
      </c>
      <c r="H8" s="387">
        <v>48.746161761666436</v>
      </c>
      <c r="J8" s="85"/>
    </row>
    <row r="9" spans="1:65" x14ac:dyDescent="0.2">
      <c r="A9" s="60" t="s">
        <v>198</v>
      </c>
      <c r="B9" s="61">
        <v>417.988</v>
      </c>
      <c r="C9" s="644">
        <v>-12.645638321661368</v>
      </c>
      <c r="D9" s="61">
        <v>870.72487639060569</v>
      </c>
      <c r="E9" s="87">
        <v>-12.083691633235222</v>
      </c>
      <c r="F9" s="61">
        <v>5242.0010679851675</v>
      </c>
      <c r="G9" s="87">
        <v>-11.23511253219994</v>
      </c>
      <c r="H9" s="87">
        <v>100</v>
      </c>
    </row>
    <row r="10" spans="1:65" x14ac:dyDescent="0.2">
      <c r="H10" s="79" t="s">
        <v>221</v>
      </c>
    </row>
    <row r="11" spans="1:65" x14ac:dyDescent="0.2">
      <c r="A11" s="80" t="s">
        <v>481</v>
      </c>
    </row>
    <row r="12" spans="1:65" x14ac:dyDescent="0.2">
      <c r="A12" s="80" t="s">
        <v>622</v>
      </c>
    </row>
    <row r="13" spans="1:65" x14ac:dyDescent="0.2">
      <c r="A13" s="80" t="s">
        <v>620</v>
      </c>
    </row>
    <row r="14" spans="1:65" x14ac:dyDescent="0.2">
      <c r="A14" s="133" t="s">
        <v>535</v>
      </c>
    </row>
  </sheetData>
  <mergeCells count="3">
    <mergeCell ref="B3:C3"/>
    <mergeCell ref="D3:E3"/>
    <mergeCell ref="F3:H3"/>
  </mergeCells>
  <conditionalFormatting sqref="C9">
    <cfRule type="cellIs" dxfId="188" priority="1" operator="between">
      <formula>0</formula>
      <formula>0.5</formula>
    </cfRule>
    <cfRule type="cellIs" dxfId="187"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9"/>
  <sheetViews>
    <sheetView workbookViewId="0"/>
  </sheetViews>
  <sheetFormatPr baseColWidth="10" defaultRowHeight="14.25" x14ac:dyDescent="0.2"/>
  <cols>
    <col min="1" max="1" width="8.5" customWidth="1"/>
    <col min="2" max="2" width="24.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82" t="s">
        <v>244</v>
      </c>
      <c r="B1" s="282"/>
      <c r="C1" s="1"/>
      <c r="D1" s="1"/>
      <c r="E1" s="1"/>
      <c r="F1" s="1"/>
      <c r="G1" s="1"/>
      <c r="H1" s="1"/>
      <c r="I1" s="1"/>
    </row>
    <row r="2" spans="1:9" x14ac:dyDescent="0.2">
      <c r="A2" s="388"/>
      <c r="B2" s="388"/>
      <c r="C2" s="388"/>
      <c r="D2" s="388"/>
      <c r="E2" s="388"/>
      <c r="F2" s="1"/>
      <c r="G2" s="1"/>
      <c r="H2" s="389"/>
      <c r="I2" s="392" t="s">
        <v>151</v>
      </c>
    </row>
    <row r="3" spans="1:9" ht="14.65" customHeight="1" x14ac:dyDescent="0.2">
      <c r="A3" s="819" t="s">
        <v>453</v>
      </c>
      <c r="B3" s="819" t="s">
        <v>454</v>
      </c>
      <c r="C3" s="801">
        <f>INDICE!A3</f>
        <v>44593</v>
      </c>
      <c r="D3" s="802"/>
      <c r="E3" s="802" t="s">
        <v>115</v>
      </c>
      <c r="F3" s="802"/>
      <c r="G3" s="802" t="s">
        <v>116</v>
      </c>
      <c r="H3" s="802"/>
      <c r="I3" s="802"/>
    </row>
    <row r="4" spans="1:9" x14ac:dyDescent="0.2">
      <c r="A4" s="820"/>
      <c r="B4" s="820"/>
      <c r="C4" s="82" t="s">
        <v>47</v>
      </c>
      <c r="D4" s="82" t="s">
        <v>451</v>
      </c>
      <c r="E4" s="82" t="s">
        <v>47</v>
      </c>
      <c r="F4" s="82" t="s">
        <v>451</v>
      </c>
      <c r="G4" s="82" t="s">
        <v>47</v>
      </c>
      <c r="H4" s="83" t="s">
        <v>451</v>
      </c>
      <c r="I4" s="83" t="s">
        <v>106</v>
      </c>
    </row>
    <row r="5" spans="1:9" x14ac:dyDescent="0.2">
      <c r="A5" s="393"/>
      <c r="B5" s="398" t="s">
        <v>200</v>
      </c>
      <c r="C5" s="396">
        <v>94.438779999999994</v>
      </c>
      <c r="D5" s="142">
        <v>-4.6072929292929352</v>
      </c>
      <c r="E5" s="141">
        <v>187.89565999999999</v>
      </c>
      <c r="F5" s="531">
        <v>-5.1032020202020236</v>
      </c>
      <c r="G5" s="532">
        <v>1425.7103299999999</v>
      </c>
      <c r="H5" s="531">
        <v>97.740683772538134</v>
      </c>
      <c r="I5" s="399">
        <v>2.4720729830112451</v>
      </c>
    </row>
    <row r="6" spans="1:9" x14ac:dyDescent="0.2">
      <c r="A6" s="11"/>
      <c r="B6" s="11" t="s">
        <v>232</v>
      </c>
      <c r="C6" s="396">
        <v>539.79363000000001</v>
      </c>
      <c r="D6" s="142">
        <v>14.121274841437634</v>
      </c>
      <c r="E6" s="144">
        <v>1099.242</v>
      </c>
      <c r="F6" s="142">
        <v>67.823206106870231</v>
      </c>
      <c r="G6" s="532">
        <v>4540.1934699999993</v>
      </c>
      <c r="H6" s="533">
        <v>35.649640573648021</v>
      </c>
      <c r="I6" s="399">
        <v>7.8723492273715054</v>
      </c>
    </row>
    <row r="7" spans="1:9" x14ac:dyDescent="0.2">
      <c r="A7" s="11"/>
      <c r="B7" s="260" t="s">
        <v>201</v>
      </c>
      <c r="C7" s="396">
        <v>426.40673000000004</v>
      </c>
      <c r="D7" s="142">
        <v>-42.221310298102978</v>
      </c>
      <c r="E7" s="144">
        <v>1073.0022100000001</v>
      </c>
      <c r="F7" s="142">
        <v>-26.456325565455785</v>
      </c>
      <c r="G7" s="532">
        <v>7263.3939099999989</v>
      </c>
      <c r="H7" s="534">
        <v>-18.223441679801859</v>
      </c>
      <c r="I7" s="399">
        <v>12.594171110396182</v>
      </c>
    </row>
    <row r="8" spans="1:9" x14ac:dyDescent="0.2">
      <c r="A8" s="498" t="s">
        <v>306</v>
      </c>
      <c r="B8" s="235"/>
      <c r="C8" s="146">
        <v>1060.63914</v>
      </c>
      <c r="D8" s="147">
        <v>-19.035180152671753</v>
      </c>
      <c r="E8" s="146">
        <v>2360.13987</v>
      </c>
      <c r="F8" s="535">
        <v>2.0821743079584762</v>
      </c>
      <c r="G8" s="536">
        <v>13229.297709999999</v>
      </c>
      <c r="H8" s="535">
        <v>2.156739073359065</v>
      </c>
      <c r="I8" s="537">
        <v>22.938593320778935</v>
      </c>
    </row>
    <row r="9" spans="1:9" x14ac:dyDescent="0.2">
      <c r="A9" s="393"/>
      <c r="B9" s="11" t="s">
        <v>202</v>
      </c>
      <c r="C9" s="396">
        <v>273.62380999999999</v>
      </c>
      <c r="D9" s="142" t="s">
        <v>142</v>
      </c>
      <c r="E9" s="144">
        <v>548.03875999999991</v>
      </c>
      <c r="F9" s="531" t="s">
        <v>142</v>
      </c>
      <c r="G9" s="532">
        <v>2622.2895400000002</v>
      </c>
      <c r="H9" s="538">
        <v>5.1017851703406896</v>
      </c>
      <c r="I9" s="399">
        <v>4.5468500782111798</v>
      </c>
    </row>
    <row r="10" spans="1:9" x14ac:dyDescent="0.2">
      <c r="A10" s="393"/>
      <c r="B10" s="11" t="s">
        <v>203</v>
      </c>
      <c r="C10" s="396">
        <v>0</v>
      </c>
      <c r="D10" s="142" t="s">
        <v>142</v>
      </c>
      <c r="E10" s="144">
        <v>142.90016</v>
      </c>
      <c r="F10" s="531" t="s">
        <v>142</v>
      </c>
      <c r="G10" s="144">
        <v>287.90016000000003</v>
      </c>
      <c r="H10" s="531">
        <v>-36.86399999999999</v>
      </c>
      <c r="I10" s="481">
        <v>0.49919692125721982</v>
      </c>
    </row>
    <row r="11" spans="1:9" x14ac:dyDescent="0.2">
      <c r="A11" s="11"/>
      <c r="B11" s="11" t="s">
        <v>603</v>
      </c>
      <c r="C11" s="396">
        <v>0</v>
      </c>
      <c r="D11" s="142" t="s">
        <v>142</v>
      </c>
      <c r="E11" s="144">
        <v>0</v>
      </c>
      <c r="F11" s="539" t="s">
        <v>142</v>
      </c>
      <c r="G11" s="144">
        <v>157.60944000000001</v>
      </c>
      <c r="H11" s="539">
        <v>-55.727685393258433</v>
      </c>
      <c r="I11" s="508">
        <v>0.27328274916232942</v>
      </c>
    </row>
    <row r="12" spans="1:9" x14ac:dyDescent="0.2">
      <c r="A12" s="650"/>
      <c r="B12" s="11" t="s">
        <v>204</v>
      </c>
      <c r="C12" s="396">
        <v>0</v>
      </c>
      <c r="D12" s="142" t="s">
        <v>142</v>
      </c>
      <c r="E12" s="144">
        <v>0</v>
      </c>
      <c r="F12" s="142" t="s">
        <v>142</v>
      </c>
      <c r="G12" s="144">
        <v>0</v>
      </c>
      <c r="H12" s="534">
        <v>-100</v>
      </c>
      <c r="I12" s="396">
        <v>0</v>
      </c>
    </row>
    <row r="13" spans="1:9" x14ac:dyDescent="0.2">
      <c r="A13" s="650"/>
      <c r="B13" s="11" t="s">
        <v>682</v>
      </c>
      <c r="C13" s="396">
        <v>0</v>
      </c>
      <c r="D13" s="754" t="s">
        <v>142</v>
      </c>
      <c r="E13" s="144">
        <v>0</v>
      </c>
      <c r="F13" s="754" t="s">
        <v>142</v>
      </c>
      <c r="G13" s="144">
        <v>143.55929</v>
      </c>
      <c r="H13" s="533" t="s">
        <v>142</v>
      </c>
      <c r="I13" s="508">
        <v>0.24892086057149942</v>
      </c>
    </row>
    <row r="14" spans="1:9" x14ac:dyDescent="0.2">
      <c r="A14" s="498" t="s">
        <v>598</v>
      </c>
      <c r="B14" s="146"/>
      <c r="C14" s="146">
        <v>273.62380999999999</v>
      </c>
      <c r="D14" s="147" t="s">
        <v>142</v>
      </c>
      <c r="E14" s="146">
        <v>690.93892000000005</v>
      </c>
      <c r="F14" s="537" t="s">
        <v>142</v>
      </c>
      <c r="G14" s="536">
        <v>3211.3584299999998</v>
      </c>
      <c r="H14" s="535">
        <v>-29.575473026315795</v>
      </c>
      <c r="I14" s="537">
        <v>5.5682506092022273</v>
      </c>
    </row>
    <row r="15" spans="1:9" x14ac:dyDescent="0.2">
      <c r="A15" s="394"/>
      <c r="B15" s="397" t="s">
        <v>536</v>
      </c>
      <c r="C15" s="396">
        <v>168.55026000000001</v>
      </c>
      <c r="D15" s="142">
        <v>-6.878309392265189</v>
      </c>
      <c r="E15" s="144">
        <v>301.40309000000002</v>
      </c>
      <c r="F15" s="539">
        <v>11.218852398523993</v>
      </c>
      <c r="G15" s="144">
        <v>1373.32233</v>
      </c>
      <c r="H15" s="539">
        <v>-20.387111304347826</v>
      </c>
      <c r="I15" s="481">
        <v>2.3812361862869111</v>
      </c>
    </row>
    <row r="16" spans="1:9" x14ac:dyDescent="0.2">
      <c r="A16" s="394"/>
      <c r="B16" s="397" t="s">
        <v>206</v>
      </c>
      <c r="C16" s="396">
        <v>85.898150000000001</v>
      </c>
      <c r="D16" s="142">
        <v>65.188750000000013</v>
      </c>
      <c r="E16" s="144">
        <v>166.35532999999998</v>
      </c>
      <c r="F16" s="539">
        <v>-25.40119730941705</v>
      </c>
      <c r="G16" s="144">
        <v>726.37437000000011</v>
      </c>
      <c r="H16" s="539">
        <v>-18.567895739910302</v>
      </c>
      <c r="I16" s="480">
        <v>1.2594777619580089</v>
      </c>
    </row>
    <row r="17" spans="1:9" x14ac:dyDescent="0.2">
      <c r="A17" s="394"/>
      <c r="B17" s="397" t="s">
        <v>566</v>
      </c>
      <c r="C17" s="396">
        <v>511.75673</v>
      </c>
      <c r="D17" s="142">
        <v>63.500552715654955</v>
      </c>
      <c r="E17" s="144">
        <v>794.7537299999999</v>
      </c>
      <c r="F17" s="539">
        <v>1.891503846153834</v>
      </c>
      <c r="G17" s="532">
        <v>4226.718319999999</v>
      </c>
      <c r="H17" s="539">
        <v>-9.9548717511717282</v>
      </c>
      <c r="I17" s="399">
        <v>7.3288072238844455</v>
      </c>
    </row>
    <row r="18" spans="1:9" x14ac:dyDescent="0.2">
      <c r="A18" s="394"/>
      <c r="B18" s="397" t="s">
        <v>207</v>
      </c>
      <c r="C18" s="396">
        <v>193.27877000000001</v>
      </c>
      <c r="D18" s="73">
        <v>138.61576543209878</v>
      </c>
      <c r="E18" s="144">
        <v>296.00233000000003</v>
      </c>
      <c r="F18" s="73">
        <v>265.43497530864204</v>
      </c>
      <c r="G18" s="532">
        <v>1814.0859500000001</v>
      </c>
      <c r="H18" s="539">
        <v>83.426284125379183</v>
      </c>
      <c r="I18" s="399">
        <v>3.1454866893300051</v>
      </c>
    </row>
    <row r="19" spans="1:9" x14ac:dyDescent="0.2">
      <c r="A19" s="394"/>
      <c r="B19" s="397" t="s">
        <v>208</v>
      </c>
      <c r="C19" s="396">
        <v>227.09928000000002</v>
      </c>
      <c r="D19" s="142">
        <v>78.818330708661435</v>
      </c>
      <c r="E19" s="144">
        <v>560.01700000000005</v>
      </c>
      <c r="F19" s="73">
        <v>340.95826771653549</v>
      </c>
      <c r="G19" s="532">
        <v>935.29192</v>
      </c>
      <c r="H19" s="539">
        <v>6.7684840182648403</v>
      </c>
      <c r="I19" s="399">
        <v>1.6217248609405215</v>
      </c>
    </row>
    <row r="20" spans="1:9" x14ac:dyDescent="0.2">
      <c r="A20" s="650"/>
      <c r="B20" s="397" t="s">
        <v>209</v>
      </c>
      <c r="C20" s="396">
        <v>199.59699999999998</v>
      </c>
      <c r="D20" s="142">
        <v>2.3574358974358871</v>
      </c>
      <c r="E20" s="144">
        <v>299.14999999999998</v>
      </c>
      <c r="F20" s="539">
        <v>-39.565656565656568</v>
      </c>
      <c r="G20" s="532">
        <v>2372.80638</v>
      </c>
      <c r="H20" s="539">
        <v>171.17787200000001</v>
      </c>
      <c r="I20" s="399">
        <v>4.1142653051512319</v>
      </c>
    </row>
    <row r="21" spans="1:9" x14ac:dyDescent="0.2">
      <c r="A21" s="650"/>
      <c r="B21" s="397" t="s">
        <v>683</v>
      </c>
      <c r="C21" s="396">
        <v>54.574209999999994</v>
      </c>
      <c r="D21" s="754">
        <v>33.107829268292669</v>
      </c>
      <c r="E21" s="144">
        <v>97.796309999999991</v>
      </c>
      <c r="F21" s="539">
        <v>-3.1719702970297114</v>
      </c>
      <c r="G21" s="532">
        <v>538.41750000000002</v>
      </c>
      <c r="H21" s="539">
        <v>4.9546783625731026</v>
      </c>
      <c r="I21" s="399">
        <v>0.93357488356730722</v>
      </c>
    </row>
    <row r="22" spans="1:9" x14ac:dyDescent="0.2">
      <c r="A22" s="498" t="s">
        <v>445</v>
      </c>
      <c r="B22" s="146"/>
      <c r="C22" s="146">
        <v>1440.7544</v>
      </c>
      <c r="D22" s="147">
        <v>45.530747474747479</v>
      </c>
      <c r="E22" s="146">
        <v>2515.4777899999999</v>
      </c>
      <c r="F22" s="535">
        <v>21.052829162656398</v>
      </c>
      <c r="G22" s="536">
        <v>11987.01677</v>
      </c>
      <c r="H22" s="535">
        <v>13.47043515713745</v>
      </c>
      <c r="I22" s="537">
        <v>20.784572911118431</v>
      </c>
    </row>
    <row r="23" spans="1:9" x14ac:dyDescent="0.2">
      <c r="A23" s="650"/>
      <c r="B23" s="397" t="s">
        <v>210</v>
      </c>
      <c r="C23" s="396">
        <v>416.78907000000004</v>
      </c>
      <c r="D23" s="73">
        <v>142.31922674418607</v>
      </c>
      <c r="E23" s="144">
        <v>782.93427000000008</v>
      </c>
      <c r="F23" s="73">
        <v>45.526815985130128</v>
      </c>
      <c r="G23" s="532">
        <v>4187.6975400000001</v>
      </c>
      <c r="H23" s="539">
        <v>-16.296271437137715</v>
      </c>
      <c r="I23" s="399">
        <v>7.2611481672133591</v>
      </c>
    </row>
    <row r="24" spans="1:9" x14ac:dyDescent="0.2">
      <c r="A24" s="650"/>
      <c r="B24" s="397" t="s">
        <v>211</v>
      </c>
      <c r="C24" s="396">
        <v>275.23743999999999</v>
      </c>
      <c r="D24" s="754">
        <v>-6.6991728813559348</v>
      </c>
      <c r="E24" s="144">
        <v>596.05673000000002</v>
      </c>
      <c r="F24" s="539">
        <v>5.3103763250883427</v>
      </c>
      <c r="G24" s="532">
        <v>3803.0708699999991</v>
      </c>
      <c r="H24" s="539">
        <v>14.446911525729735</v>
      </c>
      <c r="I24" s="399">
        <v>6.5942348542877349</v>
      </c>
    </row>
    <row r="25" spans="1:9" x14ac:dyDescent="0.2">
      <c r="A25" s="498" t="s">
        <v>343</v>
      </c>
      <c r="B25" s="146"/>
      <c r="C25" s="146">
        <v>692.02651000000003</v>
      </c>
      <c r="D25" s="147">
        <v>48.185548179871532</v>
      </c>
      <c r="E25" s="146">
        <v>1378.991</v>
      </c>
      <c r="F25" s="535">
        <v>24.908605072463764</v>
      </c>
      <c r="G25" s="536">
        <v>7990.7684099999997</v>
      </c>
      <c r="H25" s="535">
        <v>-4.0263222435743495</v>
      </c>
      <c r="I25" s="537">
        <v>13.855383021501098</v>
      </c>
    </row>
    <row r="26" spans="1:9" x14ac:dyDescent="0.2">
      <c r="A26" s="394"/>
      <c r="B26" s="849" t="s">
        <v>212</v>
      </c>
      <c r="C26" s="395">
        <v>0</v>
      </c>
      <c r="D26" s="142" t="s">
        <v>142</v>
      </c>
      <c r="E26" s="141">
        <v>0</v>
      </c>
      <c r="F26" s="142">
        <v>-100</v>
      </c>
      <c r="G26" s="144">
        <v>558.93602999999996</v>
      </c>
      <c r="H26" s="539">
        <v>-56.127470172684454</v>
      </c>
      <c r="I26" s="481">
        <v>0.96915244977888515</v>
      </c>
    </row>
    <row r="27" spans="1:9" x14ac:dyDescent="0.2">
      <c r="A27" s="394"/>
      <c r="B27" s="397" t="s">
        <v>213</v>
      </c>
      <c r="C27" s="396">
        <v>241.70385999999999</v>
      </c>
      <c r="D27" s="142">
        <v>283.6569206349206</v>
      </c>
      <c r="E27" s="144">
        <v>554.83142999999995</v>
      </c>
      <c r="F27" s="142">
        <v>433.49175961538452</v>
      </c>
      <c r="G27" s="144">
        <v>2064.16471</v>
      </c>
      <c r="H27" s="142">
        <v>137.26031149425287</v>
      </c>
      <c r="I27" s="399">
        <v>3.5791041873675997</v>
      </c>
    </row>
    <row r="28" spans="1:9" x14ac:dyDescent="0.2">
      <c r="A28" s="394"/>
      <c r="B28" s="397" t="s">
        <v>214</v>
      </c>
      <c r="C28" s="396">
        <v>0</v>
      </c>
      <c r="D28" s="142" t="s">
        <v>142</v>
      </c>
      <c r="E28" s="144">
        <v>94.531779999999998</v>
      </c>
      <c r="F28" s="142" t="s">
        <v>142</v>
      </c>
      <c r="G28" s="144">
        <v>383.11128999999994</v>
      </c>
      <c r="H28" s="142">
        <v>-23.224190380761538</v>
      </c>
      <c r="I28" s="508">
        <v>0.66428575957332525</v>
      </c>
    </row>
    <row r="29" spans="1:9" x14ac:dyDescent="0.2">
      <c r="A29" s="394"/>
      <c r="B29" s="397" t="s">
        <v>215</v>
      </c>
      <c r="C29" s="396">
        <v>0</v>
      </c>
      <c r="D29" s="142" t="s">
        <v>142</v>
      </c>
      <c r="E29" s="144">
        <v>0</v>
      </c>
      <c r="F29" s="142" t="s">
        <v>142</v>
      </c>
      <c r="G29" s="144">
        <v>0</v>
      </c>
      <c r="H29" s="142">
        <v>-100</v>
      </c>
      <c r="I29" s="481">
        <v>0</v>
      </c>
    </row>
    <row r="30" spans="1:9" x14ac:dyDescent="0.2">
      <c r="A30" s="394"/>
      <c r="B30" s="397" t="s">
        <v>216</v>
      </c>
      <c r="C30" s="396">
        <v>0</v>
      </c>
      <c r="D30" s="142" t="s">
        <v>142</v>
      </c>
      <c r="E30" s="144">
        <v>0</v>
      </c>
      <c r="F30" s="142" t="s">
        <v>142</v>
      </c>
      <c r="G30" s="144">
        <v>0</v>
      </c>
      <c r="H30" s="142">
        <v>-100</v>
      </c>
      <c r="I30" s="481">
        <v>0</v>
      </c>
    </row>
    <row r="31" spans="1:9" x14ac:dyDescent="0.2">
      <c r="A31" s="394"/>
      <c r="B31" s="397" t="s">
        <v>646</v>
      </c>
      <c r="C31" s="396">
        <v>0</v>
      </c>
      <c r="D31" s="142" t="s">
        <v>142</v>
      </c>
      <c r="E31" s="144">
        <v>0</v>
      </c>
      <c r="F31" s="142" t="s">
        <v>142</v>
      </c>
      <c r="G31" s="144">
        <v>414.05174999999997</v>
      </c>
      <c r="H31" s="142" t="s">
        <v>142</v>
      </c>
      <c r="I31" s="399">
        <v>0.71793415759534152</v>
      </c>
    </row>
    <row r="32" spans="1:9" x14ac:dyDescent="0.2">
      <c r="A32" s="394"/>
      <c r="B32" s="397" t="s">
        <v>549</v>
      </c>
      <c r="C32" s="396">
        <v>0</v>
      </c>
      <c r="D32" s="142">
        <v>-100</v>
      </c>
      <c r="E32" s="144">
        <v>270.29187999999999</v>
      </c>
      <c r="F32" s="73">
        <v>103.22697744360903</v>
      </c>
      <c r="G32" s="144">
        <v>1202.7612100000001</v>
      </c>
      <c r="H32" s="539">
        <v>50.721956140350891</v>
      </c>
      <c r="I32" s="481">
        <v>2.0854962117409328</v>
      </c>
    </row>
    <row r="33" spans="1:9" x14ac:dyDescent="0.2">
      <c r="A33" s="650"/>
      <c r="B33" s="397" t="s">
        <v>217</v>
      </c>
      <c r="C33" s="396">
        <v>562.41914999999995</v>
      </c>
      <c r="D33" s="142">
        <v>-9.7240529695024165</v>
      </c>
      <c r="E33" s="144">
        <v>803.44908999999996</v>
      </c>
      <c r="F33" s="73">
        <v>-34.73199918765232</v>
      </c>
      <c r="G33" s="144">
        <v>5842.8178600000001</v>
      </c>
      <c r="H33" s="539">
        <v>121.82300151860288</v>
      </c>
      <c r="I33" s="481">
        <v>10.131000577348402</v>
      </c>
    </row>
    <row r="34" spans="1:9" x14ac:dyDescent="0.2">
      <c r="A34" s="728"/>
      <c r="B34" s="397" t="s">
        <v>218</v>
      </c>
      <c r="C34" s="396">
        <v>629.44800000000009</v>
      </c>
      <c r="D34" s="142">
        <v>21.750096711798857</v>
      </c>
      <c r="E34" s="144">
        <v>1410.9672700000001</v>
      </c>
      <c r="F34" s="73">
        <v>-5.6840060160427734</v>
      </c>
      <c r="G34" s="144">
        <v>10189.38084</v>
      </c>
      <c r="H34" s="539">
        <v>-1.2465512696258985</v>
      </c>
      <c r="I34" s="481">
        <v>17.667609301937532</v>
      </c>
    </row>
    <row r="35" spans="1:9" x14ac:dyDescent="0.2">
      <c r="A35" s="728"/>
      <c r="B35" s="397" t="s">
        <v>219</v>
      </c>
      <c r="C35" s="396">
        <v>0</v>
      </c>
      <c r="D35" s="142" t="s">
        <v>142</v>
      </c>
      <c r="E35" s="144">
        <v>0</v>
      </c>
      <c r="F35" s="73" t="s">
        <v>142</v>
      </c>
      <c r="G35" s="144">
        <v>72.464370000000002</v>
      </c>
      <c r="H35" s="539" t="s">
        <v>142</v>
      </c>
      <c r="I35" s="481">
        <v>0.12564769121644129</v>
      </c>
    </row>
    <row r="36" spans="1:9" x14ac:dyDescent="0.2">
      <c r="A36" s="728"/>
      <c r="B36" s="397" t="s">
        <v>220</v>
      </c>
      <c r="C36" s="396">
        <v>0</v>
      </c>
      <c r="D36" s="754" t="s">
        <v>142</v>
      </c>
      <c r="E36" s="144">
        <v>0</v>
      </c>
      <c r="F36" s="73" t="s">
        <v>142</v>
      </c>
      <c r="G36" s="144">
        <v>526.53399999999999</v>
      </c>
      <c r="H36" s="539" t="s">
        <v>142</v>
      </c>
      <c r="I36" s="481">
        <v>0.91296980084085033</v>
      </c>
    </row>
    <row r="37" spans="1:9" x14ac:dyDescent="0.2">
      <c r="A37" s="498" t="s">
        <v>446</v>
      </c>
      <c r="B37" s="146"/>
      <c r="C37" s="146">
        <v>1433.5710100000001</v>
      </c>
      <c r="D37" s="147">
        <v>7.3032193113772541</v>
      </c>
      <c r="E37" s="146">
        <v>3134.0714500000004</v>
      </c>
      <c r="F37" s="535">
        <v>1.6235878728923594</v>
      </c>
      <c r="G37" s="536">
        <v>21254.22206</v>
      </c>
      <c r="H37" s="535">
        <v>23.887981231056191</v>
      </c>
      <c r="I37" s="537">
        <v>36.853200137399313</v>
      </c>
    </row>
    <row r="38" spans="1:9" x14ac:dyDescent="0.2">
      <c r="A38" s="709" t="s">
        <v>186</v>
      </c>
      <c r="B38" s="709"/>
      <c r="C38" s="709">
        <v>4900.6148700000003</v>
      </c>
      <c r="D38" s="710">
        <v>19.439796977821114</v>
      </c>
      <c r="E38" s="709">
        <v>10079.619030000002</v>
      </c>
      <c r="F38" s="711">
        <v>17.505467824667775</v>
      </c>
      <c r="G38" s="709">
        <v>57672.663379999998</v>
      </c>
      <c r="H38" s="711">
        <v>7.6866520651280732</v>
      </c>
      <c r="I38" s="712">
        <v>100</v>
      </c>
    </row>
    <row r="39" spans="1:9" x14ac:dyDescent="0.2">
      <c r="A39" s="151" t="s">
        <v>529</v>
      </c>
      <c r="B39" s="482"/>
      <c r="C39" s="152">
        <v>2125.5975200000003</v>
      </c>
      <c r="D39" s="540">
        <v>17.892264004437063</v>
      </c>
      <c r="E39" s="152">
        <v>4418.5306700000001</v>
      </c>
      <c r="F39" s="540">
        <v>5.504552769818531</v>
      </c>
      <c r="G39" s="152">
        <v>28262.880810000002</v>
      </c>
      <c r="H39" s="540">
        <v>8.8289596072391312</v>
      </c>
      <c r="I39" s="541">
        <v>49.005679907269794</v>
      </c>
    </row>
    <row r="40" spans="1:9" x14ac:dyDescent="0.2">
      <c r="A40" s="151" t="s">
        <v>530</v>
      </c>
      <c r="B40" s="482"/>
      <c r="C40" s="152">
        <v>2775.0173500000001</v>
      </c>
      <c r="D40" s="540">
        <v>20.652928260869569</v>
      </c>
      <c r="E40" s="152">
        <v>5661.0883600000016</v>
      </c>
      <c r="F40" s="540">
        <v>28.954176765375887</v>
      </c>
      <c r="G40" s="152">
        <v>29409.782569999988</v>
      </c>
      <c r="H40" s="540">
        <v>6.6112614007104638</v>
      </c>
      <c r="I40" s="541">
        <v>50.994320092730192</v>
      </c>
    </row>
    <row r="41" spans="1:9" x14ac:dyDescent="0.2">
      <c r="A41" s="153" t="s">
        <v>531</v>
      </c>
      <c r="B41" s="483"/>
      <c r="C41" s="154">
        <v>1566.91534</v>
      </c>
      <c r="D41" s="542">
        <v>-0.19647515923566788</v>
      </c>
      <c r="E41" s="154">
        <v>3525.4146899999996</v>
      </c>
      <c r="F41" s="542">
        <v>28.524049945315333</v>
      </c>
      <c r="G41" s="154">
        <v>16992.950109999998</v>
      </c>
      <c r="H41" s="542">
        <v>5.1348766318133885</v>
      </c>
      <c r="I41" s="543">
        <v>29.464479554264688</v>
      </c>
    </row>
    <row r="42" spans="1:9" x14ac:dyDescent="0.2">
      <c r="A42" s="153" t="s">
        <v>532</v>
      </c>
      <c r="B42" s="483"/>
      <c r="C42" s="154">
        <v>3333.6995300000003</v>
      </c>
      <c r="D42" s="542">
        <v>31.610719699960534</v>
      </c>
      <c r="E42" s="154">
        <v>6554.204340000002</v>
      </c>
      <c r="F42" s="542">
        <v>12.325695629820087</v>
      </c>
      <c r="G42" s="154">
        <v>40679.713269999993</v>
      </c>
      <c r="H42" s="542">
        <v>8.7896485171021119</v>
      </c>
      <c r="I42" s="543">
        <v>70.535520445735301</v>
      </c>
    </row>
    <row r="43" spans="1:9" s="1" customFormat="1" x14ac:dyDescent="0.2">
      <c r="A43" s="756" t="s">
        <v>675</v>
      </c>
      <c r="B43" s="756"/>
      <c r="C43" s="723">
        <v>85.898150000000001</v>
      </c>
      <c r="D43" s="724">
        <v>65.188750000000013</v>
      </c>
      <c r="E43" s="723">
        <v>166.35532999999998</v>
      </c>
      <c r="F43" s="724">
        <v>-25.40119730941705</v>
      </c>
      <c r="G43" s="757">
        <v>726.37437000000011</v>
      </c>
      <c r="H43" s="758">
        <v>-18.567895739910302</v>
      </c>
      <c r="I43" s="759">
        <v>1.2594777619580089</v>
      </c>
    </row>
    <row r="44" spans="1:9" s="1" customFormat="1" x14ac:dyDescent="0.2">
      <c r="B44" s="84"/>
      <c r="C44" s="84"/>
      <c r="D44" s="84"/>
      <c r="E44" s="84"/>
      <c r="F44" s="84"/>
      <c r="G44" s="84"/>
      <c r="H44" s="84"/>
      <c r="I44" s="79" t="s">
        <v>221</v>
      </c>
    </row>
    <row r="45" spans="1:9" s="1" customFormat="1" x14ac:dyDescent="0.2">
      <c r="A45" s="80" t="s">
        <v>481</v>
      </c>
      <c r="B45" s="680"/>
      <c r="C45" s="680"/>
      <c r="D45" s="680"/>
      <c r="E45" s="680"/>
      <c r="F45" s="680"/>
      <c r="G45" s="680"/>
      <c r="H45" s="680"/>
      <c r="I45" s="680"/>
    </row>
    <row r="46" spans="1:9" s="1" customFormat="1" x14ac:dyDescent="0.2">
      <c r="A46" s="769" t="s">
        <v>635</v>
      </c>
      <c r="B46" s="680"/>
      <c r="C46" s="680"/>
      <c r="D46" s="680"/>
      <c r="E46" s="680"/>
      <c r="F46" s="680"/>
      <c r="G46" s="680"/>
      <c r="H46" s="680"/>
      <c r="I46" s="680"/>
    </row>
    <row r="47" spans="1:9" s="1" customFormat="1" x14ac:dyDescent="0.2">
      <c r="A47" s="702" t="s">
        <v>534</v>
      </c>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sheetData>
  <mergeCells count="5">
    <mergeCell ref="A3:A4"/>
    <mergeCell ref="C3:D3"/>
    <mergeCell ref="E3:F3"/>
    <mergeCell ref="G3:I3"/>
    <mergeCell ref="B3:B4"/>
  </mergeCells>
  <conditionalFormatting sqref="F18">
    <cfRule type="cellIs" dxfId="186" priority="59" operator="between">
      <formula>0</formula>
      <formula>0.5</formula>
    </cfRule>
    <cfRule type="cellIs" dxfId="185" priority="60" operator="between">
      <formula>0</formula>
      <formula>0.49</formula>
    </cfRule>
  </conditionalFormatting>
  <conditionalFormatting sqref="F18">
    <cfRule type="cellIs" dxfId="184" priority="58" stopIfTrue="1" operator="equal">
      <formula>0</formula>
    </cfRule>
  </conditionalFormatting>
  <conditionalFormatting sqref="F31">
    <cfRule type="cellIs" dxfId="183" priority="53" operator="between">
      <formula>0</formula>
      <formula>0.5</formula>
    </cfRule>
    <cfRule type="cellIs" dxfId="182" priority="54" operator="between">
      <formula>0</formula>
      <formula>0.49</formula>
    </cfRule>
  </conditionalFormatting>
  <conditionalFormatting sqref="F31">
    <cfRule type="cellIs" dxfId="181" priority="52" stopIfTrue="1" operator="equal">
      <formula>0</formula>
    </cfRule>
  </conditionalFormatting>
  <conditionalFormatting sqref="F32">
    <cfRule type="cellIs" dxfId="180" priority="44" operator="between">
      <formula>0</formula>
      <formula>0.5</formula>
    </cfRule>
    <cfRule type="cellIs" dxfId="179" priority="45" operator="between">
      <formula>0</formula>
      <formula>0.49</formula>
    </cfRule>
  </conditionalFormatting>
  <conditionalFormatting sqref="F32">
    <cfRule type="cellIs" dxfId="178" priority="43" stopIfTrue="1" operator="equal">
      <formula>0</formula>
    </cfRule>
  </conditionalFormatting>
  <conditionalFormatting sqref="F19">
    <cfRule type="cellIs" dxfId="177" priority="30" operator="between">
      <formula>0</formula>
      <formula>0.5</formula>
    </cfRule>
    <cfRule type="cellIs" dxfId="176" priority="31" operator="between">
      <formula>0</formula>
      <formula>0.49</formula>
    </cfRule>
  </conditionalFormatting>
  <conditionalFormatting sqref="F19">
    <cfRule type="cellIs" dxfId="175" priority="29" stopIfTrue="1" operator="equal">
      <formula>0</formula>
    </cfRule>
  </conditionalFormatting>
  <conditionalFormatting sqref="F33">
    <cfRule type="cellIs" dxfId="174" priority="27" operator="between">
      <formula>0</formula>
      <formula>0.5</formula>
    </cfRule>
    <cfRule type="cellIs" dxfId="173" priority="28" operator="between">
      <formula>0</formula>
      <formula>0.49</formula>
    </cfRule>
  </conditionalFormatting>
  <conditionalFormatting sqref="F33">
    <cfRule type="cellIs" dxfId="172" priority="26" stopIfTrue="1" operator="equal">
      <formula>0</formula>
    </cfRule>
  </conditionalFormatting>
  <conditionalFormatting sqref="I36:I37">
    <cfRule type="cellIs" dxfId="171" priority="20" operator="between">
      <formula>0</formula>
      <formula>0.5</formula>
    </cfRule>
    <cfRule type="cellIs" dxfId="170" priority="21" operator="between">
      <formula>0</formula>
      <formula>0.49</formula>
    </cfRule>
  </conditionalFormatting>
  <conditionalFormatting sqref="F34">
    <cfRule type="cellIs" dxfId="169" priority="16" operator="between">
      <formula>0</formula>
      <formula>0.5</formula>
    </cfRule>
    <cfRule type="cellIs" dxfId="168" priority="17" operator="between">
      <formula>0</formula>
      <formula>0.49</formula>
    </cfRule>
  </conditionalFormatting>
  <conditionalFormatting sqref="F34">
    <cfRule type="cellIs" dxfId="167" priority="15" stopIfTrue="1" operator="equal">
      <formula>0</formula>
    </cfRule>
  </conditionalFormatting>
  <conditionalFormatting sqref="I37:I38">
    <cfRule type="cellIs" dxfId="166" priority="11" operator="between">
      <formula>0</formula>
      <formula>0.5</formula>
    </cfRule>
    <cfRule type="cellIs" dxfId="165" priority="12" operator="between">
      <formula>0</formula>
      <formula>0.49</formula>
    </cfRule>
  </conditionalFormatting>
  <conditionalFormatting sqref="F35:F36">
    <cfRule type="cellIs" dxfId="164" priority="9" operator="between">
      <formula>0</formula>
      <formula>0.5</formula>
    </cfRule>
    <cfRule type="cellIs" dxfId="163" priority="10" operator="between">
      <formula>0</formula>
      <formula>0.49</formula>
    </cfRule>
  </conditionalFormatting>
  <conditionalFormatting sqref="F35:F36">
    <cfRule type="cellIs" dxfId="162" priority="8" stopIfTrue="1" operator="equal">
      <formula>0</formula>
    </cfRule>
  </conditionalFormatting>
  <conditionalFormatting sqref="D18">
    <cfRule type="cellIs" dxfId="161" priority="6" operator="between">
      <formula>0</formula>
      <formula>0.5</formula>
    </cfRule>
    <cfRule type="cellIs" dxfId="160" priority="7" operator="between">
      <formula>0</formula>
      <formula>0.49</formula>
    </cfRule>
  </conditionalFormatting>
  <conditionalFormatting sqref="D18">
    <cfRule type="cellIs" dxfId="159" priority="5" stopIfTrue="1" operator="equal">
      <formula>0</formula>
    </cfRule>
  </conditionalFormatting>
  <conditionalFormatting sqref="D23">
    <cfRule type="cellIs" dxfId="158" priority="3" operator="between">
      <formula>0</formula>
      <formula>0.5</formula>
    </cfRule>
    <cfRule type="cellIs" dxfId="157" priority="4" operator="between">
      <formula>0</formula>
      <formula>0.49</formula>
    </cfRule>
  </conditionalFormatting>
  <conditionalFormatting sqref="F23">
    <cfRule type="cellIs" dxfId="156" priority="1" operator="between">
      <formula>0</formula>
      <formula>0.5</formula>
    </cfRule>
    <cfRule type="cellIs" dxfId="155"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223</v>
      </c>
      <c r="B1" s="1"/>
      <c r="C1" s="1"/>
      <c r="D1" s="1"/>
      <c r="E1" s="1"/>
      <c r="F1" s="1"/>
      <c r="G1" s="1"/>
      <c r="H1" s="1"/>
    </row>
    <row r="2" spans="1:8" x14ac:dyDescent="0.2">
      <c r="A2" s="1"/>
      <c r="B2" s="1"/>
      <c r="C2" s="1"/>
      <c r="D2" s="1"/>
      <c r="E2" s="1"/>
      <c r="F2" s="1"/>
      <c r="G2" s="55" t="s">
        <v>224</v>
      </c>
      <c r="H2" s="1"/>
    </row>
    <row r="3" spans="1:8" x14ac:dyDescent="0.2">
      <c r="A3" s="70"/>
      <c r="B3" s="801">
        <f>INDICE!A3</f>
        <v>44593</v>
      </c>
      <c r="C3" s="802"/>
      <c r="D3" s="802" t="s">
        <v>115</v>
      </c>
      <c r="E3" s="802"/>
      <c r="F3" s="802" t="s">
        <v>116</v>
      </c>
      <c r="G3" s="802"/>
      <c r="H3" s="1"/>
    </row>
    <row r="4" spans="1:8" x14ac:dyDescent="0.2">
      <c r="A4" s="66"/>
      <c r="B4" s="620" t="s">
        <v>56</v>
      </c>
      <c r="C4" s="620" t="s">
        <v>451</v>
      </c>
      <c r="D4" s="620" t="s">
        <v>56</v>
      </c>
      <c r="E4" s="620" t="s">
        <v>451</v>
      </c>
      <c r="F4" s="620" t="s">
        <v>56</v>
      </c>
      <c r="G4" s="621" t="s">
        <v>451</v>
      </c>
      <c r="H4" s="1"/>
    </row>
    <row r="5" spans="1:8" x14ac:dyDescent="0.2">
      <c r="A5" s="157" t="s">
        <v>8</v>
      </c>
      <c r="B5" s="400">
        <v>82.56858546245725</v>
      </c>
      <c r="C5" s="485">
        <v>68.546568440506078</v>
      </c>
      <c r="D5" s="400">
        <v>77.10373764798895</v>
      </c>
      <c r="E5" s="485">
        <v>67.818314466739764</v>
      </c>
      <c r="F5" s="400">
        <v>63.881635320618791</v>
      </c>
      <c r="G5" s="485">
        <v>82.631223201825449</v>
      </c>
      <c r="H5" s="1"/>
    </row>
    <row r="6" spans="1:8" x14ac:dyDescent="0.2">
      <c r="A6" s="1"/>
      <c r="B6" s="1"/>
      <c r="C6" s="1"/>
      <c r="D6" s="1"/>
      <c r="E6" s="1"/>
      <c r="F6" s="1"/>
      <c r="G6" s="79" t="s">
        <v>221</v>
      </c>
      <c r="H6" s="1"/>
    </row>
    <row r="7" spans="1:8" x14ac:dyDescent="0.2">
      <c r="A7" s="80" t="s">
        <v>125</v>
      </c>
      <c r="B7" s="1"/>
      <c r="C7" s="1"/>
      <c r="D7" s="1"/>
      <c r="E7" s="1"/>
      <c r="F7" s="1"/>
      <c r="G7" s="1"/>
      <c r="H7" s="1"/>
    </row>
    <row r="21" spans="7:7" x14ac:dyDescent="0.2">
      <c r="G21" t="s">
        <v>519</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455</v>
      </c>
      <c r="B1" s="158"/>
      <c r="C1" s="15"/>
      <c r="D1" s="15"/>
      <c r="E1" s="15"/>
      <c r="F1" s="15"/>
      <c r="G1" s="15"/>
      <c r="H1" s="1"/>
    </row>
    <row r="2" spans="1:8" x14ac:dyDescent="0.2">
      <c r="A2" s="159" t="s">
        <v>372</v>
      </c>
      <c r="B2" s="159"/>
      <c r="C2" s="160"/>
      <c r="D2" s="160"/>
      <c r="E2" s="160"/>
      <c r="F2" s="160"/>
      <c r="G2" s="160"/>
      <c r="H2" s="161" t="s">
        <v>151</v>
      </c>
    </row>
    <row r="3" spans="1:8" ht="14.1" customHeight="1" x14ac:dyDescent="0.2">
      <c r="A3" s="162"/>
      <c r="B3" s="801">
        <f>INDICE!A3</f>
        <v>44593</v>
      </c>
      <c r="C3" s="802"/>
      <c r="D3" s="802" t="s">
        <v>115</v>
      </c>
      <c r="E3" s="802"/>
      <c r="F3" s="802" t="s">
        <v>116</v>
      </c>
      <c r="G3" s="802"/>
      <c r="H3" s="802"/>
    </row>
    <row r="4" spans="1:8" x14ac:dyDescent="0.2">
      <c r="A4" s="160"/>
      <c r="B4" s="63" t="s">
        <v>47</v>
      </c>
      <c r="C4" s="63" t="s">
        <v>451</v>
      </c>
      <c r="D4" s="63" t="s">
        <v>47</v>
      </c>
      <c r="E4" s="63" t="s">
        <v>451</v>
      </c>
      <c r="F4" s="63" t="s">
        <v>47</v>
      </c>
      <c r="G4" s="64" t="s">
        <v>451</v>
      </c>
      <c r="H4" s="64" t="s">
        <v>106</v>
      </c>
    </row>
    <row r="5" spans="1:8" x14ac:dyDescent="0.2">
      <c r="A5" s="160" t="s">
        <v>225</v>
      </c>
      <c r="B5" s="163"/>
      <c r="C5" s="163"/>
      <c r="D5" s="163"/>
      <c r="E5" s="163"/>
      <c r="F5" s="163"/>
      <c r="G5" s="164"/>
      <c r="H5" s="165"/>
    </row>
    <row r="6" spans="1:8" x14ac:dyDescent="0.2">
      <c r="A6" s="1" t="s">
        <v>413</v>
      </c>
      <c r="B6" s="466">
        <v>26.638000000000002</v>
      </c>
      <c r="C6" s="402">
        <v>-72.052960678165263</v>
      </c>
      <c r="D6" s="240">
        <v>116.18899999999999</v>
      </c>
      <c r="E6" s="402">
        <v>-40.930258568973755</v>
      </c>
      <c r="F6" s="240">
        <v>642.005</v>
      </c>
      <c r="G6" s="402">
        <v>-33.861509964994262</v>
      </c>
      <c r="H6" s="402">
        <v>3.8180436841455787</v>
      </c>
    </row>
    <row r="7" spans="1:8" x14ac:dyDescent="0.2">
      <c r="A7" s="1" t="s">
        <v>48</v>
      </c>
      <c r="B7" s="466">
        <v>127.527</v>
      </c>
      <c r="C7" s="405">
        <v>-20.905640249575143</v>
      </c>
      <c r="D7" s="466">
        <v>197.63799999999998</v>
      </c>
      <c r="E7" s="405">
        <v>-2.1971713892655305</v>
      </c>
      <c r="F7" s="240">
        <v>506.20600000000002</v>
      </c>
      <c r="G7" s="402">
        <v>-49.383348098848288</v>
      </c>
      <c r="H7" s="402">
        <v>3.0104385809714826</v>
      </c>
    </row>
    <row r="8" spans="1:8" x14ac:dyDescent="0.2">
      <c r="A8" s="1" t="s">
        <v>49</v>
      </c>
      <c r="B8" s="466">
        <v>129.18599999999998</v>
      </c>
      <c r="C8" s="405" t="s">
        <v>142</v>
      </c>
      <c r="D8" s="240">
        <v>233.17699999999996</v>
      </c>
      <c r="E8" s="402">
        <v>130.71526808948514</v>
      </c>
      <c r="F8" s="240">
        <v>803.27500000000009</v>
      </c>
      <c r="G8" s="402">
        <v>-29.787765926296267</v>
      </c>
      <c r="H8" s="402">
        <v>4.7771264092679031</v>
      </c>
    </row>
    <row r="9" spans="1:8" x14ac:dyDescent="0.2">
      <c r="A9" s="1" t="s">
        <v>122</v>
      </c>
      <c r="B9" s="466">
        <v>496.7</v>
      </c>
      <c r="C9" s="402">
        <v>-33.714648702317781</v>
      </c>
      <c r="D9" s="240">
        <v>1180.6369999999999</v>
      </c>
      <c r="E9" s="402">
        <v>-20.744053472927547</v>
      </c>
      <c r="F9" s="240">
        <v>7926.1610000000001</v>
      </c>
      <c r="G9" s="402">
        <v>6.5823984479035023</v>
      </c>
      <c r="H9" s="402">
        <v>47.137372677114669</v>
      </c>
    </row>
    <row r="10" spans="1:8" x14ac:dyDescent="0.2">
      <c r="A10" s="1" t="s">
        <v>123</v>
      </c>
      <c r="B10" s="466">
        <v>472.21900000000005</v>
      </c>
      <c r="C10" s="402">
        <v>98.999144531957867</v>
      </c>
      <c r="D10" s="240">
        <v>839.49000000000012</v>
      </c>
      <c r="E10" s="402">
        <v>55.644714227709358</v>
      </c>
      <c r="F10" s="240">
        <v>4269.3770000000004</v>
      </c>
      <c r="G10" s="402">
        <v>13.506114671729385</v>
      </c>
      <c r="H10" s="402">
        <v>25.390250683540472</v>
      </c>
    </row>
    <row r="11" spans="1:8" x14ac:dyDescent="0.2">
      <c r="A11" s="1" t="s">
        <v>226</v>
      </c>
      <c r="B11" s="466">
        <v>217.56299999999999</v>
      </c>
      <c r="C11" s="402">
        <v>-9.8464725991919622</v>
      </c>
      <c r="D11" s="240">
        <v>458.09899999999999</v>
      </c>
      <c r="E11" s="402">
        <v>-16.67488217864463</v>
      </c>
      <c r="F11" s="240">
        <v>2668.0010000000002</v>
      </c>
      <c r="G11" s="402">
        <v>13.398147632602065</v>
      </c>
      <c r="H11" s="402">
        <v>15.866767964959912</v>
      </c>
    </row>
    <row r="12" spans="1:8" x14ac:dyDescent="0.2">
      <c r="A12" s="168" t="s">
        <v>227</v>
      </c>
      <c r="B12" s="467">
        <v>1469.8330000000001</v>
      </c>
      <c r="C12" s="170">
        <v>-0.98854300549408824</v>
      </c>
      <c r="D12" s="169">
        <v>3025.2300000000005</v>
      </c>
      <c r="E12" s="170">
        <v>-1.7345377651747576</v>
      </c>
      <c r="F12" s="169">
        <v>16815.024999999998</v>
      </c>
      <c r="G12" s="170">
        <v>0.89642575768210853</v>
      </c>
      <c r="H12" s="170">
        <v>100</v>
      </c>
    </row>
    <row r="13" spans="1:8" x14ac:dyDescent="0.2">
      <c r="A13" s="145" t="s">
        <v>228</v>
      </c>
      <c r="B13" s="468"/>
      <c r="C13" s="172"/>
      <c r="D13" s="171"/>
      <c r="E13" s="172"/>
      <c r="F13" s="171"/>
      <c r="G13" s="172"/>
      <c r="H13" s="172"/>
    </row>
    <row r="14" spans="1:8" x14ac:dyDescent="0.2">
      <c r="A14" s="1" t="s">
        <v>413</v>
      </c>
      <c r="B14" s="466">
        <v>34.092000000000006</v>
      </c>
      <c r="C14" s="850">
        <v>39.727037993360405</v>
      </c>
      <c r="D14" s="240">
        <v>72.605000000000018</v>
      </c>
      <c r="E14" s="402">
        <v>33.942736966387507</v>
      </c>
      <c r="F14" s="240">
        <v>536.61199999999997</v>
      </c>
      <c r="G14" s="402">
        <v>20.802510546908405</v>
      </c>
      <c r="H14" s="402">
        <v>2.4023255567206774</v>
      </c>
    </row>
    <row r="15" spans="1:8" x14ac:dyDescent="0.2">
      <c r="A15" s="1" t="s">
        <v>48</v>
      </c>
      <c r="B15" s="466">
        <v>382.47800000000001</v>
      </c>
      <c r="C15" s="402">
        <v>23.48556023697677</v>
      </c>
      <c r="D15" s="240">
        <v>717.45699999999999</v>
      </c>
      <c r="E15" s="402">
        <v>12.16013832088945</v>
      </c>
      <c r="F15" s="240">
        <v>4872.3190000000004</v>
      </c>
      <c r="G15" s="402">
        <v>12.325666855400797</v>
      </c>
      <c r="H15" s="402">
        <v>21.812587967089321</v>
      </c>
    </row>
    <row r="16" spans="1:8" x14ac:dyDescent="0.2">
      <c r="A16" s="1" t="s">
        <v>49</v>
      </c>
      <c r="B16" s="466">
        <v>9.2309999999999999</v>
      </c>
      <c r="C16" s="478">
        <v>-87.341095157773481</v>
      </c>
      <c r="D16" s="240">
        <v>26.649000000000001</v>
      </c>
      <c r="E16" s="402">
        <v>-74.037449826585089</v>
      </c>
      <c r="F16" s="240">
        <v>691.58799999999997</v>
      </c>
      <c r="G16" s="402">
        <v>40.382913422268402</v>
      </c>
      <c r="H16" s="402">
        <v>3.0961281654553749</v>
      </c>
    </row>
    <row r="17" spans="1:8" x14ac:dyDescent="0.2">
      <c r="A17" s="1" t="s">
        <v>122</v>
      </c>
      <c r="B17" s="466">
        <v>569.76099999999997</v>
      </c>
      <c r="C17" s="402">
        <v>18.004718026464847</v>
      </c>
      <c r="D17" s="240">
        <v>1271.6189999999997</v>
      </c>
      <c r="E17" s="402">
        <v>11.102869095236306</v>
      </c>
      <c r="F17" s="240">
        <v>8915.9229999999989</v>
      </c>
      <c r="G17" s="402">
        <v>-3.1461374028818794</v>
      </c>
      <c r="H17" s="402">
        <v>39.915152260206057</v>
      </c>
    </row>
    <row r="18" spans="1:8" x14ac:dyDescent="0.2">
      <c r="A18" s="1" t="s">
        <v>123</v>
      </c>
      <c r="B18" s="466">
        <v>243.92700000000002</v>
      </c>
      <c r="C18" s="402">
        <v>55.779289203946767</v>
      </c>
      <c r="D18" s="240">
        <v>362.82000000000005</v>
      </c>
      <c r="E18" s="402">
        <v>46.230578562360222</v>
      </c>
      <c r="F18" s="240">
        <v>2209.0589999999997</v>
      </c>
      <c r="G18" s="402">
        <v>8.8681025964521343</v>
      </c>
      <c r="H18" s="402">
        <v>9.8896015966915058</v>
      </c>
    </row>
    <row r="19" spans="1:8" x14ac:dyDescent="0.2">
      <c r="A19" s="1" t="s">
        <v>226</v>
      </c>
      <c r="B19" s="466">
        <v>424.69599999999997</v>
      </c>
      <c r="C19" s="402">
        <v>43.931080526927552</v>
      </c>
      <c r="D19" s="240">
        <v>845.54199999999992</v>
      </c>
      <c r="E19" s="402">
        <v>24.413571073331916</v>
      </c>
      <c r="F19" s="240">
        <v>5111.6880000000001</v>
      </c>
      <c r="G19" s="402">
        <v>11.911362192405583</v>
      </c>
      <c r="H19" s="402">
        <v>22.88420445383705</v>
      </c>
    </row>
    <row r="20" spans="1:8" x14ac:dyDescent="0.2">
      <c r="A20" s="173" t="s">
        <v>229</v>
      </c>
      <c r="B20" s="469">
        <v>1664.1850000000004</v>
      </c>
      <c r="C20" s="175">
        <v>24.050530063255763</v>
      </c>
      <c r="D20" s="174">
        <v>3296.6920000000005</v>
      </c>
      <c r="E20" s="175">
        <v>14.915325252605532</v>
      </c>
      <c r="F20" s="174">
        <v>22337.189000000002</v>
      </c>
      <c r="G20" s="175">
        <v>5.9799777015496929</v>
      </c>
      <c r="H20" s="175">
        <v>100</v>
      </c>
    </row>
    <row r="21" spans="1:8" x14ac:dyDescent="0.2">
      <c r="A21" s="145" t="s">
        <v>456</v>
      </c>
      <c r="B21" s="470"/>
      <c r="C21" s="404"/>
      <c r="D21" s="403"/>
      <c r="E21" s="404"/>
      <c r="F21" s="403"/>
      <c r="G21" s="404"/>
      <c r="H21" s="404"/>
    </row>
    <row r="22" spans="1:8" x14ac:dyDescent="0.2">
      <c r="A22" s="1" t="s">
        <v>413</v>
      </c>
      <c r="B22" s="466">
        <v>7.4540000000000042</v>
      </c>
      <c r="C22" s="402">
        <v>-110.51087891478772</v>
      </c>
      <c r="D22" s="240">
        <v>-43.583999999999975</v>
      </c>
      <c r="E22" s="402">
        <v>-69.413019678297744</v>
      </c>
      <c r="F22" s="240">
        <v>-105.39300000000003</v>
      </c>
      <c r="G22" s="402">
        <v>-79.982032015681142</v>
      </c>
      <c r="H22" s="405" t="s">
        <v>457</v>
      </c>
    </row>
    <row r="23" spans="1:8" x14ac:dyDescent="0.2">
      <c r="A23" s="1" t="s">
        <v>48</v>
      </c>
      <c r="B23" s="466">
        <v>254.95100000000002</v>
      </c>
      <c r="C23" s="402">
        <v>71.683018969569204</v>
      </c>
      <c r="D23" s="240">
        <v>519.81899999999996</v>
      </c>
      <c r="E23" s="402">
        <v>18.790248495180442</v>
      </c>
      <c r="F23" s="240">
        <v>4366.1130000000003</v>
      </c>
      <c r="G23" s="402">
        <v>30.816180757755461</v>
      </c>
      <c r="H23" s="405" t="s">
        <v>457</v>
      </c>
    </row>
    <row r="24" spans="1:8" x14ac:dyDescent="0.2">
      <c r="A24" s="1" t="s">
        <v>49</v>
      </c>
      <c r="B24" s="466">
        <v>-119.95499999999998</v>
      </c>
      <c r="C24" s="405">
        <v>-264.49993828938165</v>
      </c>
      <c r="D24" s="240">
        <v>-206.52799999999996</v>
      </c>
      <c r="E24" s="402">
        <v>-13196.258719086887</v>
      </c>
      <c r="F24" s="240">
        <v>-111.68700000000013</v>
      </c>
      <c r="G24" s="402">
        <v>-82.854919153913798</v>
      </c>
      <c r="H24" s="405" t="s">
        <v>457</v>
      </c>
    </row>
    <row r="25" spans="1:8" x14ac:dyDescent="0.2">
      <c r="A25" s="1" t="s">
        <v>122</v>
      </c>
      <c r="B25" s="466">
        <v>73.060999999999979</v>
      </c>
      <c r="C25" s="402">
        <v>-127.41428930572181</v>
      </c>
      <c r="D25" s="240">
        <v>90.981999999999744</v>
      </c>
      <c r="E25" s="402">
        <v>-126.36326493948285</v>
      </c>
      <c r="F25" s="240">
        <v>989.76199999999881</v>
      </c>
      <c r="G25" s="402">
        <v>-44.046184869503037</v>
      </c>
      <c r="H25" s="405" t="s">
        <v>457</v>
      </c>
    </row>
    <row r="26" spans="1:8" x14ac:dyDescent="0.2">
      <c r="A26" s="1" t="s">
        <v>123</v>
      </c>
      <c r="B26" s="466">
        <v>-228.29200000000003</v>
      </c>
      <c r="C26" s="402">
        <v>182.84765586282089</v>
      </c>
      <c r="D26" s="240">
        <v>-476.67000000000007</v>
      </c>
      <c r="E26" s="402">
        <v>63.66464319068286</v>
      </c>
      <c r="F26" s="240">
        <v>-2060.3180000000007</v>
      </c>
      <c r="G26" s="402">
        <v>18.938974096087911</v>
      </c>
      <c r="H26" s="405" t="s">
        <v>457</v>
      </c>
    </row>
    <row r="27" spans="1:8" x14ac:dyDescent="0.2">
      <c r="A27" s="1" t="s">
        <v>226</v>
      </c>
      <c r="B27" s="466">
        <v>207.13299999999998</v>
      </c>
      <c r="C27" s="402">
        <v>285.40674307829647</v>
      </c>
      <c r="D27" s="240">
        <v>387.44299999999993</v>
      </c>
      <c r="E27" s="402">
        <v>198.37965637009097</v>
      </c>
      <c r="F27" s="240">
        <v>2443.6869999999999</v>
      </c>
      <c r="G27" s="402">
        <v>10.331991029636749</v>
      </c>
      <c r="H27" s="405" t="s">
        <v>457</v>
      </c>
    </row>
    <row r="28" spans="1:8" x14ac:dyDescent="0.2">
      <c r="A28" s="173" t="s">
        <v>230</v>
      </c>
      <c r="B28" s="469">
        <v>194.35200000000032</v>
      </c>
      <c r="C28" s="175">
        <v>-235.93900818353521</v>
      </c>
      <c r="D28" s="174">
        <v>271.46199999999999</v>
      </c>
      <c r="E28" s="175">
        <v>-229.37296560532641</v>
      </c>
      <c r="F28" s="174">
        <v>5522.1640000000043</v>
      </c>
      <c r="G28" s="175">
        <v>25.185897350159543</v>
      </c>
      <c r="H28" s="401" t="s">
        <v>457</v>
      </c>
    </row>
    <row r="29" spans="1:8" x14ac:dyDescent="0.2">
      <c r="A29" s="80" t="s">
        <v>125</v>
      </c>
      <c r="B29" s="166"/>
      <c r="C29" s="166"/>
      <c r="D29" s="166"/>
      <c r="E29" s="166"/>
      <c r="F29" s="166"/>
      <c r="G29" s="166"/>
      <c r="H29" s="161" t="s">
        <v>221</v>
      </c>
    </row>
    <row r="30" spans="1:8" x14ac:dyDescent="0.2">
      <c r="A30" s="702" t="s">
        <v>534</v>
      </c>
      <c r="B30" s="166"/>
      <c r="C30" s="166"/>
      <c r="D30" s="166"/>
      <c r="E30" s="166"/>
      <c r="F30" s="166"/>
      <c r="G30" s="167"/>
      <c r="H30" s="167"/>
    </row>
    <row r="31" spans="1:8" x14ac:dyDescent="0.2">
      <c r="A31" s="133" t="s">
        <v>458</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459</v>
      </c>
      <c r="B1" s="158"/>
      <c r="C1" s="1"/>
      <c r="D1" s="1"/>
      <c r="E1" s="1"/>
      <c r="F1" s="1"/>
      <c r="G1" s="1"/>
      <c r="H1" s="1"/>
    </row>
    <row r="2" spans="1:8" x14ac:dyDescent="0.2">
      <c r="A2" s="388"/>
      <c r="B2" s="388"/>
      <c r="C2" s="388"/>
      <c r="D2" s="388"/>
      <c r="E2" s="388"/>
      <c r="F2" s="1"/>
      <c r="G2" s="1"/>
      <c r="H2" s="390" t="s">
        <v>151</v>
      </c>
    </row>
    <row r="3" spans="1:8" ht="14.65" customHeight="1" x14ac:dyDescent="0.2">
      <c r="A3" s="821" t="s">
        <v>453</v>
      </c>
      <c r="B3" s="819" t="s">
        <v>454</v>
      </c>
      <c r="C3" s="804">
        <f>INDICE!A3</f>
        <v>44593</v>
      </c>
      <c r="D3" s="803">
        <v>41671</v>
      </c>
      <c r="E3" s="803">
        <v>41671</v>
      </c>
      <c r="F3" s="802" t="s">
        <v>116</v>
      </c>
      <c r="G3" s="802"/>
      <c r="H3" s="802"/>
    </row>
    <row r="4" spans="1:8" x14ac:dyDescent="0.2">
      <c r="A4" s="822"/>
      <c r="B4" s="820"/>
      <c r="C4" s="82" t="s">
        <v>462</v>
      </c>
      <c r="D4" s="82" t="s">
        <v>463</v>
      </c>
      <c r="E4" s="82" t="s">
        <v>231</v>
      </c>
      <c r="F4" s="82" t="s">
        <v>462</v>
      </c>
      <c r="G4" s="82" t="s">
        <v>463</v>
      </c>
      <c r="H4" s="82" t="s">
        <v>231</v>
      </c>
    </row>
    <row r="5" spans="1:8" x14ac:dyDescent="0.2">
      <c r="A5" s="406"/>
      <c r="B5" s="544" t="s">
        <v>200</v>
      </c>
      <c r="C5" s="141">
        <v>0</v>
      </c>
      <c r="D5" s="141">
        <v>25.103000000000002</v>
      </c>
      <c r="E5" s="177">
        <v>25.103000000000002</v>
      </c>
      <c r="F5" s="143">
        <v>0</v>
      </c>
      <c r="G5" s="141">
        <v>254.791</v>
      </c>
      <c r="H5" s="176">
        <v>254.791</v>
      </c>
    </row>
    <row r="6" spans="1:8" x14ac:dyDescent="0.2">
      <c r="A6" s="651"/>
      <c r="B6" s="719" t="s">
        <v>232</v>
      </c>
      <c r="C6" s="141">
        <v>25.306000000000001</v>
      </c>
      <c r="D6" s="141">
        <v>194.458</v>
      </c>
      <c r="E6" s="177">
        <v>169.15199999999999</v>
      </c>
      <c r="F6" s="143">
        <v>924.5329999999999</v>
      </c>
      <c r="G6" s="141">
        <v>2342.723</v>
      </c>
      <c r="H6" s="177">
        <v>1418.19</v>
      </c>
    </row>
    <row r="7" spans="1:8" x14ac:dyDescent="0.2">
      <c r="A7" s="651"/>
      <c r="B7" s="673" t="s">
        <v>201</v>
      </c>
      <c r="C7" s="141">
        <v>0</v>
      </c>
      <c r="D7" s="96">
        <v>2.0630000000000002</v>
      </c>
      <c r="E7" s="760">
        <v>2.0630000000000002</v>
      </c>
      <c r="F7" s="143">
        <v>5.032</v>
      </c>
      <c r="G7" s="141">
        <v>14.435</v>
      </c>
      <c r="H7" s="177">
        <v>9.4030000000000005</v>
      </c>
    </row>
    <row r="8" spans="1:8" x14ac:dyDescent="0.2">
      <c r="A8" s="674" t="s">
        <v>306</v>
      </c>
      <c r="B8" s="672"/>
      <c r="C8" s="146">
        <v>25.306000000000001</v>
      </c>
      <c r="D8" s="178">
        <v>221.624</v>
      </c>
      <c r="E8" s="146">
        <v>196.31799999999998</v>
      </c>
      <c r="F8" s="146">
        <v>929.56499999999994</v>
      </c>
      <c r="G8" s="178">
        <v>2611.9490000000001</v>
      </c>
      <c r="H8" s="146">
        <v>1682.384</v>
      </c>
    </row>
    <row r="9" spans="1:8" x14ac:dyDescent="0.2">
      <c r="A9" s="406"/>
      <c r="B9" s="545" t="s">
        <v>569</v>
      </c>
      <c r="C9" s="144">
        <v>0</v>
      </c>
      <c r="D9" s="144">
        <v>29.462</v>
      </c>
      <c r="E9" s="179">
        <v>29.462</v>
      </c>
      <c r="F9" s="144">
        <v>478.09699999999998</v>
      </c>
      <c r="G9" s="96">
        <v>158.71699999999998</v>
      </c>
      <c r="H9" s="179">
        <v>-319.38</v>
      </c>
    </row>
    <row r="10" spans="1:8" x14ac:dyDescent="0.2">
      <c r="A10" s="406"/>
      <c r="B10" s="545" t="s">
        <v>203</v>
      </c>
      <c r="C10" s="144">
        <v>0</v>
      </c>
      <c r="D10" s="141">
        <v>34.564</v>
      </c>
      <c r="E10" s="179">
        <v>34.564</v>
      </c>
      <c r="F10" s="144">
        <v>0</v>
      </c>
      <c r="G10" s="141">
        <v>147.65299999999999</v>
      </c>
      <c r="H10" s="179">
        <v>147.65299999999999</v>
      </c>
    </row>
    <row r="11" spans="1:8" x14ac:dyDescent="0.2">
      <c r="A11" s="651"/>
      <c r="B11" s="673" t="s">
        <v>233</v>
      </c>
      <c r="C11" s="141">
        <v>0</v>
      </c>
      <c r="D11" s="141">
        <v>18.055999999999997</v>
      </c>
      <c r="E11" s="177">
        <v>18.055999999999997</v>
      </c>
      <c r="F11" s="143">
        <v>0.53399999999999181</v>
      </c>
      <c r="G11" s="141">
        <v>380.95299999999997</v>
      </c>
      <c r="H11" s="177">
        <v>380.41899999999998</v>
      </c>
    </row>
    <row r="12" spans="1:8" x14ac:dyDescent="0.2">
      <c r="A12" s="676" t="s">
        <v>460</v>
      </c>
      <c r="C12" s="146">
        <v>0</v>
      </c>
      <c r="D12" s="146">
        <v>82.081999999999994</v>
      </c>
      <c r="E12" s="146">
        <v>82.081999999999994</v>
      </c>
      <c r="F12" s="146">
        <v>478.63099999999997</v>
      </c>
      <c r="G12" s="146">
        <v>687.32299999999998</v>
      </c>
      <c r="H12" s="178">
        <v>208.69200000000001</v>
      </c>
    </row>
    <row r="13" spans="1:8" x14ac:dyDescent="0.2">
      <c r="A13" s="677"/>
      <c r="B13" s="675" t="s">
        <v>234</v>
      </c>
      <c r="C13" s="144">
        <v>122.398</v>
      </c>
      <c r="D13" s="141">
        <v>99.45</v>
      </c>
      <c r="E13" s="179">
        <v>-22.947999999999993</v>
      </c>
      <c r="F13" s="144">
        <v>743.68200000000002</v>
      </c>
      <c r="G13" s="141">
        <v>1091.0800000000002</v>
      </c>
      <c r="H13" s="179">
        <v>347.39800000000014</v>
      </c>
    </row>
    <row r="14" spans="1:8" x14ac:dyDescent="0.2">
      <c r="A14" s="406"/>
      <c r="B14" s="545" t="s">
        <v>235</v>
      </c>
      <c r="C14" s="144">
        <v>84.218000000000004</v>
      </c>
      <c r="D14" s="141">
        <v>242.18</v>
      </c>
      <c r="E14" s="179">
        <v>157.96199999999999</v>
      </c>
      <c r="F14" s="144">
        <v>531.62299999999993</v>
      </c>
      <c r="G14" s="141">
        <v>2588.6829999999995</v>
      </c>
      <c r="H14" s="179">
        <v>2057.0599999999995</v>
      </c>
    </row>
    <row r="15" spans="1:8" x14ac:dyDescent="0.2">
      <c r="A15" s="406"/>
      <c r="B15" s="545" t="s">
        <v>601</v>
      </c>
      <c r="C15" s="96">
        <v>0.30199999999999999</v>
      </c>
      <c r="D15" s="144">
        <v>72.566000000000003</v>
      </c>
      <c r="E15" s="177">
        <v>72.263999999999996</v>
      </c>
      <c r="F15" s="144">
        <v>485.05600000000004</v>
      </c>
      <c r="G15" s="144">
        <v>768.03800000000012</v>
      </c>
      <c r="H15" s="177">
        <v>282.98200000000008</v>
      </c>
    </row>
    <row r="16" spans="1:8" x14ac:dyDescent="0.2">
      <c r="A16" s="406"/>
      <c r="B16" s="545" t="s">
        <v>236</v>
      </c>
      <c r="C16" s="144">
        <v>76.659000000000006</v>
      </c>
      <c r="D16" s="141">
        <v>77.418000000000006</v>
      </c>
      <c r="E16" s="177">
        <v>0.75900000000000034</v>
      </c>
      <c r="F16" s="144">
        <v>409.41300000000001</v>
      </c>
      <c r="G16" s="141">
        <v>506.798</v>
      </c>
      <c r="H16" s="177">
        <v>97.384999999999991</v>
      </c>
    </row>
    <row r="17" spans="1:8" x14ac:dyDescent="0.2">
      <c r="A17" s="406"/>
      <c r="B17" s="545" t="s">
        <v>206</v>
      </c>
      <c r="C17" s="144">
        <v>168.34100000000001</v>
      </c>
      <c r="D17" s="96">
        <v>37.621000000000002</v>
      </c>
      <c r="E17" s="760">
        <v>-130.72</v>
      </c>
      <c r="F17" s="144">
        <v>2677.299</v>
      </c>
      <c r="G17" s="141">
        <v>2063.2429999999995</v>
      </c>
      <c r="H17" s="177">
        <v>-614.05600000000049</v>
      </c>
    </row>
    <row r="18" spans="1:8" x14ac:dyDescent="0.2">
      <c r="A18" s="406"/>
      <c r="B18" s="545" t="s">
        <v>548</v>
      </c>
      <c r="C18" s="144">
        <v>182.27600000000001</v>
      </c>
      <c r="D18" s="141">
        <v>93.009</v>
      </c>
      <c r="E18" s="746">
        <v>-89.26700000000001</v>
      </c>
      <c r="F18" s="144">
        <v>1182.546</v>
      </c>
      <c r="G18" s="141">
        <v>1902.7029999999997</v>
      </c>
      <c r="H18" s="177">
        <v>720.1569999999997</v>
      </c>
    </row>
    <row r="19" spans="1:8" x14ac:dyDescent="0.2">
      <c r="A19" s="406"/>
      <c r="B19" s="545" t="s">
        <v>237</v>
      </c>
      <c r="C19" s="144">
        <v>85.97</v>
      </c>
      <c r="D19" s="141">
        <v>145.19999999999999</v>
      </c>
      <c r="E19" s="177">
        <v>59.22999999999999</v>
      </c>
      <c r="F19" s="144">
        <v>1168.1669999999999</v>
      </c>
      <c r="G19" s="141">
        <v>1805.7860000000001</v>
      </c>
      <c r="H19" s="177">
        <v>637.61900000000014</v>
      </c>
    </row>
    <row r="20" spans="1:8" x14ac:dyDescent="0.2">
      <c r="A20" s="406"/>
      <c r="B20" s="545" t="s">
        <v>208</v>
      </c>
      <c r="C20" s="144">
        <v>65.412000000000006</v>
      </c>
      <c r="D20" s="141">
        <v>94.278999999999996</v>
      </c>
      <c r="E20" s="177">
        <v>28.86699999999999</v>
      </c>
      <c r="F20" s="144">
        <v>525.899</v>
      </c>
      <c r="G20" s="141">
        <v>591.59999999999991</v>
      </c>
      <c r="H20" s="177">
        <v>65.700999999999908</v>
      </c>
    </row>
    <row r="21" spans="1:8" x14ac:dyDescent="0.2">
      <c r="A21" s="406"/>
      <c r="B21" s="545" t="s">
        <v>209</v>
      </c>
      <c r="C21" s="144">
        <v>140.762</v>
      </c>
      <c r="D21" s="144">
        <v>0</v>
      </c>
      <c r="E21" s="177">
        <v>-140.762</v>
      </c>
      <c r="F21" s="144">
        <v>1136.807</v>
      </c>
      <c r="G21" s="96">
        <v>0.83100000000000007</v>
      </c>
      <c r="H21" s="177">
        <v>-1135.9760000000001</v>
      </c>
    </row>
    <row r="22" spans="1:8" x14ac:dyDescent="0.2">
      <c r="A22" s="406"/>
      <c r="B22" s="545" t="s">
        <v>238</v>
      </c>
      <c r="C22" s="144">
        <v>81.921000000000006</v>
      </c>
      <c r="D22" s="96">
        <v>10.779</v>
      </c>
      <c r="E22" s="177">
        <v>-71.14200000000001</v>
      </c>
      <c r="F22" s="144">
        <v>636.27100000000007</v>
      </c>
      <c r="G22" s="96">
        <v>38.183000000000007</v>
      </c>
      <c r="H22" s="177">
        <v>-598.08800000000008</v>
      </c>
    </row>
    <row r="23" spans="1:8" x14ac:dyDescent="0.2">
      <c r="A23" s="406"/>
      <c r="B23" s="545" t="s">
        <v>239</v>
      </c>
      <c r="C23" s="96">
        <v>54.167000000000002</v>
      </c>
      <c r="D23" s="96">
        <v>26.266999999999999</v>
      </c>
      <c r="E23" s="177">
        <v>-27.900000000000002</v>
      </c>
      <c r="F23" s="144">
        <v>118.83100000000002</v>
      </c>
      <c r="G23" s="141">
        <v>210.459</v>
      </c>
      <c r="H23" s="177">
        <v>91.627999999999986</v>
      </c>
    </row>
    <row r="24" spans="1:8" x14ac:dyDescent="0.2">
      <c r="A24" s="406"/>
      <c r="B24" s="678" t="s">
        <v>240</v>
      </c>
      <c r="C24" s="144">
        <v>69.810000000000173</v>
      </c>
      <c r="D24" s="141">
        <v>134.24500000000035</v>
      </c>
      <c r="E24" s="177">
        <v>64.435000000000173</v>
      </c>
      <c r="F24" s="144">
        <v>1468.9589999999989</v>
      </c>
      <c r="G24" s="141">
        <v>1785.9309999999987</v>
      </c>
      <c r="H24" s="177">
        <v>316.97199999999975</v>
      </c>
    </row>
    <row r="25" spans="1:8" x14ac:dyDescent="0.2">
      <c r="A25" s="676" t="s">
        <v>445</v>
      </c>
      <c r="C25" s="146">
        <v>1132.2360000000001</v>
      </c>
      <c r="D25" s="146">
        <v>1033.0140000000004</v>
      </c>
      <c r="E25" s="178">
        <v>-99.221999999999753</v>
      </c>
      <c r="F25" s="146">
        <v>11084.553</v>
      </c>
      <c r="G25" s="146">
        <v>13353.335000000001</v>
      </c>
      <c r="H25" s="178">
        <v>2268.7820000000011</v>
      </c>
    </row>
    <row r="26" spans="1:8" x14ac:dyDescent="0.2">
      <c r="A26" s="677"/>
      <c r="B26" s="675" t="s">
        <v>210</v>
      </c>
      <c r="C26" s="144">
        <v>60.204000000000001</v>
      </c>
      <c r="D26" s="141">
        <v>0</v>
      </c>
      <c r="E26" s="179">
        <v>-60.204000000000001</v>
      </c>
      <c r="F26" s="144">
        <v>690.07099999999991</v>
      </c>
      <c r="G26" s="141">
        <v>65.838999999999999</v>
      </c>
      <c r="H26" s="179">
        <v>-624.23199999999997</v>
      </c>
    </row>
    <row r="27" spans="1:8" x14ac:dyDescent="0.2">
      <c r="A27" s="407"/>
      <c r="B27" s="545" t="s">
        <v>686</v>
      </c>
      <c r="C27" s="144">
        <v>36.704000000000001</v>
      </c>
      <c r="D27" s="144">
        <v>0</v>
      </c>
      <c r="E27" s="177">
        <v>-36.704000000000001</v>
      </c>
      <c r="F27" s="96">
        <v>36.704000000000001</v>
      </c>
      <c r="G27" s="144">
        <v>156.58499999999998</v>
      </c>
      <c r="H27" s="177">
        <v>119.88099999999997</v>
      </c>
    </row>
    <row r="28" spans="1:8" x14ac:dyDescent="0.2">
      <c r="A28" s="407"/>
      <c r="B28" s="545" t="s">
        <v>241</v>
      </c>
      <c r="C28" s="144">
        <v>52.57</v>
      </c>
      <c r="D28" s="96">
        <v>0.74399999999999999</v>
      </c>
      <c r="E28" s="760">
        <v>-51.826000000000001</v>
      </c>
      <c r="F28" s="144">
        <v>736.62599999999998</v>
      </c>
      <c r="G28" s="96">
        <v>39.686</v>
      </c>
      <c r="H28" s="177">
        <v>-696.93999999999994</v>
      </c>
    </row>
    <row r="29" spans="1:8" x14ac:dyDescent="0.2">
      <c r="A29" s="407"/>
      <c r="B29" s="545" t="s">
        <v>540</v>
      </c>
      <c r="C29" s="144">
        <v>0</v>
      </c>
      <c r="D29" s="96">
        <v>0.40799999999999997</v>
      </c>
      <c r="E29" s="768">
        <v>0.40799999999999997</v>
      </c>
      <c r="F29" s="144">
        <v>0</v>
      </c>
      <c r="G29" s="144">
        <v>140.02899999999997</v>
      </c>
      <c r="H29" s="177">
        <v>140.02899999999997</v>
      </c>
    </row>
    <row r="30" spans="1:8" x14ac:dyDescent="0.2">
      <c r="A30" s="407"/>
      <c r="B30" s="678" t="s">
        <v>524</v>
      </c>
      <c r="C30" s="144">
        <v>4.1469999999999914</v>
      </c>
      <c r="D30" s="96">
        <v>0.24500000000000011</v>
      </c>
      <c r="E30" s="177">
        <v>-3.9019999999999913</v>
      </c>
      <c r="F30" s="144">
        <v>469.64100000000008</v>
      </c>
      <c r="G30" s="141">
        <v>15.685000000000002</v>
      </c>
      <c r="H30" s="177">
        <v>-453.95600000000007</v>
      </c>
    </row>
    <row r="31" spans="1:8" x14ac:dyDescent="0.2">
      <c r="A31" s="676" t="s">
        <v>343</v>
      </c>
      <c r="C31" s="146">
        <v>153.625</v>
      </c>
      <c r="D31" s="146">
        <v>1.397</v>
      </c>
      <c r="E31" s="178">
        <v>-152.22800000000001</v>
      </c>
      <c r="F31" s="146">
        <v>1933.0419999999999</v>
      </c>
      <c r="G31" s="146">
        <v>417.8239999999999</v>
      </c>
      <c r="H31" s="178">
        <v>-1515.2180000000001</v>
      </c>
    </row>
    <row r="32" spans="1:8" x14ac:dyDescent="0.2">
      <c r="A32" s="677"/>
      <c r="B32" s="675" t="s">
        <v>213</v>
      </c>
      <c r="C32" s="144">
        <v>94.509</v>
      </c>
      <c r="D32" s="141">
        <v>15.712</v>
      </c>
      <c r="E32" s="179">
        <v>-78.796999999999997</v>
      </c>
      <c r="F32" s="144">
        <v>1386.8709999999999</v>
      </c>
      <c r="G32" s="141">
        <v>77.816999999999993</v>
      </c>
      <c r="H32" s="179">
        <v>-1309.0539999999999</v>
      </c>
    </row>
    <row r="33" spans="1:8" x14ac:dyDescent="0.2">
      <c r="A33" s="407"/>
      <c r="B33" s="545" t="s">
        <v>217</v>
      </c>
      <c r="C33" s="144">
        <v>0</v>
      </c>
      <c r="D33" s="144">
        <v>0</v>
      </c>
      <c r="E33" s="177">
        <v>0</v>
      </c>
      <c r="F33" s="144">
        <v>160.52799999999999</v>
      </c>
      <c r="G33" s="144">
        <v>82.988</v>
      </c>
      <c r="H33" s="177">
        <v>-77.539999999999992</v>
      </c>
    </row>
    <row r="34" spans="1:8" x14ac:dyDescent="0.2">
      <c r="A34" s="407"/>
      <c r="B34" s="545" t="s">
        <v>242</v>
      </c>
      <c r="C34" s="144">
        <v>11.629</v>
      </c>
      <c r="D34" s="144">
        <v>237.89400000000001</v>
      </c>
      <c r="E34" s="177">
        <v>226.26500000000001</v>
      </c>
      <c r="F34" s="144">
        <v>137.22400000000002</v>
      </c>
      <c r="G34" s="144">
        <v>3194.826</v>
      </c>
      <c r="H34" s="177">
        <v>3057.6019999999999</v>
      </c>
    </row>
    <row r="35" spans="1:8" x14ac:dyDescent="0.2">
      <c r="A35" s="407"/>
      <c r="B35" s="545" t="s">
        <v>219</v>
      </c>
      <c r="C35" s="144">
        <v>0</v>
      </c>
      <c r="D35" s="144">
        <v>0</v>
      </c>
      <c r="E35" s="179">
        <v>0</v>
      </c>
      <c r="F35" s="144">
        <v>67.425000000000011</v>
      </c>
      <c r="G35" s="144">
        <v>541.85900000000004</v>
      </c>
      <c r="H35" s="177">
        <v>474.43400000000003</v>
      </c>
    </row>
    <row r="36" spans="1:8" x14ac:dyDescent="0.2">
      <c r="A36" s="407"/>
      <c r="B36" s="678" t="s">
        <v>220</v>
      </c>
      <c r="C36" s="144">
        <v>32.341999999999985</v>
      </c>
      <c r="D36" s="144">
        <v>62.951999999999998</v>
      </c>
      <c r="E36" s="177">
        <v>30.610000000000014</v>
      </c>
      <c r="F36" s="144">
        <v>32.344000000000051</v>
      </c>
      <c r="G36" s="144">
        <v>668.01500000000033</v>
      </c>
      <c r="H36" s="177">
        <v>635.67100000000028</v>
      </c>
    </row>
    <row r="37" spans="1:8" x14ac:dyDescent="0.2">
      <c r="A37" s="676" t="s">
        <v>446</v>
      </c>
      <c r="C37" s="146">
        <v>138.47999999999999</v>
      </c>
      <c r="D37" s="146">
        <v>316.55799999999999</v>
      </c>
      <c r="E37" s="178">
        <v>178.078</v>
      </c>
      <c r="F37" s="146">
        <v>1784.3919999999998</v>
      </c>
      <c r="G37" s="146">
        <v>4565.5050000000001</v>
      </c>
      <c r="H37" s="178">
        <v>2781.1130000000003</v>
      </c>
    </row>
    <row r="38" spans="1:8" x14ac:dyDescent="0.2">
      <c r="A38" s="677"/>
      <c r="B38" s="675" t="s">
        <v>541</v>
      </c>
      <c r="C38" s="144">
        <v>9.9930000000000003</v>
      </c>
      <c r="D38" s="141">
        <v>9.5</v>
      </c>
      <c r="E38" s="179">
        <v>-0.49300000000000033</v>
      </c>
      <c r="F38" s="144">
        <v>187.738</v>
      </c>
      <c r="G38" s="141">
        <v>61.975000000000001</v>
      </c>
      <c r="H38" s="179">
        <v>-125.76300000000001</v>
      </c>
    </row>
    <row r="39" spans="1:8" x14ac:dyDescent="0.2">
      <c r="A39" s="407"/>
      <c r="B39" s="545" t="s">
        <v>648</v>
      </c>
      <c r="C39" s="144">
        <v>0</v>
      </c>
      <c r="D39" s="144">
        <v>0</v>
      </c>
      <c r="E39" s="177">
        <v>0</v>
      </c>
      <c r="F39" s="412">
        <v>218.91499999999999</v>
      </c>
      <c r="G39" s="144">
        <v>9.3079999999999998</v>
      </c>
      <c r="H39" s="177">
        <v>-209.607</v>
      </c>
    </row>
    <row r="40" spans="1:8" x14ac:dyDescent="0.2">
      <c r="A40" s="407"/>
      <c r="B40" s="545" t="s">
        <v>634</v>
      </c>
      <c r="C40" s="144">
        <v>0</v>
      </c>
      <c r="D40" s="144">
        <v>0</v>
      </c>
      <c r="E40" s="177">
        <v>0</v>
      </c>
      <c r="F40" s="96">
        <v>1E-3</v>
      </c>
      <c r="G40" s="144">
        <v>388.17099999999999</v>
      </c>
      <c r="H40" s="177">
        <v>388.17</v>
      </c>
    </row>
    <row r="41" spans="1:8" x14ac:dyDescent="0.2">
      <c r="A41" s="407"/>
      <c r="B41" s="545" t="s">
        <v>579</v>
      </c>
      <c r="C41" s="144">
        <v>2.2069999999999999</v>
      </c>
      <c r="D41" s="144">
        <v>0</v>
      </c>
      <c r="E41" s="746">
        <v>-2.2069999999999999</v>
      </c>
      <c r="F41" s="412">
        <v>156.07</v>
      </c>
      <c r="G41" s="144">
        <v>0.73799999999999999</v>
      </c>
      <c r="H41" s="177">
        <v>-155.33199999999999</v>
      </c>
    </row>
    <row r="42" spans="1:8" x14ac:dyDescent="0.2">
      <c r="A42" s="407"/>
      <c r="B42" s="545" t="s">
        <v>641</v>
      </c>
      <c r="C42" s="144">
        <v>0</v>
      </c>
      <c r="D42" s="144">
        <v>0</v>
      </c>
      <c r="E42" s="177">
        <v>0</v>
      </c>
      <c r="F42" s="144">
        <v>0.73299999999999998</v>
      </c>
      <c r="G42" s="144">
        <v>175.89099999999999</v>
      </c>
      <c r="H42" s="177">
        <v>175.15799999999999</v>
      </c>
    </row>
    <row r="43" spans="1:8" x14ac:dyDescent="0.2">
      <c r="A43" s="407"/>
      <c r="B43" s="678" t="s">
        <v>243</v>
      </c>
      <c r="C43" s="144">
        <v>7.9860000000000007</v>
      </c>
      <c r="D43" s="96">
        <v>1.0000000000001563E-2</v>
      </c>
      <c r="E43" s="760">
        <v>-7.9759999999999991</v>
      </c>
      <c r="F43" s="412">
        <v>41.384999999999991</v>
      </c>
      <c r="G43" s="144">
        <v>65.169999999999959</v>
      </c>
      <c r="H43" s="179">
        <v>23.784999999999968</v>
      </c>
    </row>
    <row r="44" spans="1:8" x14ac:dyDescent="0.2">
      <c r="A44" s="674" t="s">
        <v>461</v>
      </c>
      <c r="B44" s="486"/>
      <c r="C44" s="146">
        <v>20.186</v>
      </c>
      <c r="D44" s="745">
        <v>9.5100000000000016</v>
      </c>
      <c r="E44" s="178">
        <v>-10.675999999999998</v>
      </c>
      <c r="F44" s="146">
        <v>604.84199999999987</v>
      </c>
      <c r="G44" s="146">
        <v>701.25299999999993</v>
      </c>
      <c r="H44" s="178">
        <v>96.411000000000058</v>
      </c>
    </row>
    <row r="45" spans="1:8" x14ac:dyDescent="0.2">
      <c r="A45" s="150" t="s">
        <v>114</v>
      </c>
      <c r="B45" s="150"/>
      <c r="C45" s="150">
        <v>1469.8329999999999</v>
      </c>
      <c r="D45" s="180">
        <v>1664.1850000000002</v>
      </c>
      <c r="E45" s="150">
        <v>194.35200000000032</v>
      </c>
      <c r="F45" s="150">
        <v>16815.024999999994</v>
      </c>
      <c r="G45" s="180">
        <v>22337.188999999991</v>
      </c>
      <c r="H45" s="150">
        <v>5522.163999999997</v>
      </c>
    </row>
    <row r="46" spans="1:8" x14ac:dyDescent="0.2">
      <c r="A46" s="232" t="s">
        <v>447</v>
      </c>
      <c r="B46" s="152"/>
      <c r="C46" s="152">
        <v>207.28299999999999</v>
      </c>
      <c r="D46" s="688">
        <v>16.456</v>
      </c>
      <c r="E46" s="152">
        <v>-190.827</v>
      </c>
      <c r="F46" s="152">
        <v>2980.3960000000002</v>
      </c>
      <c r="G46" s="152">
        <v>360.42400000000004</v>
      </c>
      <c r="H46" s="152">
        <v>-2619.9720000000002</v>
      </c>
    </row>
    <row r="47" spans="1:8" x14ac:dyDescent="0.2">
      <c r="A47" s="232" t="s">
        <v>448</v>
      </c>
      <c r="B47" s="152"/>
      <c r="C47" s="152">
        <v>1262.55</v>
      </c>
      <c r="D47" s="152">
        <v>1647.7290000000003</v>
      </c>
      <c r="E47" s="152">
        <v>385.17900000000031</v>
      </c>
      <c r="F47" s="152">
        <v>13834.628999999994</v>
      </c>
      <c r="G47" s="152">
        <v>21976.764999999992</v>
      </c>
      <c r="H47" s="152">
        <v>8142.1359999999986</v>
      </c>
    </row>
    <row r="48" spans="1:8" x14ac:dyDescent="0.2">
      <c r="A48" s="490" t="s">
        <v>449</v>
      </c>
      <c r="B48" s="154"/>
      <c r="C48" s="154">
        <v>949.81000000000029</v>
      </c>
      <c r="D48" s="154">
        <v>1102.5229999999999</v>
      </c>
      <c r="E48" s="154">
        <v>152.71299999999962</v>
      </c>
      <c r="F48" s="154">
        <v>9124.2919999999995</v>
      </c>
      <c r="G48" s="154">
        <v>14344.780000000002</v>
      </c>
      <c r="H48" s="154">
        <v>5220.488000000003</v>
      </c>
    </row>
    <row r="49" spans="1:147" x14ac:dyDescent="0.2">
      <c r="A49" s="490" t="s">
        <v>450</v>
      </c>
      <c r="B49" s="154"/>
      <c r="C49" s="154">
        <v>520.02299999999957</v>
      </c>
      <c r="D49" s="154">
        <v>561.66200000000026</v>
      </c>
      <c r="E49" s="154">
        <v>41.639000000000692</v>
      </c>
      <c r="F49" s="154">
        <v>7690.7329999999947</v>
      </c>
      <c r="G49" s="154">
        <v>7992.4089999999887</v>
      </c>
      <c r="H49" s="154">
        <v>301.67599999999402</v>
      </c>
    </row>
    <row r="50" spans="1:147" x14ac:dyDescent="0.2">
      <c r="A50" s="491" t="s">
        <v>692</v>
      </c>
      <c r="B50" s="488"/>
      <c r="C50" s="488">
        <v>806.33500000000004</v>
      </c>
      <c r="D50" s="476">
        <v>812.15400000000011</v>
      </c>
      <c r="E50" s="489">
        <v>5.8190000000000737</v>
      </c>
      <c r="F50" s="489">
        <v>7578.7499999999991</v>
      </c>
      <c r="G50" s="489">
        <v>10914.406000000001</v>
      </c>
      <c r="H50" s="489">
        <v>3335.6560000000018</v>
      </c>
    </row>
    <row r="51" spans="1:147" x14ac:dyDescent="0.2">
      <c r="B51" s="84"/>
      <c r="C51" s="84"/>
      <c r="D51" s="84"/>
      <c r="E51" s="84"/>
      <c r="F51" s="84"/>
      <c r="G51" s="84"/>
      <c r="H51" s="681" t="s">
        <v>221</v>
      </c>
    </row>
    <row r="52" spans="1:147" x14ac:dyDescent="0.2">
      <c r="A52" s="702" t="s">
        <v>639</v>
      </c>
      <c r="B52" s="84"/>
      <c r="C52" s="84"/>
      <c r="D52" s="84"/>
      <c r="E52" s="84"/>
      <c r="F52" s="84"/>
      <c r="G52" s="84"/>
      <c r="H52" s="84"/>
      <c r="AD52" s="391"/>
      <c r="AE52" s="391"/>
      <c r="AF52" s="391"/>
      <c r="AG52" s="391"/>
      <c r="AH52" s="391"/>
      <c r="AI52" s="391"/>
      <c r="AJ52" s="391"/>
      <c r="AK52" s="391"/>
      <c r="AL52" s="391"/>
      <c r="AM52" s="391"/>
      <c r="AN52" s="391"/>
      <c r="AO52" s="391"/>
      <c r="AP52" s="391"/>
      <c r="AQ52" s="391"/>
      <c r="AR52" s="391"/>
      <c r="AS52" s="391"/>
      <c r="AT52" s="391"/>
      <c r="AU52" s="391"/>
      <c r="AV52" s="391"/>
      <c r="AW52" s="391"/>
      <c r="AX52" s="391"/>
      <c r="AY52" s="391"/>
      <c r="AZ52" s="391"/>
      <c r="BA52" s="391"/>
      <c r="BB52" s="391"/>
      <c r="BC52" s="391"/>
      <c r="BD52" s="391"/>
      <c r="BE52" s="391"/>
      <c r="BF52" s="391"/>
      <c r="BG52" s="391"/>
      <c r="BH52" s="391"/>
      <c r="BI52" s="391"/>
      <c r="BJ52" s="391"/>
      <c r="BK52" s="391"/>
      <c r="BL52" s="391"/>
      <c r="BM52" s="391"/>
      <c r="BN52" s="391"/>
      <c r="BO52" s="391"/>
      <c r="BP52" s="391"/>
      <c r="BQ52" s="391"/>
      <c r="BR52" s="391"/>
      <c r="BS52" s="391"/>
      <c r="BT52" s="391"/>
      <c r="BU52" s="391"/>
      <c r="BV52" s="391"/>
      <c r="BW52" s="391"/>
      <c r="BX52" s="391"/>
      <c r="BY52" s="391"/>
      <c r="BZ52" s="391"/>
      <c r="CA52" s="391"/>
      <c r="CB52" s="391"/>
      <c r="CC52" s="391"/>
      <c r="CD52" s="391"/>
      <c r="CE52" s="391"/>
      <c r="CF52" s="391"/>
      <c r="CG52" s="391"/>
      <c r="CH52" s="391"/>
      <c r="CI52" s="391"/>
      <c r="CJ52" s="391"/>
      <c r="CK52" s="391"/>
      <c r="CL52" s="391"/>
      <c r="CM52" s="391"/>
      <c r="CN52" s="391"/>
      <c r="CO52" s="391"/>
      <c r="CP52" s="391"/>
      <c r="CQ52" s="391"/>
      <c r="CR52" s="391"/>
      <c r="CS52" s="391"/>
      <c r="CT52" s="391"/>
      <c r="CU52" s="391"/>
      <c r="CV52" s="391"/>
      <c r="CW52" s="391"/>
      <c r="CX52" s="391"/>
      <c r="CY52" s="391"/>
      <c r="CZ52" s="391"/>
      <c r="DA52" s="391"/>
      <c r="DB52" s="391"/>
      <c r="DC52" s="391"/>
      <c r="DD52" s="391"/>
      <c r="DE52" s="391"/>
      <c r="DF52" s="391"/>
      <c r="DG52" s="391"/>
      <c r="DH52" s="391"/>
      <c r="DI52" s="391"/>
      <c r="DJ52" s="391"/>
      <c r="DK52" s="391"/>
      <c r="DL52" s="391"/>
      <c r="DM52" s="391"/>
      <c r="DN52" s="391"/>
      <c r="DO52" s="391"/>
      <c r="DP52" s="391"/>
      <c r="DQ52" s="391"/>
      <c r="DR52" s="391"/>
      <c r="DS52" s="391"/>
      <c r="DT52" s="391"/>
      <c r="DU52" s="391"/>
      <c r="DV52" s="391"/>
      <c r="DW52" s="391"/>
      <c r="DX52" s="391"/>
      <c r="DY52" s="391"/>
      <c r="DZ52" s="391"/>
      <c r="EA52" s="391"/>
      <c r="EB52" s="391"/>
      <c r="EC52" s="391"/>
      <c r="ED52" s="391"/>
      <c r="EE52" s="391"/>
      <c r="EF52" s="391"/>
      <c r="EG52" s="391"/>
      <c r="EH52" s="391"/>
      <c r="EI52" s="391"/>
      <c r="EJ52" s="391"/>
      <c r="EK52" s="391"/>
      <c r="EL52" s="391"/>
      <c r="EM52" s="391"/>
      <c r="EN52" s="391"/>
      <c r="EO52" s="391"/>
      <c r="EP52" s="391"/>
      <c r="EQ52" s="391"/>
    </row>
    <row r="53" spans="1:147" x14ac:dyDescent="0.2">
      <c r="A53" s="702" t="s">
        <v>534</v>
      </c>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23">
    <cfRule type="cellIs" dxfId="154" priority="53" operator="between">
      <formula>0</formula>
      <formula>0.5</formula>
    </cfRule>
    <cfRule type="cellIs" dxfId="153" priority="54" operator="between">
      <formula>0</formula>
      <formula>0.49</formula>
    </cfRule>
  </conditionalFormatting>
  <conditionalFormatting sqref="D22:D23">
    <cfRule type="cellIs" dxfId="152" priority="51" operator="between">
      <formula>0</formula>
      <formula>0.5</formula>
    </cfRule>
    <cfRule type="cellIs" dxfId="151" priority="52" operator="between">
      <formula>0</formula>
      <formula>0.49</formula>
    </cfRule>
  </conditionalFormatting>
  <conditionalFormatting sqref="G28">
    <cfRule type="cellIs" dxfId="150" priority="49" operator="between">
      <formula>0</formula>
      <formula>0.5</formula>
    </cfRule>
    <cfRule type="cellIs" dxfId="149" priority="50" operator="between">
      <formula>0</formula>
      <formula>0.49</formula>
    </cfRule>
  </conditionalFormatting>
  <conditionalFormatting sqref="G9">
    <cfRule type="cellIs" dxfId="148" priority="41" operator="between">
      <formula>0</formula>
      <formula>0.5</formula>
    </cfRule>
    <cfRule type="cellIs" dxfId="147" priority="42" operator="between">
      <formula>0</formula>
      <formula>0.49</formula>
    </cfRule>
  </conditionalFormatting>
  <conditionalFormatting sqref="D44">
    <cfRule type="cellIs" dxfId="146" priority="37" operator="between">
      <formula>0</formula>
      <formula>0.5</formula>
    </cfRule>
    <cfRule type="cellIs" dxfId="145" priority="38" operator="between">
      <formula>0</formula>
      <formula>0.49</formula>
    </cfRule>
  </conditionalFormatting>
  <conditionalFormatting sqref="E41">
    <cfRule type="cellIs" dxfId="144" priority="33" operator="between">
      <formula>0</formula>
      <formula>0.5</formula>
    </cfRule>
    <cfRule type="cellIs" dxfId="143" priority="34" operator="between">
      <formula>0</formula>
      <formula>0.49</formula>
    </cfRule>
  </conditionalFormatting>
  <conditionalFormatting sqref="G21">
    <cfRule type="cellIs" dxfId="142" priority="31" operator="between">
      <formula>0</formula>
      <formula>0.5</formula>
    </cfRule>
    <cfRule type="cellIs" dxfId="141" priority="32" operator="between">
      <formula>0</formula>
      <formula>0.49</formula>
    </cfRule>
  </conditionalFormatting>
  <conditionalFormatting sqref="E18">
    <cfRule type="cellIs" dxfId="140" priority="29" operator="between">
      <formula>0</formula>
      <formula>0.5</formula>
    </cfRule>
    <cfRule type="cellIs" dxfId="139" priority="30" operator="between">
      <formula>0</formula>
      <formula>0.49</formula>
    </cfRule>
  </conditionalFormatting>
  <conditionalFormatting sqref="D28">
    <cfRule type="cellIs" dxfId="138" priority="25" operator="between">
      <formula>0</formula>
      <formula>0.5</formula>
    </cfRule>
    <cfRule type="cellIs" dxfId="137" priority="26" operator="between">
      <formula>0</formula>
      <formula>0.49</formula>
    </cfRule>
  </conditionalFormatting>
  <conditionalFormatting sqref="D7:E7">
    <cfRule type="cellIs" dxfId="136" priority="23" operator="between">
      <formula>0</formula>
      <formula>0.5</formula>
    </cfRule>
    <cfRule type="cellIs" dxfId="135" priority="24" operator="between">
      <formula>0</formula>
      <formula>0.49</formula>
    </cfRule>
  </conditionalFormatting>
  <conditionalFormatting sqref="D17:E17">
    <cfRule type="cellIs" dxfId="134" priority="21" operator="between">
      <formula>0</formula>
      <formula>0.5</formula>
    </cfRule>
    <cfRule type="cellIs" dxfId="133" priority="22" operator="between">
      <formula>0</formula>
      <formula>0.49</formula>
    </cfRule>
  </conditionalFormatting>
  <conditionalFormatting sqref="E28">
    <cfRule type="cellIs" dxfId="132" priority="19" operator="between">
      <formula>0</formula>
      <formula>0.5</formula>
    </cfRule>
    <cfRule type="cellIs" dxfId="131" priority="20" operator="between">
      <formula>0</formula>
      <formula>0.49</formula>
    </cfRule>
  </conditionalFormatting>
  <conditionalFormatting sqref="D43">
    <cfRule type="cellIs" dxfId="130" priority="15" operator="between">
      <formula>0</formula>
      <formula>0.5</formula>
    </cfRule>
    <cfRule type="cellIs" dxfId="129" priority="16" operator="between">
      <formula>0</formula>
      <formula>0.49</formula>
    </cfRule>
  </conditionalFormatting>
  <conditionalFormatting sqref="E43">
    <cfRule type="cellIs" dxfId="128" priority="13" operator="between">
      <formula>0</formula>
      <formula>0.5</formula>
    </cfRule>
    <cfRule type="cellIs" dxfId="127" priority="14" operator="between">
      <formula>0</formula>
      <formula>0.49</formula>
    </cfRule>
  </conditionalFormatting>
  <conditionalFormatting sqref="G22">
    <cfRule type="cellIs" dxfId="126" priority="11" operator="between">
      <formula>0</formula>
      <formula>0.5</formula>
    </cfRule>
    <cfRule type="cellIs" dxfId="125" priority="12" operator="between">
      <formula>0</formula>
      <formula>0.49</formula>
    </cfRule>
  </conditionalFormatting>
  <conditionalFormatting sqref="D29:E29">
    <cfRule type="cellIs" dxfId="124" priority="9" operator="between">
      <formula>0</formula>
      <formula>0.5</formula>
    </cfRule>
    <cfRule type="cellIs" dxfId="123" priority="10" operator="between">
      <formula>0</formula>
      <formula>0.49</formula>
    </cfRule>
  </conditionalFormatting>
  <conditionalFormatting sqref="F27">
    <cfRule type="cellIs" dxfId="122" priority="7" operator="between">
      <formula>0</formula>
      <formula>0.5</formula>
    </cfRule>
    <cfRule type="cellIs" dxfId="121" priority="8" operator="between">
      <formula>0</formula>
      <formula>0.49</formula>
    </cfRule>
  </conditionalFormatting>
  <conditionalFormatting sqref="C15">
    <cfRule type="cellIs" dxfId="120" priority="5" operator="between">
      <formula>0</formula>
      <formula>0.5</formula>
    </cfRule>
    <cfRule type="cellIs" dxfId="119" priority="6" operator="between">
      <formula>0</formula>
      <formula>0.49</formula>
    </cfRule>
  </conditionalFormatting>
  <conditionalFormatting sqref="D30">
    <cfRule type="cellIs" dxfId="118" priority="3" operator="between">
      <formula>0</formula>
      <formula>0.5</formula>
    </cfRule>
    <cfRule type="cellIs" dxfId="117" priority="4" operator="between">
      <formula>0</formula>
      <formula>0.49</formula>
    </cfRule>
  </conditionalFormatting>
  <conditionalFormatting sqref="F40">
    <cfRule type="cellIs" dxfId="116" priority="1" operator="between">
      <formula>0</formula>
      <formula>0.5</formula>
    </cfRule>
    <cfRule type="cellIs" dxfId="115" priority="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5"/>
  <sheetViews>
    <sheetView workbookViewId="0"/>
  </sheetViews>
  <sheetFormatPr baseColWidth="10" defaultRowHeight="14.25" x14ac:dyDescent="0.2"/>
  <cols>
    <col min="1" max="1" width="30.625" customWidth="1"/>
    <col min="8" max="8" width="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801">
        <f>INDICE!A3</f>
        <v>44593</v>
      </c>
      <c r="C3" s="802"/>
      <c r="D3" s="802" t="s">
        <v>115</v>
      </c>
      <c r="E3" s="802"/>
      <c r="F3" s="802" t="s">
        <v>116</v>
      </c>
      <c r="G3" s="802"/>
      <c r="H3" s="802"/>
    </row>
    <row r="4" spans="1:8" x14ac:dyDescent="0.2">
      <c r="A4" s="66"/>
      <c r="B4" s="82" t="s">
        <v>47</v>
      </c>
      <c r="C4" s="82" t="s">
        <v>451</v>
      </c>
      <c r="D4" s="82" t="s">
        <v>47</v>
      </c>
      <c r="E4" s="82" t="s">
        <v>451</v>
      </c>
      <c r="F4" s="82" t="s">
        <v>47</v>
      </c>
      <c r="G4" s="83" t="s">
        <v>451</v>
      </c>
      <c r="H4" s="83" t="s">
        <v>121</v>
      </c>
    </row>
    <row r="5" spans="1:8" x14ac:dyDescent="0.2">
      <c r="A5" s="1" t="s">
        <v>587</v>
      </c>
      <c r="B5" s="595">
        <v>0</v>
      </c>
      <c r="C5" s="187">
        <v>-100</v>
      </c>
      <c r="D5" s="704">
        <v>0</v>
      </c>
      <c r="E5" s="187">
        <v>-100</v>
      </c>
      <c r="F5" s="95">
        <v>1.6240000000000001</v>
      </c>
      <c r="G5" s="187">
        <v>-70.922112802148604</v>
      </c>
      <c r="H5" s="484">
        <v>40.78291135743811</v>
      </c>
    </row>
    <row r="6" spans="1:8" x14ac:dyDescent="0.2">
      <c r="A6" s="1" t="s">
        <v>245</v>
      </c>
      <c r="B6" s="595">
        <v>0</v>
      </c>
      <c r="C6" s="73">
        <v>-100</v>
      </c>
      <c r="D6" s="704">
        <v>0</v>
      </c>
      <c r="E6" s="187">
        <v>-100</v>
      </c>
      <c r="F6" s="95">
        <v>0.96599999999999997</v>
      </c>
      <c r="G6" s="187">
        <v>-92.040210942649963</v>
      </c>
      <c r="H6" s="484">
        <v>24.258800721234735</v>
      </c>
    </row>
    <row r="7" spans="1:8" x14ac:dyDescent="0.2">
      <c r="A7" s="1" t="s">
        <v>246</v>
      </c>
      <c r="B7" s="595">
        <v>0</v>
      </c>
      <c r="C7" s="73">
        <v>-100</v>
      </c>
      <c r="D7" s="704">
        <v>0</v>
      </c>
      <c r="E7" s="187">
        <v>-100</v>
      </c>
      <c r="F7" s="95">
        <v>0.38600000000000001</v>
      </c>
      <c r="G7" s="187">
        <v>-71.575846833578794</v>
      </c>
      <c r="H7" s="484">
        <v>9.6934752364354129</v>
      </c>
    </row>
    <row r="8" spans="1:8" x14ac:dyDescent="0.2">
      <c r="A8" t="s">
        <v>617</v>
      </c>
      <c r="B8" s="595">
        <v>6.8000000000000005E-2</v>
      </c>
      <c r="C8" s="73">
        <v>-17.894228447234962</v>
      </c>
      <c r="D8" s="95">
        <v>0.14299999999999999</v>
      </c>
      <c r="E8" s="187">
        <v>-29.963757468899992</v>
      </c>
      <c r="F8" s="95">
        <v>1.00606</v>
      </c>
      <c r="G8" s="187">
        <v>-23.3408006827291</v>
      </c>
      <c r="H8" s="484">
        <v>25.264812684891737</v>
      </c>
    </row>
    <row r="9" spans="1:8" x14ac:dyDescent="0.2">
      <c r="A9" s="189" t="s">
        <v>247</v>
      </c>
      <c r="B9" s="188">
        <v>6.8000000000000005E-2</v>
      </c>
      <c r="C9" s="189">
        <v>-92.639258730055644</v>
      </c>
      <c r="D9" s="188">
        <v>0.14299999999999999</v>
      </c>
      <c r="E9" s="189">
        <v>-92.763817061198878</v>
      </c>
      <c r="F9" s="188">
        <v>3.9820600000000002</v>
      </c>
      <c r="G9" s="189">
        <v>-80.471846437072912</v>
      </c>
      <c r="H9" s="189">
        <v>100</v>
      </c>
    </row>
    <row r="10" spans="1:8" x14ac:dyDescent="0.2">
      <c r="A10" s="569" t="s">
        <v>248</v>
      </c>
      <c r="B10" s="731">
        <f>B9/'Consumo PP'!B11*100</f>
        <v>1.5135238329066923E-3</v>
      </c>
      <c r="C10" s="635"/>
      <c r="D10" s="731">
        <f>D9/'Consumo PP'!D11*100</f>
        <v>1.5896231770956008E-3</v>
      </c>
      <c r="E10" s="635"/>
      <c r="F10" s="731">
        <f>F9/'Consumo PP'!F11*100</f>
        <v>7.3039338223455175E-3</v>
      </c>
      <c r="G10" s="569"/>
      <c r="H10" s="634"/>
    </row>
    <row r="11" spans="1:8" x14ac:dyDescent="0.2">
      <c r="A11" s="80" t="s">
        <v>574</v>
      </c>
      <c r="B11" s="59"/>
      <c r="C11" s="108"/>
      <c r="D11" s="108"/>
      <c r="E11" s="108"/>
      <c r="F11" s="108"/>
      <c r="G11" s="108"/>
      <c r="H11" s="161" t="s">
        <v>221</v>
      </c>
    </row>
    <row r="12" spans="1:8" s="1" customFormat="1" x14ac:dyDescent="0.2">
      <c r="A12" s="80" t="s">
        <v>527</v>
      </c>
      <c r="B12" s="108"/>
    </row>
    <row r="13" spans="1:8" s="1" customFormat="1" x14ac:dyDescent="0.2">
      <c r="A13" s="391" t="s">
        <v>535</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sheetData>
  <mergeCells count="3">
    <mergeCell ref="B3:C3"/>
    <mergeCell ref="D3:E3"/>
    <mergeCell ref="F3:H3"/>
  </mergeCells>
  <conditionalFormatting sqref="D5:D8 B5:B8">
    <cfRule type="cellIs" dxfId="114" priority="75" operator="between">
      <formula>0.00001</formula>
      <formula>0.499</formula>
    </cfRule>
  </conditionalFormatting>
  <conditionalFormatting sqref="F5:F6">
    <cfRule type="cellIs" dxfId="113" priority="73" operator="between">
      <formula>0.00001</formula>
      <formula>0.499</formula>
    </cfRule>
  </conditionalFormatting>
  <conditionalFormatting sqref="G5">
    <cfRule type="cellIs" dxfId="112" priority="72" operator="between">
      <formula>0.00001</formula>
      <formula>0.499</formula>
    </cfRule>
  </conditionalFormatting>
  <conditionalFormatting sqref="D7 B7">
    <cfRule type="cellIs" dxfId="111" priority="54" operator="between">
      <formula>0.00001</formula>
      <formula>0.499</formula>
    </cfRule>
  </conditionalFormatting>
  <conditionalFormatting sqref="D7">
    <cfRule type="cellIs" dxfId="110" priority="48" operator="between">
      <formula>0.00001</formula>
      <formula>0.499</formula>
    </cfRule>
  </conditionalFormatting>
  <conditionalFormatting sqref="D8 B8">
    <cfRule type="cellIs" dxfId="109" priority="52" operator="between">
      <formula>0.00001</formula>
      <formula>0.499</formula>
    </cfRule>
  </conditionalFormatting>
  <conditionalFormatting sqref="B5">
    <cfRule type="cellIs" dxfId="108" priority="49" operator="between">
      <formula>0.00001</formula>
      <formula>0.499</formula>
    </cfRule>
  </conditionalFormatting>
  <conditionalFormatting sqref="B5">
    <cfRule type="cellIs" dxfId="107" priority="50" operator="between">
      <formula>0.00001</formula>
      <formula>0.499</formula>
    </cfRule>
  </conditionalFormatting>
  <conditionalFormatting sqref="F8">
    <cfRule type="cellIs" dxfId="106" priority="44" operator="between">
      <formula>0.00001</formula>
      <formula>0.499</formula>
    </cfRule>
  </conditionalFormatting>
  <conditionalFormatting sqref="F8">
    <cfRule type="cellIs" dxfId="105" priority="43" operator="between">
      <formula>0.00001</formula>
      <formula>0.499</formula>
    </cfRule>
  </conditionalFormatting>
  <conditionalFormatting sqref="B6">
    <cfRule type="cellIs" dxfId="104" priority="41" operator="between">
      <formula>0.00001</formula>
      <formula>0.499</formula>
    </cfRule>
  </conditionalFormatting>
  <conditionalFormatting sqref="B6">
    <cfRule type="cellIs" dxfId="103" priority="40" operator="between">
      <formula>0.00001</formula>
      <formula>0.499</formula>
    </cfRule>
  </conditionalFormatting>
  <conditionalFormatting sqref="B6">
    <cfRule type="cellIs" dxfId="102" priority="39" operator="between">
      <formula>0.00001</formula>
      <formula>0.499</formula>
    </cfRule>
  </conditionalFormatting>
  <conditionalFormatting sqref="D5:D7">
    <cfRule type="cellIs" dxfId="101" priority="19" operator="between">
      <formula>0.00001</formula>
      <formula>0.499</formula>
    </cfRule>
  </conditionalFormatting>
  <conditionalFormatting sqref="D5:D7">
    <cfRule type="cellIs" dxfId="100" priority="18" operator="between">
      <formula>0.00001</formula>
      <formula>0.499</formula>
    </cfRule>
  </conditionalFormatting>
  <conditionalFormatting sqref="D5:D7">
    <cfRule type="cellIs" dxfId="99" priority="17" operator="between">
      <formula>0.00001</formula>
      <formula>0.499</formula>
    </cfRule>
  </conditionalFormatting>
  <conditionalFormatting sqref="D5:D7">
    <cfRule type="cellIs" dxfId="98" priority="16" operator="between">
      <formula>0.00001</formula>
      <formula>0.499</formula>
    </cfRule>
  </conditionalFormatting>
  <conditionalFormatting sqref="F7">
    <cfRule type="cellIs" dxfId="97" priority="2" operator="between">
      <formula>0.00001</formula>
      <formula>0.499</formula>
    </cfRule>
  </conditionalFormatting>
  <conditionalFormatting sqref="F7">
    <cfRule type="cellIs" dxfId="96"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249</v>
      </c>
      <c r="B1" s="429"/>
      <c r="C1" s="1"/>
      <c r="D1" s="1"/>
      <c r="E1" s="1"/>
      <c r="F1" s="1"/>
      <c r="G1" s="1"/>
    </row>
    <row r="2" spans="1:7" x14ac:dyDescent="0.2">
      <c r="A2" s="1"/>
      <c r="B2" s="1"/>
      <c r="C2" s="1"/>
      <c r="D2" s="1"/>
      <c r="E2" s="1"/>
      <c r="F2" s="1"/>
      <c r="G2" s="55" t="s">
        <v>151</v>
      </c>
    </row>
    <row r="3" spans="1:7" x14ac:dyDescent="0.2">
      <c r="A3" s="56"/>
      <c r="B3" s="804">
        <f>INDICE!A3</f>
        <v>44593</v>
      </c>
      <c r="C3" s="804"/>
      <c r="D3" s="803" t="s">
        <v>115</v>
      </c>
      <c r="E3" s="803"/>
      <c r="F3" s="803" t="s">
        <v>116</v>
      </c>
      <c r="G3" s="803"/>
    </row>
    <row r="4" spans="1:7" x14ac:dyDescent="0.2">
      <c r="A4" s="66"/>
      <c r="B4" s="622" t="s">
        <v>47</v>
      </c>
      <c r="C4" s="197" t="s">
        <v>451</v>
      </c>
      <c r="D4" s="622" t="s">
        <v>47</v>
      </c>
      <c r="E4" s="197" t="s">
        <v>451</v>
      </c>
      <c r="F4" s="622" t="s">
        <v>47</v>
      </c>
      <c r="G4" s="197" t="s">
        <v>451</v>
      </c>
    </row>
    <row r="5" spans="1:7" ht="15" x14ac:dyDescent="0.25">
      <c r="A5" s="424" t="s">
        <v>114</v>
      </c>
      <c r="B5" s="427">
        <v>4763.7709999999997</v>
      </c>
      <c r="C5" s="425">
        <v>11.67861924457644</v>
      </c>
      <c r="D5" s="426">
        <v>10102.018</v>
      </c>
      <c r="E5" s="425">
        <v>15.52584809052763</v>
      </c>
      <c r="F5" s="428">
        <v>60409.947000000007</v>
      </c>
      <c r="G5" s="425">
        <v>9.8315165604018802</v>
      </c>
    </row>
    <row r="6" spans="1:7" x14ac:dyDescent="0.2">
      <c r="A6" s="80"/>
      <c r="B6" s="1"/>
      <c r="C6" s="1"/>
      <c r="D6" s="1"/>
      <c r="E6" s="1"/>
      <c r="F6" s="1"/>
      <c r="G6" s="55" t="s">
        <v>221</v>
      </c>
    </row>
    <row r="7" spans="1:7" x14ac:dyDescent="0.2">
      <c r="A7" s="80" t="s">
        <v>574</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10" width="11" style="69"/>
    <col min="11" max="12" width="11.5" style="69" customWidth="1"/>
    <col min="13" max="256" width="11" style="69"/>
    <col min="257" max="257" width="32.25" style="69" customWidth="1"/>
    <col min="258" max="258" width="12.25" style="69" customWidth="1"/>
    <col min="259" max="259" width="12.75" style="69" customWidth="1"/>
    <col min="260" max="260" width="11" style="69"/>
    <col min="261" max="261" width="12.75" style="69" customWidth="1"/>
    <col min="262" max="262" width="13.5" style="69" customWidth="1"/>
    <col min="263" max="263" width="11" style="69"/>
    <col min="264" max="264" width="12.25" style="69" customWidth="1"/>
    <col min="265" max="266" width="11" style="69"/>
    <col min="267" max="268" width="11.5" style="69" customWidth="1"/>
    <col min="269" max="512" width="11" style="69"/>
    <col min="513" max="513" width="32.25" style="69" customWidth="1"/>
    <col min="514" max="514" width="12.25" style="69" customWidth="1"/>
    <col min="515" max="515" width="12.75" style="69" customWidth="1"/>
    <col min="516" max="516" width="11" style="69"/>
    <col min="517" max="517" width="12.75" style="69" customWidth="1"/>
    <col min="518" max="518" width="13.5" style="69" customWidth="1"/>
    <col min="519" max="519" width="11" style="69"/>
    <col min="520" max="520" width="12.25" style="69" customWidth="1"/>
    <col min="521" max="522" width="11" style="69"/>
    <col min="523" max="524" width="11.5" style="69" customWidth="1"/>
    <col min="525" max="768" width="11" style="69"/>
    <col min="769" max="769" width="32.25" style="69" customWidth="1"/>
    <col min="770" max="770" width="12.25" style="69" customWidth="1"/>
    <col min="771" max="771" width="12.75" style="69" customWidth="1"/>
    <col min="772" max="772" width="11" style="69"/>
    <col min="773" max="773" width="12.75" style="69" customWidth="1"/>
    <col min="774" max="774" width="13.5" style="69" customWidth="1"/>
    <col min="775" max="775" width="11" style="69"/>
    <col min="776" max="776" width="12.25" style="69" customWidth="1"/>
    <col min="777" max="778" width="11" style="69"/>
    <col min="779" max="780" width="11.5" style="69" customWidth="1"/>
    <col min="781" max="1024" width="11" style="69"/>
    <col min="1025" max="1025" width="32.25" style="69" customWidth="1"/>
    <col min="1026" max="1026" width="12.25" style="69" customWidth="1"/>
    <col min="1027" max="1027" width="12.75" style="69" customWidth="1"/>
    <col min="1028" max="1028" width="11" style="69"/>
    <col min="1029" max="1029" width="12.75" style="69" customWidth="1"/>
    <col min="1030" max="1030" width="13.5" style="69" customWidth="1"/>
    <col min="1031" max="1031" width="11" style="69"/>
    <col min="1032" max="1032" width="12.25" style="69" customWidth="1"/>
    <col min="1033" max="1034" width="11" style="69"/>
    <col min="1035" max="1036" width="11.5" style="69" customWidth="1"/>
    <col min="1037" max="1280" width="11" style="69"/>
    <col min="1281" max="1281" width="32.25" style="69" customWidth="1"/>
    <col min="1282" max="1282" width="12.25" style="69" customWidth="1"/>
    <col min="1283" max="1283" width="12.75" style="69" customWidth="1"/>
    <col min="1284" max="1284" width="11" style="69"/>
    <col min="1285" max="1285" width="12.75" style="69" customWidth="1"/>
    <col min="1286" max="1286" width="13.5" style="69" customWidth="1"/>
    <col min="1287" max="1287" width="11" style="69"/>
    <col min="1288" max="1288" width="12.25" style="69" customWidth="1"/>
    <col min="1289" max="1290" width="11" style="69"/>
    <col min="1291" max="1292" width="11.5" style="69" customWidth="1"/>
    <col min="1293" max="1536" width="11" style="69"/>
    <col min="1537" max="1537" width="32.25" style="69" customWidth="1"/>
    <col min="1538" max="1538" width="12.25" style="69" customWidth="1"/>
    <col min="1539" max="1539" width="12.75" style="69" customWidth="1"/>
    <col min="1540" max="1540" width="11" style="69"/>
    <col min="1541" max="1541" width="12.75" style="69" customWidth="1"/>
    <col min="1542" max="1542" width="13.5" style="69" customWidth="1"/>
    <col min="1543" max="1543" width="11" style="69"/>
    <col min="1544" max="1544" width="12.25" style="69" customWidth="1"/>
    <col min="1545" max="1546" width="11" style="69"/>
    <col min="1547" max="1548" width="11.5" style="69" customWidth="1"/>
    <col min="1549" max="1792" width="11" style="69"/>
    <col min="1793" max="1793" width="32.25" style="69" customWidth="1"/>
    <col min="1794" max="1794" width="12.25" style="69" customWidth="1"/>
    <col min="1795" max="1795" width="12.75" style="69" customWidth="1"/>
    <col min="1796" max="1796" width="11" style="69"/>
    <col min="1797" max="1797" width="12.75" style="69" customWidth="1"/>
    <col min="1798" max="1798" width="13.5" style="69" customWidth="1"/>
    <col min="1799" max="1799" width="11" style="69"/>
    <col min="1800" max="1800" width="12.25" style="69" customWidth="1"/>
    <col min="1801" max="1802" width="11" style="69"/>
    <col min="1803" max="1804" width="11.5" style="69" customWidth="1"/>
    <col min="1805" max="2048" width="11" style="69"/>
    <col min="2049" max="2049" width="32.25" style="69" customWidth="1"/>
    <col min="2050" max="2050" width="12.25" style="69" customWidth="1"/>
    <col min="2051" max="2051" width="12.75" style="69" customWidth="1"/>
    <col min="2052" max="2052" width="11" style="69"/>
    <col min="2053" max="2053" width="12.75" style="69" customWidth="1"/>
    <col min="2054" max="2054" width="13.5" style="69" customWidth="1"/>
    <col min="2055" max="2055" width="11" style="69"/>
    <col min="2056" max="2056" width="12.25" style="69" customWidth="1"/>
    <col min="2057" max="2058" width="11" style="69"/>
    <col min="2059" max="2060" width="11.5" style="69" customWidth="1"/>
    <col min="2061" max="2304" width="11" style="69"/>
    <col min="2305" max="2305" width="32.25" style="69" customWidth="1"/>
    <col min="2306" max="2306" width="12.25" style="69" customWidth="1"/>
    <col min="2307" max="2307" width="12.75" style="69" customWidth="1"/>
    <col min="2308" max="2308" width="11" style="69"/>
    <col min="2309" max="2309" width="12.75" style="69" customWidth="1"/>
    <col min="2310" max="2310" width="13.5" style="69" customWidth="1"/>
    <col min="2311" max="2311" width="11" style="69"/>
    <col min="2312" max="2312" width="12.25" style="69" customWidth="1"/>
    <col min="2313" max="2314" width="11" style="69"/>
    <col min="2315" max="2316" width="11.5" style="69" customWidth="1"/>
    <col min="2317" max="2560" width="11" style="69"/>
    <col min="2561" max="2561" width="32.25" style="69" customWidth="1"/>
    <col min="2562" max="2562" width="12.25" style="69" customWidth="1"/>
    <col min="2563" max="2563" width="12.75" style="69" customWidth="1"/>
    <col min="2564" max="2564" width="11" style="69"/>
    <col min="2565" max="2565" width="12.75" style="69" customWidth="1"/>
    <col min="2566" max="2566" width="13.5" style="69" customWidth="1"/>
    <col min="2567" max="2567" width="11" style="69"/>
    <col min="2568" max="2568" width="12.25" style="69" customWidth="1"/>
    <col min="2569" max="2570" width="11" style="69"/>
    <col min="2571" max="2572" width="11.5" style="69" customWidth="1"/>
    <col min="2573" max="2816" width="11" style="69"/>
    <col min="2817" max="2817" width="32.25" style="69" customWidth="1"/>
    <col min="2818" max="2818" width="12.25" style="69" customWidth="1"/>
    <col min="2819" max="2819" width="12.75" style="69" customWidth="1"/>
    <col min="2820" max="2820" width="11" style="69"/>
    <col min="2821" max="2821" width="12.75" style="69" customWidth="1"/>
    <col min="2822" max="2822" width="13.5" style="69" customWidth="1"/>
    <col min="2823" max="2823" width="11" style="69"/>
    <col min="2824" max="2824" width="12.25" style="69" customWidth="1"/>
    <col min="2825" max="2826" width="11" style="69"/>
    <col min="2827" max="2828" width="11.5" style="69" customWidth="1"/>
    <col min="2829" max="3072" width="11" style="69"/>
    <col min="3073" max="3073" width="32.25" style="69" customWidth="1"/>
    <col min="3074" max="3074" width="12.25" style="69" customWidth="1"/>
    <col min="3075" max="3075" width="12.75" style="69" customWidth="1"/>
    <col min="3076" max="3076" width="11" style="69"/>
    <col min="3077" max="3077" width="12.75" style="69" customWidth="1"/>
    <col min="3078" max="3078" width="13.5" style="69" customWidth="1"/>
    <col min="3079" max="3079" width="11" style="69"/>
    <col min="3080" max="3080" width="12.25" style="69" customWidth="1"/>
    <col min="3081" max="3082" width="11" style="69"/>
    <col min="3083" max="3084" width="11.5" style="69" customWidth="1"/>
    <col min="3085" max="3328" width="11" style="69"/>
    <col min="3329" max="3329" width="32.25" style="69" customWidth="1"/>
    <col min="3330" max="3330" width="12.25" style="69" customWidth="1"/>
    <col min="3331" max="3331" width="12.75" style="69" customWidth="1"/>
    <col min="3332" max="3332" width="11" style="69"/>
    <col min="3333" max="3333" width="12.75" style="69" customWidth="1"/>
    <col min="3334" max="3334" width="13.5" style="69" customWidth="1"/>
    <col min="3335" max="3335" width="11" style="69"/>
    <col min="3336" max="3336" width="12.25" style="69" customWidth="1"/>
    <col min="3337" max="3338" width="11" style="69"/>
    <col min="3339" max="3340" width="11.5" style="69" customWidth="1"/>
    <col min="3341" max="3584" width="11" style="69"/>
    <col min="3585" max="3585" width="32.25" style="69" customWidth="1"/>
    <col min="3586" max="3586" width="12.25" style="69" customWidth="1"/>
    <col min="3587" max="3587" width="12.75" style="69" customWidth="1"/>
    <col min="3588" max="3588" width="11" style="69"/>
    <col min="3589" max="3589" width="12.75" style="69" customWidth="1"/>
    <col min="3590" max="3590" width="13.5" style="69" customWidth="1"/>
    <col min="3591" max="3591" width="11" style="69"/>
    <col min="3592" max="3592" width="12.25" style="69" customWidth="1"/>
    <col min="3593" max="3594" width="11" style="69"/>
    <col min="3595" max="3596" width="11.5" style="69" customWidth="1"/>
    <col min="3597" max="3840" width="11" style="69"/>
    <col min="3841" max="3841" width="32.25" style="69" customWidth="1"/>
    <col min="3842" max="3842" width="12.25" style="69" customWidth="1"/>
    <col min="3843" max="3843" width="12.75" style="69" customWidth="1"/>
    <col min="3844" max="3844" width="11" style="69"/>
    <col min="3845" max="3845" width="12.75" style="69" customWidth="1"/>
    <col min="3846" max="3846" width="13.5" style="69" customWidth="1"/>
    <col min="3847" max="3847" width="11" style="69"/>
    <col min="3848" max="3848" width="12.25" style="69" customWidth="1"/>
    <col min="3849" max="3850" width="11" style="69"/>
    <col min="3851" max="3852" width="11.5" style="69" customWidth="1"/>
    <col min="3853" max="4096" width="11" style="69"/>
    <col min="4097" max="4097" width="32.25" style="69" customWidth="1"/>
    <col min="4098" max="4098" width="12.25" style="69" customWidth="1"/>
    <col min="4099" max="4099" width="12.75" style="69" customWidth="1"/>
    <col min="4100" max="4100" width="11" style="69"/>
    <col min="4101" max="4101" width="12.75" style="69" customWidth="1"/>
    <col min="4102" max="4102" width="13.5" style="69" customWidth="1"/>
    <col min="4103" max="4103" width="11" style="69"/>
    <col min="4104" max="4104" width="12.25" style="69" customWidth="1"/>
    <col min="4105" max="4106" width="11" style="69"/>
    <col min="4107" max="4108" width="11.5" style="69" customWidth="1"/>
    <col min="4109" max="4352" width="11" style="69"/>
    <col min="4353" max="4353" width="32.25" style="69" customWidth="1"/>
    <col min="4354" max="4354" width="12.25" style="69" customWidth="1"/>
    <col min="4355" max="4355" width="12.75" style="69" customWidth="1"/>
    <col min="4356" max="4356" width="11" style="69"/>
    <col min="4357" max="4357" width="12.75" style="69" customWidth="1"/>
    <col min="4358" max="4358" width="13.5" style="69" customWidth="1"/>
    <col min="4359" max="4359" width="11" style="69"/>
    <col min="4360" max="4360" width="12.25" style="69" customWidth="1"/>
    <col min="4361" max="4362" width="11" style="69"/>
    <col min="4363" max="4364" width="11.5" style="69" customWidth="1"/>
    <col min="4365" max="4608" width="11" style="69"/>
    <col min="4609" max="4609" width="32.25" style="69" customWidth="1"/>
    <col min="4610" max="4610" width="12.25" style="69" customWidth="1"/>
    <col min="4611" max="4611" width="12.75" style="69" customWidth="1"/>
    <col min="4612" max="4612" width="11" style="69"/>
    <col min="4613" max="4613" width="12.75" style="69" customWidth="1"/>
    <col min="4614" max="4614" width="13.5" style="69" customWidth="1"/>
    <col min="4615" max="4615" width="11" style="69"/>
    <col min="4616" max="4616" width="12.25" style="69" customWidth="1"/>
    <col min="4617" max="4618" width="11" style="69"/>
    <col min="4619" max="4620" width="11.5" style="69" customWidth="1"/>
    <col min="4621" max="4864" width="11" style="69"/>
    <col min="4865" max="4865" width="32.25" style="69" customWidth="1"/>
    <col min="4866" max="4866" width="12.25" style="69" customWidth="1"/>
    <col min="4867" max="4867" width="12.75" style="69" customWidth="1"/>
    <col min="4868" max="4868" width="11" style="69"/>
    <col min="4869" max="4869" width="12.75" style="69" customWidth="1"/>
    <col min="4870" max="4870" width="13.5" style="69" customWidth="1"/>
    <col min="4871" max="4871" width="11" style="69"/>
    <col min="4872" max="4872" width="12.25" style="69" customWidth="1"/>
    <col min="4873" max="4874" width="11" style="69"/>
    <col min="4875" max="4876" width="11.5" style="69" customWidth="1"/>
    <col min="4877" max="5120" width="11" style="69"/>
    <col min="5121" max="5121" width="32.25" style="69" customWidth="1"/>
    <col min="5122" max="5122" width="12.25" style="69" customWidth="1"/>
    <col min="5123" max="5123" width="12.75" style="69" customWidth="1"/>
    <col min="5124" max="5124" width="11" style="69"/>
    <col min="5125" max="5125" width="12.75" style="69" customWidth="1"/>
    <col min="5126" max="5126" width="13.5" style="69" customWidth="1"/>
    <col min="5127" max="5127" width="11" style="69"/>
    <col min="5128" max="5128" width="12.25" style="69" customWidth="1"/>
    <col min="5129" max="5130" width="11" style="69"/>
    <col min="5131" max="5132" width="11.5" style="69" customWidth="1"/>
    <col min="5133" max="5376" width="11" style="69"/>
    <col min="5377" max="5377" width="32.25" style="69" customWidth="1"/>
    <col min="5378" max="5378" width="12.25" style="69" customWidth="1"/>
    <col min="5379" max="5379" width="12.75" style="69" customWidth="1"/>
    <col min="5380" max="5380" width="11" style="69"/>
    <col min="5381" max="5381" width="12.75" style="69" customWidth="1"/>
    <col min="5382" max="5382" width="13.5" style="69" customWidth="1"/>
    <col min="5383" max="5383" width="11" style="69"/>
    <col min="5384" max="5384" width="12.25" style="69" customWidth="1"/>
    <col min="5385" max="5386" width="11" style="69"/>
    <col min="5387" max="5388" width="11.5" style="69" customWidth="1"/>
    <col min="5389" max="5632" width="11" style="69"/>
    <col min="5633" max="5633" width="32.25" style="69" customWidth="1"/>
    <col min="5634" max="5634" width="12.25" style="69" customWidth="1"/>
    <col min="5635" max="5635" width="12.75" style="69" customWidth="1"/>
    <col min="5636" max="5636" width="11" style="69"/>
    <col min="5637" max="5637" width="12.75" style="69" customWidth="1"/>
    <col min="5638" max="5638" width="13.5" style="69" customWidth="1"/>
    <col min="5639" max="5639" width="11" style="69"/>
    <col min="5640" max="5640" width="12.25" style="69" customWidth="1"/>
    <col min="5641" max="5642" width="11" style="69"/>
    <col min="5643" max="5644" width="11.5" style="69" customWidth="1"/>
    <col min="5645" max="5888" width="11" style="69"/>
    <col min="5889" max="5889" width="32.25" style="69" customWidth="1"/>
    <col min="5890" max="5890" width="12.25" style="69" customWidth="1"/>
    <col min="5891" max="5891" width="12.75" style="69" customWidth="1"/>
    <col min="5892" max="5892" width="11" style="69"/>
    <col min="5893" max="5893" width="12.75" style="69" customWidth="1"/>
    <col min="5894" max="5894" width="13.5" style="69" customWidth="1"/>
    <col min="5895" max="5895" width="11" style="69"/>
    <col min="5896" max="5896" width="12.25" style="69" customWidth="1"/>
    <col min="5897" max="5898" width="11" style="69"/>
    <col min="5899" max="5900" width="11.5" style="69" customWidth="1"/>
    <col min="5901" max="6144" width="11" style="69"/>
    <col min="6145" max="6145" width="32.25" style="69" customWidth="1"/>
    <col min="6146" max="6146" width="12.25" style="69" customWidth="1"/>
    <col min="6147" max="6147" width="12.75" style="69" customWidth="1"/>
    <col min="6148" max="6148" width="11" style="69"/>
    <col min="6149" max="6149" width="12.75" style="69" customWidth="1"/>
    <col min="6150" max="6150" width="13.5" style="69" customWidth="1"/>
    <col min="6151" max="6151" width="11" style="69"/>
    <col min="6152" max="6152" width="12.25" style="69" customWidth="1"/>
    <col min="6153" max="6154" width="11" style="69"/>
    <col min="6155" max="6156" width="11.5" style="69" customWidth="1"/>
    <col min="6157" max="6400" width="11" style="69"/>
    <col min="6401" max="6401" width="32.25" style="69" customWidth="1"/>
    <col min="6402" max="6402" width="12.25" style="69" customWidth="1"/>
    <col min="6403" max="6403" width="12.75" style="69" customWidth="1"/>
    <col min="6404" max="6404" width="11" style="69"/>
    <col min="6405" max="6405" width="12.75" style="69" customWidth="1"/>
    <col min="6406" max="6406" width="13.5" style="69" customWidth="1"/>
    <col min="6407" max="6407" width="11" style="69"/>
    <col min="6408" max="6408" width="12.25" style="69" customWidth="1"/>
    <col min="6409" max="6410" width="11" style="69"/>
    <col min="6411" max="6412" width="11.5" style="69" customWidth="1"/>
    <col min="6413" max="6656" width="11" style="69"/>
    <col min="6657" max="6657" width="32.25" style="69" customWidth="1"/>
    <col min="6658" max="6658" width="12.25" style="69" customWidth="1"/>
    <col min="6659" max="6659" width="12.75" style="69" customWidth="1"/>
    <col min="6660" max="6660" width="11" style="69"/>
    <col min="6661" max="6661" width="12.75" style="69" customWidth="1"/>
    <col min="6662" max="6662" width="13.5" style="69" customWidth="1"/>
    <col min="6663" max="6663" width="11" style="69"/>
    <col min="6664" max="6664" width="12.25" style="69" customWidth="1"/>
    <col min="6665" max="6666" width="11" style="69"/>
    <col min="6667" max="6668" width="11.5" style="69" customWidth="1"/>
    <col min="6669" max="6912" width="11" style="69"/>
    <col min="6913" max="6913" width="32.25" style="69" customWidth="1"/>
    <col min="6914" max="6914" width="12.25" style="69" customWidth="1"/>
    <col min="6915" max="6915" width="12.75" style="69" customWidth="1"/>
    <col min="6916" max="6916" width="11" style="69"/>
    <col min="6917" max="6917" width="12.75" style="69" customWidth="1"/>
    <col min="6918" max="6918" width="13.5" style="69" customWidth="1"/>
    <col min="6919" max="6919" width="11" style="69"/>
    <col min="6920" max="6920" width="12.25" style="69" customWidth="1"/>
    <col min="6921" max="6922" width="11" style="69"/>
    <col min="6923" max="6924" width="11.5" style="69" customWidth="1"/>
    <col min="6925" max="7168" width="11" style="69"/>
    <col min="7169" max="7169" width="32.25" style="69" customWidth="1"/>
    <col min="7170" max="7170" width="12.25" style="69" customWidth="1"/>
    <col min="7171" max="7171" width="12.75" style="69" customWidth="1"/>
    <col min="7172" max="7172" width="11" style="69"/>
    <col min="7173" max="7173" width="12.75" style="69" customWidth="1"/>
    <col min="7174" max="7174" width="13.5" style="69" customWidth="1"/>
    <col min="7175" max="7175" width="11" style="69"/>
    <col min="7176" max="7176" width="12.25" style="69" customWidth="1"/>
    <col min="7177" max="7178" width="11" style="69"/>
    <col min="7179" max="7180" width="11.5" style="69" customWidth="1"/>
    <col min="7181" max="7424" width="11" style="69"/>
    <col min="7425" max="7425" width="32.25" style="69" customWidth="1"/>
    <col min="7426" max="7426" width="12.25" style="69" customWidth="1"/>
    <col min="7427" max="7427" width="12.75" style="69" customWidth="1"/>
    <col min="7428" max="7428" width="11" style="69"/>
    <col min="7429" max="7429" width="12.75" style="69" customWidth="1"/>
    <col min="7430" max="7430" width="13.5" style="69" customWidth="1"/>
    <col min="7431" max="7431" width="11" style="69"/>
    <col min="7432" max="7432" width="12.25" style="69" customWidth="1"/>
    <col min="7433" max="7434" width="11" style="69"/>
    <col min="7435" max="7436" width="11.5" style="69" customWidth="1"/>
    <col min="7437" max="7680" width="11" style="69"/>
    <col min="7681" max="7681" width="32.25" style="69" customWidth="1"/>
    <col min="7682" max="7682" width="12.25" style="69" customWidth="1"/>
    <col min="7683" max="7683" width="12.75" style="69" customWidth="1"/>
    <col min="7684" max="7684" width="11" style="69"/>
    <col min="7685" max="7685" width="12.75" style="69" customWidth="1"/>
    <col min="7686" max="7686" width="13.5" style="69" customWidth="1"/>
    <col min="7687" max="7687" width="11" style="69"/>
    <col min="7688" max="7688" width="12.25" style="69" customWidth="1"/>
    <col min="7689" max="7690" width="11" style="69"/>
    <col min="7691" max="7692" width="11.5" style="69" customWidth="1"/>
    <col min="7693" max="7936" width="11" style="69"/>
    <col min="7937" max="7937" width="32.25" style="69" customWidth="1"/>
    <col min="7938" max="7938" width="12.25" style="69" customWidth="1"/>
    <col min="7939" max="7939" width="12.75" style="69" customWidth="1"/>
    <col min="7940" max="7940" width="11" style="69"/>
    <col min="7941" max="7941" width="12.75" style="69" customWidth="1"/>
    <col min="7942" max="7942" width="13.5" style="69" customWidth="1"/>
    <col min="7943" max="7943" width="11" style="69"/>
    <col min="7944" max="7944" width="12.25" style="69" customWidth="1"/>
    <col min="7945" max="7946" width="11" style="69"/>
    <col min="7947" max="7948" width="11.5" style="69" customWidth="1"/>
    <col min="7949" max="8192" width="11" style="69"/>
    <col min="8193" max="8193" width="32.25" style="69" customWidth="1"/>
    <col min="8194" max="8194" width="12.25" style="69" customWidth="1"/>
    <col min="8195" max="8195" width="12.75" style="69" customWidth="1"/>
    <col min="8196" max="8196" width="11" style="69"/>
    <col min="8197" max="8197" width="12.75" style="69" customWidth="1"/>
    <col min="8198" max="8198" width="13.5" style="69" customWidth="1"/>
    <col min="8199" max="8199" width="11" style="69"/>
    <col min="8200" max="8200" width="12.25" style="69" customWidth="1"/>
    <col min="8201" max="8202" width="11" style="69"/>
    <col min="8203" max="8204" width="11.5" style="69" customWidth="1"/>
    <col min="8205" max="8448" width="11" style="69"/>
    <col min="8449" max="8449" width="32.25" style="69" customWidth="1"/>
    <col min="8450" max="8450" width="12.25" style="69" customWidth="1"/>
    <col min="8451" max="8451" width="12.75" style="69" customWidth="1"/>
    <col min="8452" max="8452" width="11" style="69"/>
    <col min="8453" max="8453" width="12.75" style="69" customWidth="1"/>
    <col min="8454" max="8454" width="13.5" style="69" customWidth="1"/>
    <col min="8455" max="8455" width="11" style="69"/>
    <col min="8456" max="8456" width="12.25" style="69" customWidth="1"/>
    <col min="8457" max="8458" width="11" style="69"/>
    <col min="8459" max="8460" width="11.5" style="69" customWidth="1"/>
    <col min="8461" max="8704" width="11" style="69"/>
    <col min="8705" max="8705" width="32.25" style="69" customWidth="1"/>
    <col min="8706" max="8706" width="12.25" style="69" customWidth="1"/>
    <col min="8707" max="8707" width="12.75" style="69" customWidth="1"/>
    <col min="8708" max="8708" width="11" style="69"/>
    <col min="8709" max="8709" width="12.75" style="69" customWidth="1"/>
    <col min="8710" max="8710" width="13.5" style="69" customWidth="1"/>
    <col min="8711" max="8711" width="11" style="69"/>
    <col min="8712" max="8712" width="12.25" style="69" customWidth="1"/>
    <col min="8713" max="8714" width="11" style="69"/>
    <col min="8715" max="8716" width="11.5" style="69" customWidth="1"/>
    <col min="8717" max="8960" width="11" style="69"/>
    <col min="8961" max="8961" width="32.25" style="69" customWidth="1"/>
    <col min="8962" max="8962" width="12.25" style="69" customWidth="1"/>
    <col min="8963" max="8963" width="12.75" style="69" customWidth="1"/>
    <col min="8964" max="8964" width="11" style="69"/>
    <col min="8965" max="8965" width="12.75" style="69" customWidth="1"/>
    <col min="8966" max="8966" width="13.5" style="69" customWidth="1"/>
    <col min="8967" max="8967" width="11" style="69"/>
    <col min="8968" max="8968" width="12.25" style="69" customWidth="1"/>
    <col min="8969" max="8970" width="11" style="69"/>
    <col min="8971" max="8972" width="11.5" style="69" customWidth="1"/>
    <col min="8973" max="9216" width="11" style="69"/>
    <col min="9217" max="9217" width="32.25" style="69" customWidth="1"/>
    <col min="9218" max="9218" width="12.25" style="69" customWidth="1"/>
    <col min="9219" max="9219" width="12.75" style="69" customWidth="1"/>
    <col min="9220" max="9220" width="11" style="69"/>
    <col min="9221" max="9221" width="12.75" style="69" customWidth="1"/>
    <col min="9222" max="9222" width="13.5" style="69" customWidth="1"/>
    <col min="9223" max="9223" width="11" style="69"/>
    <col min="9224" max="9224" width="12.25" style="69" customWidth="1"/>
    <col min="9225" max="9226" width="11" style="69"/>
    <col min="9227" max="9228" width="11.5" style="69" customWidth="1"/>
    <col min="9229" max="9472" width="11" style="69"/>
    <col min="9473" max="9473" width="32.25" style="69" customWidth="1"/>
    <col min="9474" max="9474" width="12.25" style="69" customWidth="1"/>
    <col min="9475" max="9475" width="12.75" style="69" customWidth="1"/>
    <col min="9476" max="9476" width="11" style="69"/>
    <col min="9477" max="9477" width="12.75" style="69" customWidth="1"/>
    <col min="9478" max="9478" width="13.5" style="69" customWidth="1"/>
    <col min="9479" max="9479" width="11" style="69"/>
    <col min="9480" max="9480" width="12.25" style="69" customWidth="1"/>
    <col min="9481" max="9482" width="11" style="69"/>
    <col min="9483" max="9484" width="11.5" style="69" customWidth="1"/>
    <col min="9485" max="9728" width="11" style="69"/>
    <col min="9729" max="9729" width="32.25" style="69" customWidth="1"/>
    <col min="9730" max="9730" width="12.25" style="69" customWidth="1"/>
    <col min="9731" max="9731" width="12.75" style="69" customWidth="1"/>
    <col min="9732" max="9732" width="11" style="69"/>
    <col min="9733" max="9733" width="12.75" style="69" customWidth="1"/>
    <col min="9734" max="9734" width="13.5" style="69" customWidth="1"/>
    <col min="9735" max="9735" width="11" style="69"/>
    <col min="9736" max="9736" width="12.25" style="69" customWidth="1"/>
    <col min="9737" max="9738" width="11" style="69"/>
    <col min="9739" max="9740" width="11.5" style="69" customWidth="1"/>
    <col min="9741" max="9984" width="11" style="69"/>
    <col min="9985" max="9985" width="32.25" style="69" customWidth="1"/>
    <col min="9986" max="9986" width="12.25" style="69" customWidth="1"/>
    <col min="9987" max="9987" width="12.75" style="69" customWidth="1"/>
    <col min="9988" max="9988" width="11" style="69"/>
    <col min="9989" max="9989" width="12.75" style="69" customWidth="1"/>
    <col min="9990" max="9990" width="13.5" style="69" customWidth="1"/>
    <col min="9991" max="9991" width="11" style="69"/>
    <col min="9992" max="9992" width="12.25" style="69" customWidth="1"/>
    <col min="9993" max="9994" width="11" style="69"/>
    <col min="9995" max="9996" width="11.5" style="69" customWidth="1"/>
    <col min="9997" max="10240" width="11" style="69"/>
    <col min="10241" max="10241" width="32.25" style="69" customWidth="1"/>
    <col min="10242" max="10242" width="12.25" style="69" customWidth="1"/>
    <col min="10243" max="10243" width="12.75" style="69" customWidth="1"/>
    <col min="10244" max="10244" width="11" style="69"/>
    <col min="10245" max="10245" width="12.75" style="69" customWidth="1"/>
    <col min="10246" max="10246" width="13.5" style="69" customWidth="1"/>
    <col min="10247" max="10247" width="11" style="69"/>
    <col min="10248" max="10248" width="12.25" style="69" customWidth="1"/>
    <col min="10249" max="10250" width="11" style="69"/>
    <col min="10251" max="10252" width="11.5" style="69" customWidth="1"/>
    <col min="10253" max="10496" width="11" style="69"/>
    <col min="10497" max="10497" width="32.25" style="69" customWidth="1"/>
    <col min="10498" max="10498" width="12.25" style="69" customWidth="1"/>
    <col min="10499" max="10499" width="12.75" style="69" customWidth="1"/>
    <col min="10500" max="10500" width="11" style="69"/>
    <col min="10501" max="10501" width="12.75" style="69" customWidth="1"/>
    <col min="10502" max="10502" width="13.5" style="69" customWidth="1"/>
    <col min="10503" max="10503" width="11" style="69"/>
    <col min="10504" max="10504" width="12.25" style="69" customWidth="1"/>
    <col min="10505" max="10506" width="11" style="69"/>
    <col min="10507" max="10508" width="11.5" style="69" customWidth="1"/>
    <col min="10509" max="10752" width="11" style="69"/>
    <col min="10753" max="10753" width="32.25" style="69" customWidth="1"/>
    <col min="10754" max="10754" width="12.25" style="69" customWidth="1"/>
    <col min="10755" max="10755" width="12.75" style="69" customWidth="1"/>
    <col min="10756" max="10756" width="11" style="69"/>
    <col min="10757" max="10757" width="12.75" style="69" customWidth="1"/>
    <col min="10758" max="10758" width="13.5" style="69" customWidth="1"/>
    <col min="10759" max="10759" width="11" style="69"/>
    <col min="10760" max="10760" width="12.25" style="69" customWidth="1"/>
    <col min="10761" max="10762" width="11" style="69"/>
    <col min="10763" max="10764" width="11.5" style="69" customWidth="1"/>
    <col min="10765" max="11008" width="11" style="69"/>
    <col min="11009" max="11009" width="32.25" style="69" customWidth="1"/>
    <col min="11010" max="11010" width="12.25" style="69" customWidth="1"/>
    <col min="11011" max="11011" width="12.75" style="69" customWidth="1"/>
    <col min="11012" max="11012" width="11" style="69"/>
    <col min="11013" max="11013" width="12.75" style="69" customWidth="1"/>
    <col min="11014" max="11014" width="13.5" style="69" customWidth="1"/>
    <col min="11015" max="11015" width="11" style="69"/>
    <col min="11016" max="11016" width="12.25" style="69" customWidth="1"/>
    <col min="11017" max="11018" width="11" style="69"/>
    <col min="11019" max="11020" width="11.5" style="69" customWidth="1"/>
    <col min="11021" max="11264" width="11" style="69"/>
    <col min="11265" max="11265" width="32.25" style="69" customWidth="1"/>
    <col min="11266" max="11266" width="12.25" style="69" customWidth="1"/>
    <col min="11267" max="11267" width="12.75" style="69" customWidth="1"/>
    <col min="11268" max="11268" width="11" style="69"/>
    <col min="11269" max="11269" width="12.75" style="69" customWidth="1"/>
    <col min="11270" max="11270" width="13.5" style="69" customWidth="1"/>
    <col min="11271" max="11271" width="11" style="69"/>
    <col min="11272" max="11272" width="12.25" style="69" customWidth="1"/>
    <col min="11273" max="11274" width="11" style="69"/>
    <col min="11275" max="11276" width="11.5" style="69" customWidth="1"/>
    <col min="11277" max="11520" width="11" style="69"/>
    <col min="11521" max="11521" width="32.25" style="69" customWidth="1"/>
    <col min="11522" max="11522" width="12.25" style="69" customWidth="1"/>
    <col min="11523" max="11523" width="12.75" style="69" customWidth="1"/>
    <col min="11524" max="11524" width="11" style="69"/>
    <col min="11525" max="11525" width="12.75" style="69" customWidth="1"/>
    <col min="11526" max="11526" width="13.5" style="69" customWidth="1"/>
    <col min="11527" max="11527" width="11" style="69"/>
    <col min="11528" max="11528" width="12.25" style="69" customWidth="1"/>
    <col min="11529" max="11530" width="11" style="69"/>
    <col min="11531" max="11532" width="11.5" style="69" customWidth="1"/>
    <col min="11533" max="11776" width="11" style="69"/>
    <col min="11777" max="11777" width="32.25" style="69" customWidth="1"/>
    <col min="11778" max="11778" width="12.25" style="69" customWidth="1"/>
    <col min="11779" max="11779" width="12.75" style="69" customWidth="1"/>
    <col min="11780" max="11780" width="11" style="69"/>
    <col min="11781" max="11781" width="12.75" style="69" customWidth="1"/>
    <col min="11782" max="11782" width="13.5" style="69" customWidth="1"/>
    <col min="11783" max="11783" width="11" style="69"/>
    <col min="11784" max="11784" width="12.25" style="69" customWidth="1"/>
    <col min="11785" max="11786" width="11" style="69"/>
    <col min="11787" max="11788" width="11.5" style="69" customWidth="1"/>
    <col min="11789" max="12032" width="11" style="69"/>
    <col min="12033" max="12033" width="32.25" style="69" customWidth="1"/>
    <col min="12034" max="12034" width="12.25" style="69" customWidth="1"/>
    <col min="12035" max="12035" width="12.75" style="69" customWidth="1"/>
    <col min="12036" max="12036" width="11" style="69"/>
    <col min="12037" max="12037" width="12.75" style="69" customWidth="1"/>
    <col min="12038" max="12038" width="13.5" style="69" customWidth="1"/>
    <col min="12039" max="12039" width="11" style="69"/>
    <col min="12040" max="12040" width="12.25" style="69" customWidth="1"/>
    <col min="12041" max="12042" width="11" style="69"/>
    <col min="12043" max="12044" width="11.5" style="69" customWidth="1"/>
    <col min="12045" max="12288" width="11" style="69"/>
    <col min="12289" max="12289" width="32.25" style="69" customWidth="1"/>
    <col min="12290" max="12290" width="12.25" style="69" customWidth="1"/>
    <col min="12291" max="12291" width="12.75" style="69" customWidth="1"/>
    <col min="12292" max="12292" width="11" style="69"/>
    <col min="12293" max="12293" width="12.75" style="69" customWidth="1"/>
    <col min="12294" max="12294" width="13.5" style="69" customWidth="1"/>
    <col min="12295" max="12295" width="11" style="69"/>
    <col min="12296" max="12296" width="12.25" style="69" customWidth="1"/>
    <col min="12297" max="12298" width="11" style="69"/>
    <col min="12299" max="12300" width="11.5" style="69" customWidth="1"/>
    <col min="12301" max="12544" width="11" style="69"/>
    <col min="12545" max="12545" width="32.25" style="69" customWidth="1"/>
    <col min="12546" max="12546" width="12.25" style="69" customWidth="1"/>
    <col min="12547" max="12547" width="12.75" style="69" customWidth="1"/>
    <col min="12548" max="12548" width="11" style="69"/>
    <col min="12549" max="12549" width="12.75" style="69" customWidth="1"/>
    <col min="12550" max="12550" width="13.5" style="69" customWidth="1"/>
    <col min="12551" max="12551" width="11" style="69"/>
    <col min="12552" max="12552" width="12.25" style="69" customWidth="1"/>
    <col min="12553" max="12554" width="11" style="69"/>
    <col min="12555" max="12556" width="11.5" style="69" customWidth="1"/>
    <col min="12557" max="12800" width="11" style="69"/>
    <col min="12801" max="12801" width="32.25" style="69" customWidth="1"/>
    <col min="12802" max="12802" width="12.25" style="69" customWidth="1"/>
    <col min="12803" max="12803" width="12.75" style="69" customWidth="1"/>
    <col min="12804" max="12804" width="11" style="69"/>
    <col min="12805" max="12805" width="12.75" style="69" customWidth="1"/>
    <col min="12806" max="12806" width="13.5" style="69" customWidth="1"/>
    <col min="12807" max="12807" width="11" style="69"/>
    <col min="12808" max="12808" width="12.25" style="69" customWidth="1"/>
    <col min="12809" max="12810" width="11" style="69"/>
    <col min="12811" max="12812" width="11.5" style="69" customWidth="1"/>
    <col min="12813" max="13056" width="11" style="69"/>
    <col min="13057" max="13057" width="32.25" style="69" customWidth="1"/>
    <col min="13058" max="13058" width="12.25" style="69" customWidth="1"/>
    <col min="13059" max="13059" width="12.75" style="69" customWidth="1"/>
    <col min="13060" max="13060" width="11" style="69"/>
    <col min="13061" max="13061" width="12.75" style="69" customWidth="1"/>
    <col min="13062" max="13062" width="13.5" style="69" customWidth="1"/>
    <col min="13063" max="13063" width="11" style="69"/>
    <col min="13064" max="13064" width="12.25" style="69" customWidth="1"/>
    <col min="13065" max="13066" width="11" style="69"/>
    <col min="13067" max="13068" width="11.5" style="69" customWidth="1"/>
    <col min="13069" max="13312" width="11" style="69"/>
    <col min="13313" max="13313" width="32.25" style="69" customWidth="1"/>
    <col min="13314" max="13314" width="12.25" style="69" customWidth="1"/>
    <col min="13315" max="13315" width="12.75" style="69" customWidth="1"/>
    <col min="13316" max="13316" width="11" style="69"/>
    <col min="13317" max="13317" width="12.75" style="69" customWidth="1"/>
    <col min="13318" max="13318" width="13.5" style="69" customWidth="1"/>
    <col min="13319" max="13319" width="11" style="69"/>
    <col min="13320" max="13320" width="12.25" style="69" customWidth="1"/>
    <col min="13321" max="13322" width="11" style="69"/>
    <col min="13323" max="13324" width="11.5" style="69" customWidth="1"/>
    <col min="13325" max="13568" width="11" style="69"/>
    <col min="13569" max="13569" width="32.25" style="69" customWidth="1"/>
    <col min="13570" max="13570" width="12.25" style="69" customWidth="1"/>
    <col min="13571" max="13571" width="12.75" style="69" customWidth="1"/>
    <col min="13572" max="13572" width="11" style="69"/>
    <col min="13573" max="13573" width="12.75" style="69" customWidth="1"/>
    <col min="13574" max="13574" width="13.5" style="69" customWidth="1"/>
    <col min="13575" max="13575" width="11" style="69"/>
    <col min="13576" max="13576" width="12.25" style="69" customWidth="1"/>
    <col min="13577" max="13578" width="11" style="69"/>
    <col min="13579" max="13580" width="11.5" style="69" customWidth="1"/>
    <col min="13581" max="13824" width="11" style="69"/>
    <col min="13825" max="13825" width="32.25" style="69" customWidth="1"/>
    <col min="13826" max="13826" width="12.25" style="69" customWidth="1"/>
    <col min="13827" max="13827" width="12.75" style="69" customWidth="1"/>
    <col min="13828" max="13828" width="11" style="69"/>
    <col min="13829" max="13829" width="12.75" style="69" customWidth="1"/>
    <col min="13830" max="13830" width="13.5" style="69" customWidth="1"/>
    <col min="13831" max="13831" width="11" style="69"/>
    <col min="13832" max="13832" width="12.25" style="69" customWidth="1"/>
    <col min="13833" max="13834" width="11" style="69"/>
    <col min="13835" max="13836" width="11.5" style="69" customWidth="1"/>
    <col min="13837" max="14080" width="11" style="69"/>
    <col min="14081" max="14081" width="32.25" style="69" customWidth="1"/>
    <col min="14082" max="14082" width="12.25" style="69" customWidth="1"/>
    <col min="14083" max="14083" width="12.75" style="69" customWidth="1"/>
    <col min="14084" max="14084" width="11" style="69"/>
    <col min="14085" max="14085" width="12.75" style="69" customWidth="1"/>
    <col min="14086" max="14086" width="13.5" style="69" customWidth="1"/>
    <col min="14087" max="14087" width="11" style="69"/>
    <col min="14088" max="14088" width="12.25" style="69" customWidth="1"/>
    <col min="14089" max="14090" width="11" style="69"/>
    <col min="14091" max="14092" width="11.5" style="69" customWidth="1"/>
    <col min="14093" max="14336" width="11" style="69"/>
    <col min="14337" max="14337" width="32.25" style="69" customWidth="1"/>
    <col min="14338" max="14338" width="12.25" style="69" customWidth="1"/>
    <col min="14339" max="14339" width="12.75" style="69" customWidth="1"/>
    <col min="14340" max="14340" width="11" style="69"/>
    <col min="14341" max="14341" width="12.75" style="69" customWidth="1"/>
    <col min="14342" max="14342" width="13.5" style="69" customWidth="1"/>
    <col min="14343" max="14343" width="11" style="69"/>
    <col min="14344" max="14344" width="12.25" style="69" customWidth="1"/>
    <col min="14345" max="14346" width="11" style="69"/>
    <col min="14347" max="14348" width="11.5" style="69" customWidth="1"/>
    <col min="14349" max="14592" width="11" style="69"/>
    <col min="14593" max="14593" width="32.25" style="69" customWidth="1"/>
    <col min="14594" max="14594" width="12.25" style="69" customWidth="1"/>
    <col min="14595" max="14595" width="12.75" style="69" customWidth="1"/>
    <col min="14596" max="14596" width="11" style="69"/>
    <col min="14597" max="14597" width="12.75" style="69" customWidth="1"/>
    <col min="14598" max="14598" width="13.5" style="69" customWidth="1"/>
    <col min="14599" max="14599" width="11" style="69"/>
    <col min="14600" max="14600" width="12.25" style="69" customWidth="1"/>
    <col min="14601" max="14602" width="11" style="69"/>
    <col min="14603" max="14604" width="11.5" style="69" customWidth="1"/>
    <col min="14605" max="14848" width="11" style="69"/>
    <col min="14849" max="14849" width="32.25" style="69" customWidth="1"/>
    <col min="14850" max="14850" width="12.25" style="69" customWidth="1"/>
    <col min="14851" max="14851" width="12.75" style="69" customWidth="1"/>
    <col min="14852" max="14852" width="11" style="69"/>
    <col min="14853" max="14853" width="12.75" style="69" customWidth="1"/>
    <col min="14854" max="14854" width="13.5" style="69" customWidth="1"/>
    <col min="14855" max="14855" width="11" style="69"/>
    <col min="14856" max="14856" width="12.25" style="69" customWidth="1"/>
    <col min="14857" max="14858" width="11" style="69"/>
    <col min="14859" max="14860" width="11.5" style="69" customWidth="1"/>
    <col min="14861" max="15104" width="11" style="69"/>
    <col min="15105" max="15105" width="32.25" style="69" customWidth="1"/>
    <col min="15106" max="15106" width="12.25" style="69" customWidth="1"/>
    <col min="15107" max="15107" width="12.75" style="69" customWidth="1"/>
    <col min="15108" max="15108" width="11" style="69"/>
    <col min="15109" max="15109" width="12.75" style="69" customWidth="1"/>
    <col min="15110" max="15110" width="13.5" style="69" customWidth="1"/>
    <col min="15111" max="15111" width="11" style="69"/>
    <col min="15112" max="15112" width="12.25" style="69" customWidth="1"/>
    <col min="15113" max="15114" width="11" style="69"/>
    <col min="15115" max="15116" width="11.5" style="69" customWidth="1"/>
    <col min="15117" max="15360" width="11" style="69"/>
    <col min="15361" max="15361" width="32.25" style="69" customWidth="1"/>
    <col min="15362" max="15362" width="12.25" style="69" customWidth="1"/>
    <col min="15363" max="15363" width="12.75" style="69" customWidth="1"/>
    <col min="15364" max="15364" width="11" style="69"/>
    <col min="15365" max="15365" width="12.75" style="69" customWidth="1"/>
    <col min="15366" max="15366" width="13.5" style="69" customWidth="1"/>
    <col min="15367" max="15367" width="11" style="69"/>
    <col min="15368" max="15368" width="12.25" style="69" customWidth="1"/>
    <col min="15369" max="15370" width="11" style="69"/>
    <col min="15371" max="15372" width="11.5" style="69" customWidth="1"/>
    <col min="15373" max="15616" width="11" style="69"/>
    <col min="15617" max="15617" width="32.25" style="69" customWidth="1"/>
    <col min="15618" max="15618" width="12.25" style="69" customWidth="1"/>
    <col min="15619" max="15619" width="12.75" style="69" customWidth="1"/>
    <col min="15620" max="15620" width="11" style="69"/>
    <col min="15621" max="15621" width="12.75" style="69" customWidth="1"/>
    <col min="15622" max="15622" width="13.5" style="69" customWidth="1"/>
    <col min="15623" max="15623" width="11" style="69"/>
    <col min="15624" max="15624" width="12.25" style="69" customWidth="1"/>
    <col min="15625" max="15626" width="11" style="69"/>
    <col min="15627" max="15628" width="11.5" style="69" customWidth="1"/>
    <col min="15629" max="15872" width="11" style="69"/>
    <col min="15873" max="15873" width="32.25" style="69" customWidth="1"/>
    <col min="15874" max="15874" width="12.25" style="69" customWidth="1"/>
    <col min="15875" max="15875" width="12.75" style="69" customWidth="1"/>
    <col min="15876" max="15876" width="11" style="69"/>
    <col min="15877" max="15877" width="12.75" style="69" customWidth="1"/>
    <col min="15878" max="15878" width="13.5" style="69" customWidth="1"/>
    <col min="15879" max="15879" width="11" style="69"/>
    <col min="15880" max="15880" width="12.25" style="69" customWidth="1"/>
    <col min="15881" max="15882" width="11" style="69"/>
    <col min="15883" max="15884" width="11.5" style="69" customWidth="1"/>
    <col min="15885" max="16128" width="11" style="69"/>
    <col min="16129" max="16129" width="32.25" style="69" customWidth="1"/>
    <col min="16130" max="16130" width="12.25" style="69" customWidth="1"/>
    <col min="16131" max="16131" width="12.75" style="69" customWidth="1"/>
    <col min="16132" max="16132" width="11" style="69"/>
    <col min="16133" max="16133" width="12.75" style="69" customWidth="1"/>
    <col min="16134" max="16134" width="13.5" style="69" customWidth="1"/>
    <col min="16135" max="16135" width="11" style="69"/>
    <col min="16136" max="16136" width="12.25" style="69" customWidth="1"/>
    <col min="16137" max="16138" width="11" style="69"/>
    <col min="16139" max="16140" width="11.5" style="69" customWidth="1"/>
    <col min="16141" max="16384" width="11" style="69"/>
  </cols>
  <sheetData>
    <row r="1" spans="1:8" x14ac:dyDescent="0.2">
      <c r="A1" s="6" t="s">
        <v>250</v>
      </c>
      <c r="B1" s="3"/>
      <c r="C1" s="3"/>
      <c r="D1" s="3"/>
      <c r="E1" s="3"/>
      <c r="F1" s="3"/>
      <c r="G1" s="3"/>
    </row>
    <row r="2" spans="1:8" ht="15.75" x14ac:dyDescent="0.25">
      <c r="A2" s="2"/>
      <c r="B2" s="89"/>
      <c r="C2" s="3"/>
      <c r="D2" s="3"/>
      <c r="E2" s="3"/>
      <c r="F2" s="3"/>
      <c r="G2" s="3"/>
      <c r="H2" s="55" t="s">
        <v>151</v>
      </c>
    </row>
    <row r="3" spans="1:8" x14ac:dyDescent="0.2">
      <c r="A3" s="70"/>
      <c r="B3" s="801">
        <f>INDICE!A3</f>
        <v>44593</v>
      </c>
      <c r="C3" s="802"/>
      <c r="D3" s="802" t="s">
        <v>115</v>
      </c>
      <c r="E3" s="802"/>
      <c r="F3" s="802" t="s">
        <v>116</v>
      </c>
      <c r="G3" s="802"/>
      <c r="H3" s="802"/>
    </row>
    <row r="4" spans="1:8" x14ac:dyDescent="0.2">
      <c r="A4" s="66"/>
      <c r="B4" s="63" t="s">
        <v>47</v>
      </c>
      <c r="C4" s="63" t="s">
        <v>424</v>
      </c>
      <c r="D4" s="63" t="s">
        <v>47</v>
      </c>
      <c r="E4" s="63" t="s">
        <v>424</v>
      </c>
      <c r="F4" s="63" t="s">
        <v>47</v>
      </c>
      <c r="G4" s="64" t="s">
        <v>424</v>
      </c>
      <c r="H4" s="64" t="s">
        <v>121</v>
      </c>
    </row>
    <row r="5" spans="1:8" x14ac:dyDescent="0.2">
      <c r="A5" s="3" t="s">
        <v>516</v>
      </c>
      <c r="B5" s="307">
        <v>130.35499999999999</v>
      </c>
      <c r="C5" s="72">
        <v>75.429978736575777</v>
      </c>
      <c r="D5" s="71">
        <v>265.74099999999999</v>
      </c>
      <c r="E5" s="72">
        <v>44.294277988336603</v>
      </c>
      <c r="F5" s="71">
        <v>1321.5730000000001</v>
      </c>
      <c r="G5" s="72">
        <v>43.156593722039162</v>
      </c>
      <c r="H5" s="310">
        <v>2.2168183933394521</v>
      </c>
    </row>
    <row r="6" spans="1:8" x14ac:dyDescent="0.2">
      <c r="A6" s="3" t="s">
        <v>48</v>
      </c>
      <c r="B6" s="308">
        <v>738.76099999999997</v>
      </c>
      <c r="C6" s="59">
        <v>8.7068673759178417</v>
      </c>
      <c r="D6" s="58">
        <v>1618.6379999999999</v>
      </c>
      <c r="E6" s="59">
        <v>15.632693008336846</v>
      </c>
      <c r="F6" s="58">
        <v>9886.6870000000017</v>
      </c>
      <c r="G6" s="59">
        <v>26.070099591773456</v>
      </c>
      <c r="H6" s="311">
        <v>16.584017372320748</v>
      </c>
    </row>
    <row r="7" spans="1:8" x14ac:dyDescent="0.2">
      <c r="A7" s="3" t="s">
        <v>49</v>
      </c>
      <c r="B7" s="308">
        <v>713.48400000000004</v>
      </c>
      <c r="C7" s="59">
        <v>17.763645456631149</v>
      </c>
      <c r="D7" s="58">
        <v>1493.2840000000001</v>
      </c>
      <c r="E7" s="59">
        <v>25.530144201912965</v>
      </c>
      <c r="F7" s="58">
        <v>8998.012999999999</v>
      </c>
      <c r="G7" s="59">
        <v>20.754936008565288</v>
      </c>
      <c r="H7" s="311">
        <v>15.093347640960808</v>
      </c>
    </row>
    <row r="8" spans="1:8" x14ac:dyDescent="0.2">
      <c r="A8" s="3" t="s">
        <v>122</v>
      </c>
      <c r="B8" s="308">
        <v>1966.98</v>
      </c>
      <c r="C8" s="59">
        <v>3.3482656545053828</v>
      </c>
      <c r="D8" s="58">
        <v>4138.5309999999999</v>
      </c>
      <c r="E8" s="59">
        <v>6.6794194682746735</v>
      </c>
      <c r="F8" s="58">
        <v>24532.089</v>
      </c>
      <c r="G8" s="59">
        <v>2.7117271354715133</v>
      </c>
      <c r="H8" s="311">
        <v>41.150345930372701</v>
      </c>
    </row>
    <row r="9" spans="1:8" x14ac:dyDescent="0.2">
      <c r="A9" s="3" t="s">
        <v>123</v>
      </c>
      <c r="B9" s="308">
        <v>248.786</v>
      </c>
      <c r="C9" s="59">
        <v>264.10016244932609</v>
      </c>
      <c r="D9" s="58">
        <v>568.36199999999997</v>
      </c>
      <c r="E9" s="59">
        <v>160.0389810036236</v>
      </c>
      <c r="F9" s="58">
        <v>2994.4170000000004</v>
      </c>
      <c r="G9" s="73">
        <v>49.652907579958729</v>
      </c>
      <c r="H9" s="311">
        <v>5.0228619099575598</v>
      </c>
    </row>
    <row r="10" spans="1:8" x14ac:dyDescent="0.2">
      <c r="A10" s="66" t="s">
        <v>609</v>
      </c>
      <c r="B10" s="309">
        <v>931.63300000000004</v>
      </c>
      <c r="C10" s="75">
        <v>13.625974494823833</v>
      </c>
      <c r="D10" s="74">
        <v>1935.5780000000009</v>
      </c>
      <c r="E10" s="75">
        <v>15.485673611438497</v>
      </c>
      <c r="F10" s="74">
        <v>11882.974999999995</v>
      </c>
      <c r="G10" s="75">
        <v>-1.0276884015584442</v>
      </c>
      <c r="H10" s="312">
        <v>19.932608753048726</v>
      </c>
    </row>
    <row r="11" spans="1:8" x14ac:dyDescent="0.2">
      <c r="A11" s="76" t="s">
        <v>114</v>
      </c>
      <c r="B11" s="77">
        <v>4729.9989999999998</v>
      </c>
      <c r="C11" s="78">
        <v>13.941504876119284</v>
      </c>
      <c r="D11" s="77">
        <v>10020.134</v>
      </c>
      <c r="E11" s="78">
        <v>17.227894530935568</v>
      </c>
      <c r="F11" s="77">
        <v>59615.754000000001</v>
      </c>
      <c r="G11" s="78">
        <v>10.17811499799496</v>
      </c>
      <c r="H11" s="78">
        <v>100</v>
      </c>
    </row>
    <row r="12" spans="1:8" x14ac:dyDescent="0.2">
      <c r="A12" s="3"/>
      <c r="B12" s="3"/>
      <c r="C12" s="3"/>
      <c r="D12" s="3"/>
      <c r="E12" s="3"/>
      <c r="F12" s="3"/>
      <c r="G12" s="3"/>
      <c r="H12" s="79" t="s">
        <v>221</v>
      </c>
    </row>
    <row r="13" spans="1:8" x14ac:dyDescent="0.2">
      <c r="A13" s="80" t="s">
        <v>575</v>
      </c>
      <c r="B13" s="3"/>
      <c r="C13" s="3"/>
      <c r="D13" s="3"/>
      <c r="E13" s="3"/>
      <c r="F13" s="3"/>
      <c r="G13" s="3"/>
      <c r="H13" s="3"/>
    </row>
    <row r="14" spans="1:8" x14ac:dyDescent="0.2">
      <c r="A14" s="80" t="s">
        <v>576</v>
      </c>
      <c r="B14" s="58"/>
      <c r="C14" s="3"/>
      <c r="D14" s="3"/>
      <c r="E14" s="3"/>
      <c r="F14" s="3"/>
      <c r="G14" s="3"/>
      <c r="H14" s="3"/>
    </row>
    <row r="15" spans="1:8" x14ac:dyDescent="0.2">
      <c r="A15" s="80" t="s">
        <v>535</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25" bestFit="1" customWidth="1"/>
    <col min="3" max="3" width="1.625" customWidth="1"/>
    <col min="4" max="4" width="35.25" bestFit="1" customWidth="1"/>
  </cols>
  <sheetData>
    <row r="1" spans="1:7" x14ac:dyDescent="0.2">
      <c r="A1" s="158" t="s">
        <v>251</v>
      </c>
      <c r="B1" s="158"/>
      <c r="C1" s="158"/>
      <c r="D1" s="158"/>
      <c r="E1" s="158"/>
      <c r="F1" s="15"/>
      <c r="G1" s="15"/>
    </row>
    <row r="2" spans="1:7" x14ac:dyDescent="0.2">
      <c r="A2" s="158"/>
      <c r="B2" s="158"/>
      <c r="C2" s="158"/>
      <c r="D2" s="158"/>
      <c r="E2" s="161" t="s">
        <v>151</v>
      </c>
      <c r="F2" s="15"/>
      <c r="G2" s="15"/>
    </row>
    <row r="3" spans="1:7" x14ac:dyDescent="0.2">
      <c r="A3" s="823">
        <f>INDICE!A3</f>
        <v>44593</v>
      </c>
      <c r="B3" s="823">
        <v>41671</v>
      </c>
      <c r="C3" s="824">
        <v>41671</v>
      </c>
      <c r="D3" s="823">
        <v>41671</v>
      </c>
      <c r="E3" s="823">
        <v>41671</v>
      </c>
      <c r="F3" s="15"/>
    </row>
    <row r="4" spans="1:7" ht="15" x14ac:dyDescent="0.25">
      <c r="A4" s="1" t="s">
        <v>30</v>
      </c>
      <c r="B4" s="167">
        <v>6.8000000000000005E-2</v>
      </c>
      <c r="C4" s="430"/>
      <c r="D4" s="15" t="s">
        <v>252</v>
      </c>
      <c r="E4" s="493">
        <v>4729.9989999999998</v>
      </c>
    </row>
    <row r="5" spans="1:7" x14ac:dyDescent="0.2">
      <c r="A5" s="1" t="s">
        <v>253</v>
      </c>
      <c r="B5" s="166">
        <v>4900.6149999999998</v>
      </c>
      <c r="C5" s="239"/>
      <c r="D5" s="1" t="s">
        <v>254</v>
      </c>
      <c r="E5" s="166">
        <v>-334.52300000000002</v>
      </c>
    </row>
    <row r="6" spans="1:7" x14ac:dyDescent="0.2">
      <c r="A6" s="1" t="s">
        <v>475</v>
      </c>
      <c r="B6" s="166">
        <v>160.36999999999998</v>
      </c>
      <c r="C6" s="239"/>
      <c r="D6" s="1" t="s">
        <v>255</v>
      </c>
      <c r="E6" s="166">
        <v>242.59551000000192</v>
      </c>
    </row>
    <row r="7" spans="1:7" x14ac:dyDescent="0.2">
      <c r="A7" s="1" t="s">
        <v>476</v>
      </c>
      <c r="B7" s="166">
        <v>26.999999999999716</v>
      </c>
      <c r="C7" s="239"/>
      <c r="D7" s="1" t="s">
        <v>477</v>
      </c>
      <c r="E7" s="166">
        <v>1469.8330000000001</v>
      </c>
    </row>
    <row r="8" spans="1:7" x14ac:dyDescent="0.2">
      <c r="A8" s="1" t="s">
        <v>478</v>
      </c>
      <c r="B8" s="166">
        <v>-324.28199999999998</v>
      </c>
      <c r="C8" s="239"/>
      <c r="D8" s="1" t="s">
        <v>479</v>
      </c>
      <c r="E8" s="166">
        <v>-1664.1849999999999</v>
      </c>
    </row>
    <row r="9" spans="1:7" ht="15" x14ac:dyDescent="0.25">
      <c r="A9" s="173" t="s">
        <v>58</v>
      </c>
      <c r="B9" s="433">
        <v>4763.7709999999997</v>
      </c>
      <c r="C9" s="239"/>
      <c r="D9" s="1" t="s">
        <v>257</v>
      </c>
      <c r="E9" s="166">
        <v>49.106999999999999</v>
      </c>
    </row>
    <row r="10" spans="1:7" ht="15" x14ac:dyDescent="0.25">
      <c r="A10" s="1" t="s">
        <v>256</v>
      </c>
      <c r="B10" s="166">
        <v>-33.771999999999935</v>
      </c>
      <c r="C10" s="239"/>
      <c r="D10" s="173" t="s">
        <v>480</v>
      </c>
      <c r="E10" s="433">
        <v>4492.8265100000017</v>
      </c>
      <c r="G10" s="505"/>
    </row>
    <row r="11" spans="1:7" ht="15" x14ac:dyDescent="0.25">
      <c r="A11" s="173" t="s">
        <v>252</v>
      </c>
      <c r="B11" s="433">
        <v>4729.9989999999998</v>
      </c>
      <c r="C11" s="431"/>
      <c r="D11" s="212"/>
      <c r="E11" s="423"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7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825" t="s">
        <v>482</v>
      </c>
      <c r="B1" s="825"/>
      <c r="C1" s="825"/>
      <c r="D1" s="825"/>
      <c r="E1" s="192"/>
      <c r="F1" s="192"/>
      <c r="G1" s="6"/>
      <c r="H1" s="6"/>
      <c r="I1" s="6"/>
      <c r="J1" s="6"/>
    </row>
    <row r="2" spans="1:10" ht="14.25" customHeight="1" x14ac:dyDescent="0.2">
      <c r="A2" s="825"/>
      <c r="B2" s="825"/>
      <c r="C2" s="825"/>
      <c r="D2" s="825"/>
      <c r="E2" s="192"/>
      <c r="F2" s="192"/>
      <c r="G2" s="6"/>
      <c r="H2" s="6"/>
      <c r="I2" s="6"/>
      <c r="J2" s="6"/>
    </row>
    <row r="3" spans="1:10" ht="14.25" customHeight="1" x14ac:dyDescent="0.2">
      <c r="A3" s="53"/>
      <c r="B3" s="53"/>
      <c r="C3" s="53"/>
      <c r="D3" s="55" t="s">
        <v>258</v>
      </c>
    </row>
    <row r="4" spans="1:10" ht="14.25" customHeight="1" x14ac:dyDescent="0.2">
      <c r="A4" s="193"/>
      <c r="B4" s="193"/>
      <c r="C4" s="194" t="s">
        <v>588</v>
      </c>
      <c r="D4" s="194" t="s">
        <v>589</v>
      </c>
    </row>
    <row r="5" spans="1:10" ht="14.25" customHeight="1" x14ac:dyDescent="0.2">
      <c r="A5" s="780">
        <v>2018</v>
      </c>
      <c r="B5" s="647" t="s">
        <v>590</v>
      </c>
      <c r="C5" s="648">
        <v>14.68</v>
      </c>
      <c r="D5" s="197">
        <v>1.5916955017301067</v>
      </c>
    </row>
    <row r="6" spans="1:10" ht="14.25" customHeight="1" x14ac:dyDescent="0.2">
      <c r="A6" s="765" t="s">
        <v>512</v>
      </c>
      <c r="B6" s="195" t="s">
        <v>591</v>
      </c>
      <c r="C6" s="779">
        <v>13.96</v>
      </c>
      <c r="D6" s="196">
        <v>-4.9046321525885483</v>
      </c>
    </row>
    <row r="7" spans="1:10" ht="14.25" customHeight="1" x14ac:dyDescent="0.2">
      <c r="A7" s="765" t="s">
        <v>512</v>
      </c>
      <c r="B7" s="195" t="s">
        <v>592</v>
      </c>
      <c r="C7" s="779">
        <v>13.27</v>
      </c>
      <c r="D7" s="196">
        <v>-4.9426934097421293</v>
      </c>
    </row>
    <row r="8" spans="1:10" ht="14.25" customHeight="1" x14ac:dyDescent="0.2">
      <c r="A8" s="765" t="s">
        <v>512</v>
      </c>
      <c r="B8" s="195" t="s">
        <v>593</v>
      </c>
      <c r="C8" s="779">
        <v>13.92</v>
      </c>
      <c r="D8" s="196">
        <v>4.8982667671439364</v>
      </c>
    </row>
    <row r="9" spans="1:10" ht="14.25" customHeight="1" x14ac:dyDescent="0.2">
      <c r="A9" s="765" t="s">
        <v>512</v>
      </c>
      <c r="B9" s="195" t="s">
        <v>594</v>
      </c>
      <c r="C9" s="779">
        <v>14.61</v>
      </c>
      <c r="D9" s="196">
        <v>4.9568965517241343</v>
      </c>
    </row>
    <row r="10" spans="1:10" ht="14.25" customHeight="1" x14ac:dyDescent="0.2">
      <c r="A10" s="766" t="s">
        <v>512</v>
      </c>
      <c r="B10" s="198" t="s">
        <v>595</v>
      </c>
      <c r="C10" s="631">
        <v>15.33</v>
      </c>
      <c r="D10" s="199">
        <v>4.928131416837787</v>
      </c>
    </row>
    <row r="11" spans="1:10" ht="14.25" customHeight="1" x14ac:dyDescent="0.2">
      <c r="A11" s="780">
        <v>2019</v>
      </c>
      <c r="B11" s="647" t="s">
        <v>596</v>
      </c>
      <c r="C11" s="648">
        <v>14.57</v>
      </c>
      <c r="D11" s="197">
        <v>-4.9575994781474213</v>
      </c>
    </row>
    <row r="12" spans="1:10" ht="14.25" customHeight="1" x14ac:dyDescent="0.2">
      <c r="A12" s="765" t="s">
        <v>512</v>
      </c>
      <c r="B12" s="195" t="s">
        <v>597</v>
      </c>
      <c r="C12" s="779">
        <v>13.86</v>
      </c>
      <c r="D12" s="196">
        <v>-4.8730267673301357</v>
      </c>
    </row>
    <row r="13" spans="1:10" ht="14.25" customHeight="1" x14ac:dyDescent="0.2">
      <c r="A13" s="765" t="s">
        <v>512</v>
      </c>
      <c r="B13" s="195" t="s">
        <v>599</v>
      </c>
      <c r="C13" s="779">
        <v>13.17</v>
      </c>
      <c r="D13" s="196">
        <v>-4.9783549783549752</v>
      </c>
    </row>
    <row r="14" spans="1:10" ht="14.25" customHeight="1" x14ac:dyDescent="0.2">
      <c r="A14" s="765" t="s">
        <v>512</v>
      </c>
      <c r="B14" s="195" t="s">
        <v>600</v>
      </c>
      <c r="C14" s="779">
        <v>12.77</v>
      </c>
      <c r="D14" s="196">
        <v>-3.0372057706909672</v>
      </c>
    </row>
    <row r="15" spans="1:10" ht="14.25" customHeight="1" x14ac:dyDescent="0.2">
      <c r="A15" s="765" t="s">
        <v>512</v>
      </c>
      <c r="B15" s="195" t="s">
        <v>602</v>
      </c>
      <c r="C15" s="779">
        <v>12.15</v>
      </c>
      <c r="D15" s="196">
        <v>-4.8551292090837839</v>
      </c>
    </row>
    <row r="16" spans="1:10" ht="14.25" customHeight="1" x14ac:dyDescent="0.2">
      <c r="A16" s="766" t="s">
        <v>512</v>
      </c>
      <c r="B16" s="198" t="s">
        <v>604</v>
      </c>
      <c r="C16" s="631">
        <v>12.74</v>
      </c>
      <c r="D16" s="199">
        <v>4.8559670781892992</v>
      </c>
      <c r="F16" s="3" t="s">
        <v>372</v>
      </c>
    </row>
    <row r="17" spans="1:4" ht="14.25" customHeight="1" x14ac:dyDescent="0.2">
      <c r="A17" s="780">
        <v>2020</v>
      </c>
      <c r="B17" s="647" t="s">
        <v>621</v>
      </c>
      <c r="C17" s="648">
        <v>13.37</v>
      </c>
      <c r="D17" s="197">
        <v>4.9450549450549373</v>
      </c>
    </row>
    <row r="18" spans="1:4" ht="14.25" customHeight="1" x14ac:dyDescent="0.2">
      <c r="A18" s="765" t="s">
        <v>512</v>
      </c>
      <c r="B18" s="195" t="s">
        <v>628</v>
      </c>
      <c r="C18" s="779">
        <v>12.71</v>
      </c>
      <c r="D18" s="196">
        <v>-4.9364248317127783</v>
      </c>
    </row>
    <row r="19" spans="1:4" ht="14.25" customHeight="1" x14ac:dyDescent="0.2">
      <c r="A19" s="765" t="s">
        <v>512</v>
      </c>
      <c r="B19" s="195" t="s">
        <v>629</v>
      </c>
      <c r="C19" s="779">
        <v>12.09</v>
      </c>
      <c r="D19" s="196">
        <v>-4.8780487804878128</v>
      </c>
    </row>
    <row r="20" spans="1:4" ht="14.25" customHeight="1" x14ac:dyDescent="0.2">
      <c r="A20" s="766" t="s">
        <v>512</v>
      </c>
      <c r="B20" s="198" t="s">
        <v>631</v>
      </c>
      <c r="C20" s="631">
        <v>12.68</v>
      </c>
      <c r="D20" s="199">
        <v>4.8800661703887496</v>
      </c>
    </row>
    <row r="21" spans="1:4" ht="14.25" customHeight="1" x14ac:dyDescent="0.2">
      <c r="A21" s="780">
        <v>2021</v>
      </c>
      <c r="B21" s="647" t="s">
        <v>632</v>
      </c>
      <c r="C21" s="648">
        <v>13.3</v>
      </c>
      <c r="D21" s="197">
        <v>4.8895899053627838</v>
      </c>
    </row>
    <row r="22" spans="1:4" ht="14.25" customHeight="1" x14ac:dyDescent="0.2">
      <c r="A22" s="765" t="s">
        <v>512</v>
      </c>
      <c r="B22" s="195" t="s">
        <v>633</v>
      </c>
      <c r="C22" s="779">
        <v>13.96</v>
      </c>
      <c r="D22" s="196">
        <v>4.9624060150375948</v>
      </c>
    </row>
    <row r="23" spans="1:4" ht="14.25" customHeight="1" x14ac:dyDescent="0.2">
      <c r="A23" s="765" t="s">
        <v>512</v>
      </c>
      <c r="B23" s="195" t="s">
        <v>640</v>
      </c>
      <c r="C23" s="779">
        <v>14.64</v>
      </c>
      <c r="D23" s="196">
        <v>4.871060171919769</v>
      </c>
    </row>
    <row r="24" spans="1:4" ht="14.25" customHeight="1" x14ac:dyDescent="0.2">
      <c r="A24" s="765" t="s">
        <v>512</v>
      </c>
      <c r="B24" s="195" t="s">
        <v>647</v>
      </c>
      <c r="C24" s="779">
        <v>15.37</v>
      </c>
      <c r="D24" s="196">
        <v>4.9863387978141978</v>
      </c>
    </row>
    <row r="25" spans="1:4" ht="14.25" customHeight="1" x14ac:dyDescent="0.2">
      <c r="A25" s="765" t="s">
        <v>512</v>
      </c>
      <c r="B25" s="195" t="s">
        <v>652</v>
      </c>
      <c r="C25" s="779">
        <v>16.12</v>
      </c>
      <c r="D25" s="196">
        <v>4.8796356538711896</v>
      </c>
    </row>
    <row r="26" spans="1:4" ht="14.25" customHeight="1" x14ac:dyDescent="0.2">
      <c r="A26" s="766" t="s">
        <v>512</v>
      </c>
      <c r="B26" s="198" t="s">
        <v>670</v>
      </c>
      <c r="C26" s="631">
        <v>16.920000000000002</v>
      </c>
      <c r="D26" s="199">
        <v>4.9627791563275476</v>
      </c>
    </row>
    <row r="27" spans="1:4" ht="14.25" customHeight="1" x14ac:dyDescent="0.2">
      <c r="A27" s="781">
        <v>2022</v>
      </c>
      <c r="B27" s="198" t="s">
        <v>685</v>
      </c>
      <c r="C27" s="631">
        <v>17.75</v>
      </c>
      <c r="D27" s="199">
        <v>4.905437352245853</v>
      </c>
    </row>
    <row r="28" spans="1:4" ht="14.25" customHeight="1" x14ac:dyDescent="0.2">
      <c r="A28" s="649" t="s">
        <v>259</v>
      </c>
      <c r="B28"/>
      <c r="C28"/>
      <c r="D28" s="79" t="s">
        <v>573</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25" customWidth="1"/>
  </cols>
  <sheetData>
    <row r="1" spans="1:6" x14ac:dyDescent="0.2">
      <c r="A1" s="53" t="s">
        <v>581</v>
      </c>
      <c r="B1" s="53"/>
      <c r="C1" s="53"/>
      <c r="D1" s="53"/>
      <c r="E1" s="53"/>
      <c r="F1" s="6"/>
    </row>
    <row r="2" spans="1:6" x14ac:dyDescent="0.2">
      <c r="A2" s="54"/>
      <c r="B2" s="54"/>
      <c r="C2" s="54"/>
      <c r="D2" s="54"/>
      <c r="E2" s="54"/>
      <c r="F2" s="55" t="s">
        <v>105</v>
      </c>
    </row>
    <row r="3" spans="1:6" ht="14.65" customHeight="1" x14ac:dyDescent="0.2">
      <c r="A3" s="56"/>
      <c r="B3" s="793" t="s">
        <v>636</v>
      </c>
      <c r="C3" s="795" t="s">
        <v>423</v>
      </c>
      <c r="D3" s="793" t="s">
        <v>625</v>
      </c>
      <c r="E3" s="795" t="s">
        <v>423</v>
      </c>
      <c r="F3" s="797" t="s">
        <v>637</v>
      </c>
    </row>
    <row r="4" spans="1:6" ht="14.65" customHeight="1" x14ac:dyDescent="0.2">
      <c r="A4" s="503"/>
      <c r="B4" s="794"/>
      <c r="C4" s="796"/>
      <c r="D4" s="794"/>
      <c r="E4" s="796"/>
      <c r="F4" s="798"/>
    </row>
    <row r="5" spans="1:6" x14ac:dyDescent="0.2">
      <c r="A5" s="3" t="s">
        <v>107</v>
      </c>
      <c r="B5" s="95">
        <v>2918.6689261488482</v>
      </c>
      <c r="C5" s="187">
        <v>2.6410776005068048</v>
      </c>
      <c r="D5" s="95">
        <v>4901.9519919747781</v>
      </c>
      <c r="E5" s="187">
        <v>3.8871252162513166</v>
      </c>
      <c r="F5" s="187">
        <v>-40.45904711169873</v>
      </c>
    </row>
    <row r="6" spans="1:6" x14ac:dyDescent="0.2">
      <c r="A6" s="3" t="s">
        <v>108</v>
      </c>
      <c r="B6" s="95">
        <v>45139.415942167434</v>
      </c>
      <c r="C6" s="187">
        <v>40.846256756542552</v>
      </c>
      <c r="D6" s="95">
        <v>56162.26234833285</v>
      </c>
      <c r="E6" s="187">
        <v>44.535268100000138</v>
      </c>
      <c r="F6" s="187">
        <v>-19.626784864539246</v>
      </c>
    </row>
    <row r="7" spans="1:6" x14ac:dyDescent="0.2">
      <c r="A7" s="3" t="s">
        <v>109</v>
      </c>
      <c r="B7" s="95">
        <v>27911.199484092864</v>
      </c>
      <c r="C7" s="187">
        <v>25.256596628786447</v>
      </c>
      <c r="D7" s="95">
        <v>30896.861564918319</v>
      </c>
      <c r="E7" s="187">
        <v>24.500437762067349</v>
      </c>
      <c r="F7" s="187">
        <v>-9.6633183100237918</v>
      </c>
    </row>
    <row r="8" spans="1:6" x14ac:dyDescent="0.2">
      <c r="A8" s="3" t="s">
        <v>110</v>
      </c>
      <c r="B8" s="95">
        <v>15193.596949819197</v>
      </c>
      <c r="C8" s="187">
        <v>13.748550997267017</v>
      </c>
      <c r="D8" s="95">
        <v>15218</v>
      </c>
      <c r="E8" s="187">
        <v>12.067493039049921</v>
      </c>
      <c r="F8" s="187">
        <v>-0.16035648692865617</v>
      </c>
    </row>
    <row r="9" spans="1:6" x14ac:dyDescent="0.2">
      <c r="A9" s="3" t="s">
        <v>111</v>
      </c>
      <c r="B9" s="95">
        <v>18448.329927635179</v>
      </c>
      <c r="C9" s="187">
        <v>16.693729974686335</v>
      </c>
      <c r="D9" s="95">
        <v>18024.937995223081</v>
      </c>
      <c r="E9" s="187">
        <v>14.293324601567944</v>
      </c>
      <c r="F9" s="187">
        <v>2.348923100452851</v>
      </c>
    </row>
    <row r="10" spans="1:6" x14ac:dyDescent="0.2">
      <c r="A10" s="3" t="s">
        <v>112</v>
      </c>
      <c r="B10" s="95">
        <v>617.32795930065924</v>
      </c>
      <c r="C10" s="187">
        <v>0.55861458998258418</v>
      </c>
      <c r="D10" s="95">
        <v>313.31804719594913</v>
      </c>
      <c r="E10" s="187">
        <v>0.24845336795543638</v>
      </c>
      <c r="F10" s="187">
        <v>97.029173654520534</v>
      </c>
    </row>
    <row r="11" spans="1:6" x14ac:dyDescent="0.2">
      <c r="A11" s="3" t="s">
        <v>113</v>
      </c>
      <c r="B11" s="95">
        <v>281.99354144453991</v>
      </c>
      <c r="C11" s="187">
        <v>0.25517345222826404</v>
      </c>
      <c r="D11" s="95">
        <v>590.05382631126406</v>
      </c>
      <c r="E11" s="187">
        <v>0.4678979131078953</v>
      </c>
      <c r="F11" s="187">
        <v>-52.208844537551869</v>
      </c>
    </row>
    <row r="12" spans="1:6" x14ac:dyDescent="0.2">
      <c r="A12" s="60" t="s">
        <v>114</v>
      </c>
      <c r="B12" s="473">
        <v>110510.53273060871</v>
      </c>
      <c r="C12" s="474">
        <v>100</v>
      </c>
      <c r="D12" s="473">
        <v>126107.38577395624</v>
      </c>
      <c r="E12" s="474">
        <v>100</v>
      </c>
      <c r="F12" s="474">
        <v>-12.367914018378292</v>
      </c>
    </row>
    <row r="13" spans="1:6" x14ac:dyDescent="0.2">
      <c r="A13" s="3"/>
      <c r="B13" s="3"/>
      <c r="C13" s="3"/>
      <c r="D13" s="3"/>
      <c r="E13" s="3"/>
      <c r="F13" s="55" t="s">
        <v>573</v>
      </c>
    </row>
    <row r="14" spans="1:6" x14ac:dyDescent="0.2">
      <c r="A14" s="475"/>
      <c r="B14" s="1"/>
      <c r="C14" s="1"/>
      <c r="D14" s="1"/>
      <c r="E14" s="1"/>
      <c r="F14" s="1"/>
    </row>
    <row r="15" spans="1:6" x14ac:dyDescent="0.2">
      <c r="A15" s="502"/>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25" style="1" customWidth="1"/>
    <col min="2" max="4" width="11" style="1"/>
    <col min="5" max="5" width="13.125" style="1" customWidth="1"/>
    <col min="6" max="6" width="16.75" style="1" customWidth="1"/>
    <col min="7" max="16384" width="11" style="1"/>
  </cols>
  <sheetData>
    <row r="1" spans="1:6" x14ac:dyDescent="0.2">
      <c r="A1" s="53" t="s">
        <v>483</v>
      </c>
      <c r="B1" s="53"/>
      <c r="C1" s="53"/>
      <c r="D1" s="6"/>
      <c r="E1" s="6"/>
      <c r="F1" s="6"/>
    </row>
    <row r="2" spans="1:6" x14ac:dyDescent="0.2">
      <c r="A2" s="54"/>
      <c r="B2" s="54"/>
      <c r="C2" s="54"/>
      <c r="D2" s="65"/>
      <c r="E2" s="65"/>
      <c r="F2" s="55" t="s">
        <v>260</v>
      </c>
    </row>
    <row r="3" spans="1:6" x14ac:dyDescent="0.2">
      <c r="A3" s="56"/>
      <c r="B3" s="804" t="s">
        <v>261</v>
      </c>
      <c r="C3" s="804"/>
      <c r="D3" s="804"/>
      <c r="E3" s="803" t="s">
        <v>262</v>
      </c>
      <c r="F3" s="803"/>
    </row>
    <row r="4" spans="1:6" x14ac:dyDescent="0.2">
      <c r="A4" s="66"/>
      <c r="B4" s="201" t="s">
        <v>687</v>
      </c>
      <c r="C4" s="202" t="s">
        <v>680</v>
      </c>
      <c r="D4" s="201" t="s">
        <v>690</v>
      </c>
      <c r="E4" s="185" t="s">
        <v>263</v>
      </c>
      <c r="F4" s="184" t="s">
        <v>264</v>
      </c>
    </row>
    <row r="5" spans="1:6" x14ac:dyDescent="0.2">
      <c r="A5" s="432" t="s">
        <v>485</v>
      </c>
      <c r="B5" s="90">
        <v>158.37111616785714</v>
      </c>
      <c r="C5" s="90">
        <v>150.9698684612903</v>
      </c>
      <c r="D5" s="90">
        <v>125.80848371785713</v>
      </c>
      <c r="E5" s="90">
        <v>4.9024668180489037</v>
      </c>
      <c r="F5" s="90">
        <v>25.88270002762787</v>
      </c>
    </row>
    <row r="6" spans="1:6" x14ac:dyDescent="0.2">
      <c r="A6" s="66" t="s">
        <v>484</v>
      </c>
      <c r="B6" s="97">
        <v>147.08343359285709</v>
      </c>
      <c r="C6" s="199">
        <v>138.76171926129032</v>
      </c>
      <c r="D6" s="97">
        <v>114.00349283214285</v>
      </c>
      <c r="E6" s="97">
        <v>5.9971254146086634</v>
      </c>
      <c r="F6" s="97">
        <v>29.016602859195444</v>
      </c>
    </row>
    <row r="7" spans="1:6" x14ac:dyDescent="0.2">
      <c r="F7" s="55" t="s">
        <v>573</v>
      </c>
    </row>
    <row r="13" spans="1:6" x14ac:dyDescent="0.2">
      <c r="C13" s="1" t="s">
        <v>372</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91" t="s">
        <v>265</v>
      </c>
      <c r="B1" s="791"/>
      <c r="C1" s="791"/>
      <c r="D1" s="3"/>
      <c r="E1" s="3"/>
    </row>
    <row r="2" spans="1:38" x14ac:dyDescent="0.2">
      <c r="A2" s="792"/>
      <c r="B2" s="791"/>
      <c r="C2" s="791"/>
      <c r="D2" s="3"/>
      <c r="E2" s="55" t="s">
        <v>260</v>
      </c>
    </row>
    <row r="3" spans="1:38" x14ac:dyDescent="0.2">
      <c r="A3" s="57"/>
      <c r="B3" s="203" t="s">
        <v>266</v>
      </c>
      <c r="C3" s="203" t="s">
        <v>267</v>
      </c>
      <c r="D3" s="203" t="s">
        <v>268</v>
      </c>
      <c r="E3" s="203" t="s">
        <v>269</v>
      </c>
    </row>
    <row r="4" spans="1:38" x14ac:dyDescent="0.2">
      <c r="A4" s="204" t="s">
        <v>270</v>
      </c>
      <c r="B4" s="205">
        <v>158.37111616785714</v>
      </c>
      <c r="C4" s="206">
        <v>27.485896194421485</v>
      </c>
      <c r="D4" s="206">
        <v>47.411314062721374</v>
      </c>
      <c r="E4" s="206">
        <v>83.473905910714279</v>
      </c>
      <c r="F4" s="623"/>
      <c r="G4" s="623"/>
      <c r="H4" s="623"/>
      <c r="M4" s="319"/>
      <c r="N4" s="319"/>
      <c r="O4" s="319"/>
      <c r="P4" s="319"/>
      <c r="Q4" s="319"/>
      <c r="R4" s="319"/>
      <c r="S4" s="319"/>
      <c r="T4" s="319"/>
      <c r="U4" s="319"/>
      <c r="V4" s="319"/>
      <c r="W4" s="319"/>
      <c r="X4" s="319"/>
      <c r="Y4" s="319"/>
      <c r="Z4" s="319"/>
      <c r="AA4" s="319"/>
      <c r="AB4" s="319"/>
      <c r="AC4" s="319"/>
      <c r="AD4" s="319"/>
      <c r="AE4" s="284"/>
      <c r="AF4" s="284"/>
      <c r="AG4" s="284"/>
      <c r="AH4" s="284"/>
      <c r="AI4" s="284"/>
      <c r="AJ4" s="284"/>
      <c r="AK4" s="284"/>
      <c r="AL4" s="284"/>
    </row>
    <row r="5" spans="1:38" x14ac:dyDescent="0.2">
      <c r="A5" s="207" t="s">
        <v>271</v>
      </c>
      <c r="B5" s="208">
        <v>179.6357142857143</v>
      </c>
      <c r="C5" s="92">
        <v>28.681332533013208</v>
      </c>
      <c r="D5" s="92">
        <v>65.449774609843942</v>
      </c>
      <c r="E5" s="92">
        <v>85.504607142857154</v>
      </c>
      <c r="F5" s="623"/>
      <c r="G5" s="623"/>
      <c r="M5" s="624"/>
      <c r="N5" s="624"/>
      <c r="O5" s="624"/>
      <c r="P5" s="624"/>
      <c r="Q5" s="624"/>
      <c r="R5" s="624"/>
      <c r="S5" s="624"/>
      <c r="T5" s="624"/>
      <c r="U5" s="624"/>
      <c r="V5" s="624"/>
      <c r="W5" s="624"/>
      <c r="X5" s="624"/>
      <c r="Y5" s="624"/>
      <c r="Z5" s="624"/>
      <c r="AA5" s="624"/>
      <c r="AB5" s="624"/>
      <c r="AC5" s="624"/>
      <c r="AD5" s="624"/>
      <c r="AE5" s="283"/>
      <c r="AF5" s="283"/>
      <c r="AG5" s="283"/>
      <c r="AH5" s="283"/>
      <c r="AI5" s="283"/>
      <c r="AJ5" s="283"/>
      <c r="AK5" s="283"/>
      <c r="AL5" s="283"/>
    </row>
    <row r="6" spans="1:38" x14ac:dyDescent="0.2">
      <c r="A6" s="207" t="s">
        <v>272</v>
      </c>
      <c r="B6" s="208">
        <v>146.31785714285712</v>
      </c>
      <c r="C6" s="92">
        <v>24.386309523809523</v>
      </c>
      <c r="D6" s="92">
        <v>48.926940476190445</v>
      </c>
      <c r="E6" s="92">
        <v>73.004607142857154</v>
      </c>
      <c r="F6" s="623"/>
      <c r="G6" s="623"/>
      <c r="M6" s="624"/>
      <c r="N6" s="624"/>
      <c r="O6" s="624"/>
      <c r="P6" s="624"/>
      <c r="Q6" s="624"/>
      <c r="R6" s="624"/>
      <c r="S6" s="624"/>
      <c r="T6" s="624"/>
      <c r="U6" s="624"/>
      <c r="V6" s="624"/>
      <c r="W6" s="624"/>
      <c r="X6" s="624"/>
      <c r="Y6" s="624"/>
      <c r="Z6" s="624"/>
      <c r="AA6" s="624"/>
      <c r="AB6" s="624"/>
      <c r="AC6" s="624"/>
      <c r="AD6" s="624"/>
      <c r="AE6" s="283"/>
      <c r="AF6" s="283"/>
      <c r="AG6" s="283"/>
      <c r="AH6" s="283"/>
      <c r="AI6" s="283"/>
      <c r="AJ6" s="283"/>
      <c r="AK6" s="283"/>
      <c r="AL6" s="283"/>
    </row>
    <row r="7" spans="1:38" x14ac:dyDescent="0.2">
      <c r="A7" s="207" t="s">
        <v>234</v>
      </c>
      <c r="B7" s="208">
        <v>168.17128571428572</v>
      </c>
      <c r="C7" s="92">
        <v>29.186752066115705</v>
      </c>
      <c r="D7" s="92">
        <v>60.015855076741445</v>
      </c>
      <c r="E7" s="92">
        <v>78.968678571428569</v>
      </c>
      <c r="F7" s="623"/>
      <c r="G7" s="623"/>
      <c r="N7" s="624"/>
      <c r="O7" s="624"/>
      <c r="P7" s="624"/>
      <c r="Q7" s="624"/>
      <c r="R7" s="624"/>
      <c r="S7" s="624"/>
      <c r="T7" s="624"/>
      <c r="U7" s="624"/>
      <c r="V7" s="624"/>
      <c r="W7" s="624"/>
      <c r="X7" s="624"/>
      <c r="Y7" s="624"/>
      <c r="Z7" s="624"/>
      <c r="AA7" s="624"/>
      <c r="AB7" s="624"/>
      <c r="AC7" s="624"/>
      <c r="AD7" s="624"/>
      <c r="AE7" s="283"/>
      <c r="AF7" s="283"/>
      <c r="AG7" s="283"/>
      <c r="AH7" s="283"/>
      <c r="AI7" s="283"/>
      <c r="AJ7" s="283"/>
      <c r="AK7" s="283"/>
      <c r="AL7" s="283"/>
    </row>
    <row r="8" spans="1:38" x14ac:dyDescent="0.2">
      <c r="A8" s="207" t="s">
        <v>273</v>
      </c>
      <c r="B8" s="208">
        <v>126.45089285714286</v>
      </c>
      <c r="C8" s="92">
        <v>21.07514880952381</v>
      </c>
      <c r="D8" s="92">
        <v>36.302172619047624</v>
      </c>
      <c r="E8" s="92">
        <v>69.073571428571427</v>
      </c>
      <c r="F8" s="623"/>
      <c r="G8" s="623"/>
      <c r="N8" s="624"/>
      <c r="O8" s="624"/>
      <c r="P8" s="624"/>
      <c r="Q8" s="624"/>
      <c r="R8" s="624"/>
      <c r="S8" s="624"/>
      <c r="T8" s="624"/>
      <c r="U8" s="624"/>
      <c r="V8" s="624"/>
      <c r="W8" s="624"/>
      <c r="X8" s="624"/>
      <c r="Y8" s="624"/>
      <c r="Z8" s="624"/>
      <c r="AA8" s="624"/>
      <c r="AB8" s="624"/>
      <c r="AC8" s="624"/>
      <c r="AD8" s="624"/>
      <c r="AE8" s="283"/>
      <c r="AF8" s="283"/>
      <c r="AG8" s="283"/>
      <c r="AH8" s="283"/>
      <c r="AI8" s="283"/>
      <c r="AJ8" s="283"/>
      <c r="AK8" s="283"/>
      <c r="AL8" s="283"/>
    </row>
    <row r="9" spans="1:38" x14ac:dyDescent="0.2">
      <c r="A9" s="207" t="s">
        <v>274</v>
      </c>
      <c r="B9" s="208">
        <v>139.22675000000001</v>
      </c>
      <c r="C9" s="92">
        <v>22.229481092436977</v>
      </c>
      <c r="D9" s="92">
        <v>43.97012605042017</v>
      </c>
      <c r="E9" s="92">
        <v>73.027142857142863</v>
      </c>
      <c r="F9" s="623"/>
      <c r="G9" s="623"/>
    </row>
    <row r="10" spans="1:38" x14ac:dyDescent="0.2">
      <c r="A10" s="207" t="s">
        <v>275</v>
      </c>
      <c r="B10" s="208">
        <v>152.95067857142857</v>
      </c>
      <c r="C10" s="92">
        <v>30.590135714285715</v>
      </c>
      <c r="D10" s="92">
        <v>51.2621857142857</v>
      </c>
      <c r="E10" s="92">
        <v>71.098357142857154</v>
      </c>
      <c r="F10" s="623"/>
      <c r="G10" s="623"/>
    </row>
    <row r="11" spans="1:38" x14ac:dyDescent="0.2">
      <c r="A11" s="207" t="s">
        <v>276</v>
      </c>
      <c r="B11" s="208">
        <v>188.73435714285716</v>
      </c>
      <c r="C11" s="92">
        <v>37.746871428571431</v>
      </c>
      <c r="D11" s="92">
        <v>62.82180714285716</v>
      </c>
      <c r="E11" s="92">
        <v>88.165678571428572</v>
      </c>
      <c r="F11" s="623"/>
      <c r="G11" s="623"/>
    </row>
    <row r="12" spans="1:38" x14ac:dyDescent="0.2">
      <c r="A12" s="207" t="s">
        <v>277</v>
      </c>
      <c r="B12" s="208">
        <v>153.42142857142858</v>
      </c>
      <c r="C12" s="92">
        <v>25.5702380952381</v>
      </c>
      <c r="D12" s="92">
        <v>54.364833333333351</v>
      </c>
      <c r="E12" s="92">
        <v>73.48635714285713</v>
      </c>
      <c r="F12" s="623"/>
      <c r="G12" s="623"/>
    </row>
    <row r="13" spans="1:38" x14ac:dyDescent="0.2">
      <c r="A13" s="207" t="s">
        <v>278</v>
      </c>
      <c r="B13" s="208">
        <v>138.70846428571426</v>
      </c>
      <c r="C13" s="92">
        <v>25.013001756440278</v>
      </c>
      <c r="D13" s="92">
        <v>43.134033957845404</v>
      </c>
      <c r="E13" s="92">
        <v>70.561428571428578</v>
      </c>
      <c r="F13" s="623"/>
      <c r="G13" s="623"/>
    </row>
    <row r="14" spans="1:38" x14ac:dyDescent="0.2">
      <c r="A14" s="207" t="s">
        <v>205</v>
      </c>
      <c r="B14" s="208">
        <v>164.35357142857143</v>
      </c>
      <c r="C14" s="92">
        <v>27.392261904761906</v>
      </c>
      <c r="D14" s="92">
        <v>56.300023809523807</v>
      </c>
      <c r="E14" s="92">
        <v>80.661285714285711</v>
      </c>
      <c r="F14" s="623"/>
      <c r="G14" s="623"/>
    </row>
    <row r="15" spans="1:38" x14ac:dyDescent="0.2">
      <c r="A15" s="207" t="s">
        <v>279</v>
      </c>
      <c r="B15" s="208">
        <v>191.76785714285714</v>
      </c>
      <c r="C15" s="92">
        <v>37.116359447004605</v>
      </c>
      <c r="D15" s="92">
        <v>72.240747695852519</v>
      </c>
      <c r="E15" s="92">
        <v>82.410750000000007</v>
      </c>
      <c r="F15" s="623"/>
      <c r="G15" s="623"/>
    </row>
    <row r="16" spans="1:38" x14ac:dyDescent="0.2">
      <c r="A16" s="207" t="s">
        <v>235</v>
      </c>
      <c r="B16" s="209">
        <v>177.36917857142856</v>
      </c>
      <c r="C16" s="196">
        <v>29.561529761904762</v>
      </c>
      <c r="D16" s="196">
        <v>69.130041666666656</v>
      </c>
      <c r="E16" s="196">
        <v>78.677607142857141</v>
      </c>
      <c r="F16" s="623"/>
      <c r="G16" s="623"/>
    </row>
    <row r="17" spans="1:13" x14ac:dyDescent="0.2">
      <c r="A17" s="207" t="s">
        <v>236</v>
      </c>
      <c r="B17" s="208">
        <v>185.89285714285714</v>
      </c>
      <c r="C17" s="92">
        <v>35.97926267281106</v>
      </c>
      <c r="D17" s="92">
        <v>71.501415898617495</v>
      </c>
      <c r="E17" s="92">
        <v>78.412178571428583</v>
      </c>
      <c r="F17" s="623"/>
      <c r="G17" s="623"/>
    </row>
    <row r="18" spans="1:13" x14ac:dyDescent="0.2">
      <c r="A18" s="207" t="s">
        <v>280</v>
      </c>
      <c r="B18" s="208">
        <v>134.47660714285715</v>
      </c>
      <c r="C18" s="92">
        <v>28.589514904386956</v>
      </c>
      <c r="D18" s="92">
        <v>34.774485095613073</v>
      </c>
      <c r="E18" s="92">
        <v>71.112607142857115</v>
      </c>
      <c r="F18" s="623"/>
      <c r="G18" s="623"/>
    </row>
    <row r="19" spans="1:13" x14ac:dyDescent="0.2">
      <c r="A19" s="3" t="s">
        <v>281</v>
      </c>
      <c r="B19" s="208">
        <v>175.62821428571428</v>
      </c>
      <c r="C19" s="92">
        <v>32.841048199767712</v>
      </c>
      <c r="D19" s="92">
        <v>65.671130371660851</v>
      </c>
      <c r="E19" s="92">
        <v>77.116035714285715</v>
      </c>
      <c r="F19" s="623"/>
      <c r="G19" s="623"/>
    </row>
    <row r="20" spans="1:13" x14ac:dyDescent="0.2">
      <c r="A20" s="3" t="s">
        <v>206</v>
      </c>
      <c r="B20" s="208">
        <v>182.78864285714286</v>
      </c>
      <c r="C20" s="92">
        <v>32.961886416861823</v>
      </c>
      <c r="D20" s="92">
        <v>72.840077868852461</v>
      </c>
      <c r="E20" s="92">
        <v>76.98667857142857</v>
      </c>
      <c r="F20" s="623"/>
      <c r="G20" s="623"/>
    </row>
    <row r="21" spans="1:13" x14ac:dyDescent="0.2">
      <c r="A21" s="3" t="s">
        <v>282</v>
      </c>
      <c r="B21" s="208">
        <v>155.55496428571428</v>
      </c>
      <c r="C21" s="92">
        <v>26.99714256198347</v>
      </c>
      <c r="D21" s="92">
        <v>52.375964580873685</v>
      </c>
      <c r="E21" s="92">
        <v>76.181857142857126</v>
      </c>
      <c r="F21" s="623"/>
      <c r="G21" s="623"/>
    </row>
    <row r="22" spans="1:13" x14ac:dyDescent="0.2">
      <c r="A22" s="195" t="s">
        <v>283</v>
      </c>
      <c r="B22" s="208">
        <v>149.53</v>
      </c>
      <c r="C22" s="92">
        <v>25.951487603305786</v>
      </c>
      <c r="D22" s="92">
        <v>46.600012396694218</v>
      </c>
      <c r="E22" s="92">
        <v>76.978499999999997</v>
      </c>
      <c r="F22" s="623"/>
      <c r="G22" s="623"/>
    </row>
    <row r="23" spans="1:13" x14ac:dyDescent="0.2">
      <c r="A23" s="195" t="s">
        <v>284</v>
      </c>
      <c r="B23" s="210">
        <v>154.81785714285712</v>
      </c>
      <c r="C23" s="211">
        <v>22.494902319902319</v>
      </c>
      <c r="D23" s="211">
        <v>52.714883394383364</v>
      </c>
      <c r="E23" s="211">
        <v>79.608071428571435</v>
      </c>
      <c r="F23" s="623"/>
      <c r="G23" s="623"/>
    </row>
    <row r="24" spans="1:13" x14ac:dyDescent="0.2">
      <c r="A24" s="195" t="s">
        <v>285</v>
      </c>
      <c r="B24" s="210">
        <v>134</v>
      </c>
      <c r="C24" s="211">
        <v>20.440677966101696</v>
      </c>
      <c r="D24" s="211">
        <v>54.938322033898295</v>
      </c>
      <c r="E24" s="211">
        <v>58.621000000000002</v>
      </c>
      <c r="F24" s="623"/>
      <c r="G24" s="623"/>
    </row>
    <row r="25" spans="1:13" x14ac:dyDescent="0.2">
      <c r="A25" s="195" t="s">
        <v>548</v>
      </c>
      <c r="B25" s="210">
        <v>203.84285714285713</v>
      </c>
      <c r="C25" s="211">
        <v>35.377685950413223</v>
      </c>
      <c r="D25" s="211">
        <v>83.170992621015316</v>
      </c>
      <c r="E25" s="211">
        <v>85.294178571428588</v>
      </c>
      <c r="F25" s="623"/>
      <c r="G25" s="623"/>
    </row>
    <row r="26" spans="1:13" x14ac:dyDescent="0.2">
      <c r="A26" s="3" t="s">
        <v>286</v>
      </c>
      <c r="B26" s="210">
        <v>119.73014285714287</v>
      </c>
      <c r="C26" s="211">
        <v>22.38856329849013</v>
      </c>
      <c r="D26" s="211">
        <v>24.230972415795602</v>
      </c>
      <c r="E26" s="211">
        <v>73.110607142857134</v>
      </c>
      <c r="F26" s="623"/>
      <c r="G26" s="623"/>
    </row>
    <row r="27" spans="1:13" x14ac:dyDescent="0.2">
      <c r="A27" s="195" t="s">
        <v>237</v>
      </c>
      <c r="B27" s="210">
        <v>179.13928571428571</v>
      </c>
      <c r="C27" s="211">
        <v>33.497590011614399</v>
      </c>
      <c r="D27" s="211">
        <v>64.798088559814147</v>
      </c>
      <c r="E27" s="211">
        <v>80.843607142857152</v>
      </c>
      <c r="F27" s="623"/>
      <c r="G27" s="623"/>
    </row>
    <row r="28" spans="1:13" x14ac:dyDescent="0.2">
      <c r="A28" s="195" t="s">
        <v>550</v>
      </c>
      <c r="B28" s="208">
        <v>151.76600000000002</v>
      </c>
      <c r="C28" s="92">
        <v>26.339553719008268</v>
      </c>
      <c r="D28" s="92">
        <v>52.649053423848883</v>
      </c>
      <c r="E28" s="92">
        <v>72.777392857142871</v>
      </c>
      <c r="F28" s="623"/>
      <c r="G28" s="623"/>
    </row>
    <row r="29" spans="1:13" x14ac:dyDescent="0.2">
      <c r="A29" s="3" t="s">
        <v>287</v>
      </c>
      <c r="B29" s="210">
        <v>135.83100000000002</v>
      </c>
      <c r="C29" s="211">
        <v>21.687302521008409</v>
      </c>
      <c r="D29" s="211">
        <v>38.267197478991605</v>
      </c>
      <c r="E29" s="211">
        <v>75.876500000000007</v>
      </c>
      <c r="F29" s="623"/>
      <c r="G29" s="623"/>
    </row>
    <row r="30" spans="1:13" x14ac:dyDescent="0.2">
      <c r="A30" s="662" t="s">
        <v>238</v>
      </c>
      <c r="B30" s="208">
        <v>181.67339285714283</v>
      </c>
      <c r="C30" s="92">
        <v>36.334678571428569</v>
      </c>
      <c r="D30" s="92">
        <v>62.625571428571405</v>
      </c>
      <c r="E30" s="92">
        <v>82.713142857142856</v>
      </c>
      <c r="F30" s="623"/>
      <c r="G30" s="623"/>
    </row>
    <row r="31" spans="1:13" x14ac:dyDescent="0.2">
      <c r="A31" s="663" t="s">
        <v>288</v>
      </c>
      <c r="B31" s="664">
        <v>169.74370927030608</v>
      </c>
      <c r="C31" s="664">
        <v>29.894958973790526</v>
      </c>
      <c r="D31" s="664">
        <v>59.571143153658412</v>
      </c>
      <c r="E31" s="664">
        <v>80.27760714285715</v>
      </c>
      <c r="F31" s="623"/>
      <c r="G31" s="623"/>
    </row>
    <row r="32" spans="1:13" x14ac:dyDescent="0.2">
      <c r="A32" s="661" t="s">
        <v>289</v>
      </c>
      <c r="B32" s="660">
        <v>177.2672729943053</v>
      </c>
      <c r="C32" s="660">
        <v>30.71532892959657</v>
      </c>
      <c r="D32" s="660">
        <v>64.960133587967462</v>
      </c>
      <c r="E32" s="660">
        <v>81.591810476741273</v>
      </c>
      <c r="F32" s="623"/>
      <c r="G32" s="623"/>
      <c r="M32" s="624"/>
    </row>
    <row r="33" spans="1:13" x14ac:dyDescent="0.2">
      <c r="A33" s="659" t="s">
        <v>290</v>
      </c>
      <c r="B33" s="665">
        <v>18.896156826448163</v>
      </c>
      <c r="C33" s="665">
        <v>3.2294327351750844</v>
      </c>
      <c r="D33" s="665">
        <v>17.548819525246088</v>
      </c>
      <c r="E33" s="665">
        <v>-1.8820954339730065</v>
      </c>
      <c r="F33" s="623"/>
      <c r="G33" s="623"/>
      <c r="M33" s="624"/>
    </row>
    <row r="34" spans="1:13" x14ac:dyDescent="0.2">
      <c r="A34" s="80"/>
      <c r="B34" s="3"/>
      <c r="C34" s="3"/>
      <c r="D34" s="3"/>
      <c r="E34" s="55" t="s">
        <v>573</v>
      </c>
    </row>
    <row r="35" spans="1:13" s="1" customFormat="1" x14ac:dyDescent="0.2">
      <c r="B35" s="623"/>
      <c r="C35" s="623"/>
      <c r="D35" s="623"/>
      <c r="E35" s="623"/>
    </row>
    <row r="36" spans="1:13" s="1" customFormat="1" x14ac:dyDescent="0.2"/>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75" style="1" bestFit="1" customWidth="1"/>
    <col min="8" max="32" width="11" style="1"/>
  </cols>
  <sheetData>
    <row r="1" spans="1:36" x14ac:dyDescent="0.2">
      <c r="A1" s="791" t="s">
        <v>291</v>
      </c>
      <c r="B1" s="791"/>
      <c r="C1" s="791"/>
      <c r="D1" s="3"/>
      <c r="E1" s="3"/>
    </row>
    <row r="2" spans="1:36" x14ac:dyDescent="0.2">
      <c r="A2" s="792"/>
      <c r="B2" s="791"/>
      <c r="C2" s="791"/>
      <c r="D2" s="3"/>
      <c r="E2" s="55" t="s">
        <v>260</v>
      </c>
    </row>
    <row r="3" spans="1:36" x14ac:dyDescent="0.2">
      <c r="A3" s="57"/>
      <c r="B3" s="203" t="s">
        <v>266</v>
      </c>
      <c r="C3" s="203" t="s">
        <v>267</v>
      </c>
      <c r="D3" s="203" t="s">
        <v>268</v>
      </c>
      <c r="E3" s="203" t="s">
        <v>269</v>
      </c>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284"/>
      <c r="AH3" s="284"/>
      <c r="AI3" s="284"/>
      <c r="AJ3" s="284"/>
    </row>
    <row r="4" spans="1:36" x14ac:dyDescent="0.2">
      <c r="A4" s="204" t="s">
        <v>270</v>
      </c>
      <c r="B4" s="205">
        <v>147.08343359285709</v>
      </c>
      <c r="C4" s="206">
        <v>25.526876904545446</v>
      </c>
      <c r="D4" s="206">
        <v>38.04231406688308</v>
      </c>
      <c r="E4" s="206">
        <v>83.514242621428565</v>
      </c>
      <c r="F4" s="623"/>
      <c r="G4" s="623"/>
      <c r="H4" s="624"/>
      <c r="I4" s="624"/>
      <c r="J4" s="624"/>
      <c r="K4" s="624"/>
      <c r="L4" s="624"/>
      <c r="M4" s="624"/>
      <c r="N4" s="624"/>
      <c r="O4" s="624"/>
      <c r="P4" s="624"/>
      <c r="Q4" s="624"/>
      <c r="R4" s="624"/>
      <c r="S4" s="624"/>
      <c r="T4" s="624"/>
      <c r="U4" s="624"/>
      <c r="V4" s="624"/>
      <c r="W4" s="624"/>
      <c r="X4" s="624"/>
      <c r="Y4" s="624"/>
      <c r="Z4" s="624"/>
      <c r="AA4" s="624"/>
      <c r="AB4" s="624"/>
      <c r="AC4" s="624"/>
      <c r="AD4" s="624"/>
      <c r="AE4" s="624"/>
      <c r="AF4" s="624"/>
      <c r="AG4" s="283"/>
      <c r="AH4" s="283"/>
      <c r="AI4" s="283"/>
      <c r="AJ4" s="283"/>
    </row>
    <row r="5" spans="1:36" x14ac:dyDescent="0.2">
      <c r="A5" s="207" t="s">
        <v>271</v>
      </c>
      <c r="B5" s="208">
        <v>166.23571428571429</v>
      </c>
      <c r="C5" s="92">
        <v>26.541836734693881</v>
      </c>
      <c r="D5" s="92">
        <v>47.040020408163265</v>
      </c>
      <c r="E5" s="92">
        <v>92.653857142857149</v>
      </c>
      <c r="G5" s="623"/>
      <c r="H5" s="625"/>
      <c r="I5" s="625"/>
      <c r="J5" s="625"/>
      <c r="K5" s="625"/>
      <c r="L5" s="624"/>
      <c r="M5" s="624"/>
      <c r="N5" s="624"/>
      <c r="O5" s="624"/>
      <c r="P5" s="624"/>
      <c r="Q5" s="624"/>
      <c r="R5" s="624"/>
      <c r="S5" s="624"/>
      <c r="T5" s="624"/>
      <c r="U5" s="624"/>
      <c r="V5" s="624"/>
      <c r="W5" s="624"/>
      <c r="X5" s="624"/>
      <c r="Y5" s="624"/>
      <c r="Z5" s="624"/>
      <c r="AA5" s="624"/>
      <c r="AB5" s="624"/>
      <c r="AC5" s="624"/>
      <c r="AD5" s="624"/>
      <c r="AE5" s="624"/>
      <c r="AF5" s="624"/>
      <c r="AG5" s="283"/>
      <c r="AH5" s="283"/>
      <c r="AI5" s="283"/>
      <c r="AJ5" s="283"/>
    </row>
    <row r="6" spans="1:36" x14ac:dyDescent="0.2">
      <c r="A6" s="207" t="s">
        <v>272</v>
      </c>
      <c r="B6" s="208">
        <v>145.12142857142857</v>
      </c>
      <c r="C6" s="92">
        <v>24.186904761904763</v>
      </c>
      <c r="D6" s="92">
        <v>40.512916666666662</v>
      </c>
      <c r="E6" s="92">
        <v>80.421607142857141</v>
      </c>
      <c r="G6" s="623"/>
      <c r="L6" s="624"/>
      <c r="M6" s="624"/>
      <c r="N6" s="624"/>
      <c r="O6" s="624"/>
      <c r="P6" s="624"/>
      <c r="Q6" s="624"/>
      <c r="R6" s="624"/>
      <c r="S6" s="624"/>
      <c r="T6" s="624"/>
      <c r="U6" s="624"/>
      <c r="V6" s="624"/>
      <c r="W6" s="624"/>
      <c r="X6" s="624"/>
      <c r="Y6" s="624"/>
      <c r="Z6" s="624"/>
      <c r="AA6" s="624"/>
      <c r="AB6" s="624"/>
      <c r="AC6" s="624"/>
      <c r="AD6" s="624"/>
      <c r="AE6" s="624"/>
      <c r="AF6" s="624"/>
      <c r="AG6" s="283"/>
      <c r="AH6" s="283"/>
      <c r="AI6" s="283"/>
      <c r="AJ6" s="283"/>
    </row>
    <row r="7" spans="1:36" x14ac:dyDescent="0.2">
      <c r="A7" s="207" t="s">
        <v>234</v>
      </c>
      <c r="B7" s="208">
        <v>173.45417857142857</v>
      </c>
      <c r="C7" s="92">
        <v>30.10361776859504</v>
      </c>
      <c r="D7" s="92">
        <v>60.016132231404967</v>
      </c>
      <c r="E7" s="92">
        <v>83.33442857142856</v>
      </c>
      <c r="G7" s="623"/>
      <c r="L7" s="625"/>
      <c r="M7" s="625"/>
      <c r="N7" s="625"/>
      <c r="O7" s="625"/>
      <c r="P7" s="625"/>
      <c r="Q7" s="625"/>
      <c r="R7" s="625"/>
      <c r="S7" s="625"/>
      <c r="T7" s="625"/>
      <c r="U7" s="625"/>
      <c r="V7" s="625"/>
      <c r="W7" s="625"/>
      <c r="X7" s="625"/>
      <c r="Y7" s="625"/>
      <c r="Z7" s="625"/>
      <c r="AA7" s="625"/>
      <c r="AB7" s="625"/>
      <c r="AC7" s="625"/>
      <c r="AD7" s="625"/>
      <c r="AE7" s="625"/>
      <c r="AF7" s="625"/>
      <c r="AG7" s="285"/>
      <c r="AH7" s="285"/>
      <c r="AI7" s="285"/>
      <c r="AJ7" s="285"/>
    </row>
    <row r="8" spans="1:36" x14ac:dyDescent="0.2">
      <c r="A8" s="207" t="s">
        <v>273</v>
      </c>
      <c r="B8" s="208">
        <v>128.61617857142858</v>
      </c>
      <c r="C8" s="92">
        <v>21.436029761904766</v>
      </c>
      <c r="D8" s="92">
        <v>33.030113095238093</v>
      </c>
      <c r="E8" s="92">
        <v>74.150035714285721</v>
      </c>
      <c r="G8" s="623"/>
    </row>
    <row r="9" spans="1:36" x14ac:dyDescent="0.2">
      <c r="A9" s="207" t="s">
        <v>274</v>
      </c>
      <c r="B9" s="208">
        <v>146.04092857142859</v>
      </c>
      <c r="C9" s="92">
        <v>23.317459183673474</v>
      </c>
      <c r="D9" s="92">
        <v>41.070005102040824</v>
      </c>
      <c r="E9" s="92">
        <v>81.653464285714293</v>
      </c>
      <c r="G9" s="623"/>
    </row>
    <row r="10" spans="1:36" x14ac:dyDescent="0.2">
      <c r="A10" s="207" t="s">
        <v>275</v>
      </c>
      <c r="B10" s="208">
        <v>153.31142857142856</v>
      </c>
      <c r="C10" s="92">
        <v>30.662285714285712</v>
      </c>
      <c r="D10" s="92">
        <v>40.637785714285712</v>
      </c>
      <c r="E10" s="92">
        <v>82.011357142857136</v>
      </c>
      <c r="G10" s="623"/>
    </row>
    <row r="11" spans="1:36" x14ac:dyDescent="0.2">
      <c r="A11" s="207" t="s">
        <v>276</v>
      </c>
      <c r="B11" s="208">
        <v>164.88192857142857</v>
      </c>
      <c r="C11" s="92">
        <v>32.976385714285712</v>
      </c>
      <c r="D11" s="92">
        <v>43.740114285714284</v>
      </c>
      <c r="E11" s="92">
        <v>88.165428571428578</v>
      </c>
      <c r="G11" s="623"/>
    </row>
    <row r="12" spans="1:36" x14ac:dyDescent="0.2">
      <c r="A12" s="207" t="s">
        <v>277</v>
      </c>
      <c r="B12" s="208">
        <v>143.97142857142859</v>
      </c>
      <c r="C12" s="92">
        <v>23.995238095238101</v>
      </c>
      <c r="D12" s="92">
        <v>39.765083333333344</v>
      </c>
      <c r="E12" s="92">
        <v>80.211107142857145</v>
      </c>
      <c r="G12" s="623"/>
    </row>
    <row r="13" spans="1:36" x14ac:dyDescent="0.2">
      <c r="A13" s="207" t="s">
        <v>278</v>
      </c>
      <c r="B13" s="208">
        <v>143.62192857142855</v>
      </c>
      <c r="C13" s="92">
        <v>25.899036299765804</v>
      </c>
      <c r="D13" s="92">
        <v>41.862963700234182</v>
      </c>
      <c r="E13" s="92">
        <v>75.859928571428568</v>
      </c>
      <c r="G13" s="623"/>
    </row>
    <row r="14" spans="1:36" x14ac:dyDescent="0.2">
      <c r="A14" s="207" t="s">
        <v>205</v>
      </c>
      <c r="B14" s="208">
        <v>149.85</v>
      </c>
      <c r="C14" s="92">
        <v>24.975000000000001</v>
      </c>
      <c r="D14" s="92">
        <v>37.199928571428565</v>
      </c>
      <c r="E14" s="92">
        <v>87.675071428571428</v>
      </c>
      <c r="G14" s="623"/>
    </row>
    <row r="15" spans="1:36" x14ac:dyDescent="0.2">
      <c r="A15" s="207" t="s">
        <v>279</v>
      </c>
      <c r="B15" s="208">
        <v>184.09642857142859</v>
      </c>
      <c r="C15" s="92">
        <v>35.631566820276504</v>
      </c>
      <c r="D15" s="92">
        <v>51.052111751152069</v>
      </c>
      <c r="E15" s="92">
        <v>97.412750000000017</v>
      </c>
      <c r="G15" s="623"/>
    </row>
    <row r="16" spans="1:36" x14ac:dyDescent="0.2">
      <c r="A16" s="207" t="s">
        <v>235</v>
      </c>
      <c r="B16" s="209">
        <v>169.2657142857143</v>
      </c>
      <c r="C16" s="196">
        <v>28.210952380952389</v>
      </c>
      <c r="D16" s="196">
        <v>60.910369047619042</v>
      </c>
      <c r="E16" s="196">
        <v>80.144392857142861</v>
      </c>
      <c r="G16" s="623"/>
    </row>
    <row r="17" spans="1:11" x14ac:dyDescent="0.2">
      <c r="A17" s="207" t="s">
        <v>236</v>
      </c>
      <c r="B17" s="208">
        <v>159.95714285714286</v>
      </c>
      <c r="C17" s="92">
        <v>30.959447004608293</v>
      </c>
      <c r="D17" s="92">
        <v>42.408374423963139</v>
      </c>
      <c r="E17" s="92">
        <v>86.589321428571424</v>
      </c>
      <c r="G17" s="623"/>
    </row>
    <row r="18" spans="1:11" x14ac:dyDescent="0.2">
      <c r="A18" s="207" t="s">
        <v>280</v>
      </c>
      <c r="B18" s="208">
        <v>134.50378571428573</v>
      </c>
      <c r="C18" s="92">
        <v>28.595293025871772</v>
      </c>
      <c r="D18" s="92">
        <v>31.997492688413953</v>
      </c>
      <c r="E18" s="92">
        <v>73.911000000000001</v>
      </c>
      <c r="G18" s="623"/>
    </row>
    <row r="19" spans="1:11" x14ac:dyDescent="0.2">
      <c r="A19" s="3" t="s">
        <v>281</v>
      </c>
      <c r="B19" s="208">
        <v>166.70750000000001</v>
      </c>
      <c r="C19" s="92">
        <v>31.172947154471547</v>
      </c>
      <c r="D19" s="92">
        <v>55.546052845528465</v>
      </c>
      <c r="E19" s="92">
        <v>79.988500000000002</v>
      </c>
      <c r="G19" s="623"/>
    </row>
    <row r="20" spans="1:11" x14ac:dyDescent="0.2">
      <c r="A20" s="3" t="s">
        <v>206</v>
      </c>
      <c r="B20" s="208">
        <v>169.97210714285714</v>
      </c>
      <c r="C20" s="92">
        <v>30.650707845433253</v>
      </c>
      <c r="D20" s="92">
        <v>61.739935011709612</v>
      </c>
      <c r="E20" s="92">
        <v>77.581464285714276</v>
      </c>
      <c r="G20" s="623"/>
    </row>
    <row r="21" spans="1:11" x14ac:dyDescent="0.2">
      <c r="A21" s="3" t="s">
        <v>282</v>
      </c>
      <c r="B21" s="208">
        <v>141.6465357142857</v>
      </c>
      <c r="C21" s="92">
        <v>24.58328305785124</v>
      </c>
      <c r="D21" s="92">
        <v>43.012216942148747</v>
      </c>
      <c r="E21" s="92">
        <v>74.051035714285717</v>
      </c>
      <c r="G21" s="623"/>
    </row>
    <row r="22" spans="1:11" x14ac:dyDescent="0.2">
      <c r="A22" s="195" t="s">
        <v>283</v>
      </c>
      <c r="B22" s="208">
        <v>144.34942857142855</v>
      </c>
      <c r="C22" s="92">
        <v>25.052380165289254</v>
      </c>
      <c r="D22" s="92">
        <v>37.200048406139288</v>
      </c>
      <c r="E22" s="92">
        <v>82.097000000000008</v>
      </c>
      <c r="G22" s="623"/>
    </row>
    <row r="23" spans="1:11" x14ac:dyDescent="0.2">
      <c r="A23" s="195" t="s">
        <v>284</v>
      </c>
      <c r="B23" s="210">
        <v>148.08928571428572</v>
      </c>
      <c r="C23" s="211">
        <v>21.517246642246647</v>
      </c>
      <c r="D23" s="211">
        <v>41.65414621489623</v>
      </c>
      <c r="E23" s="211">
        <v>84.917892857142846</v>
      </c>
      <c r="G23" s="623"/>
    </row>
    <row r="24" spans="1:11" x14ac:dyDescent="0.2">
      <c r="A24" s="195" t="s">
        <v>285</v>
      </c>
      <c r="B24" s="210">
        <v>121</v>
      </c>
      <c r="C24" s="211">
        <v>18.457627118644066</v>
      </c>
      <c r="D24" s="211">
        <v>47.240372881355938</v>
      </c>
      <c r="E24" s="211">
        <v>55.302</v>
      </c>
      <c r="G24" s="623"/>
    </row>
    <row r="25" spans="1:11" x14ac:dyDescent="0.2">
      <c r="A25" s="195" t="s">
        <v>548</v>
      </c>
      <c r="B25" s="210">
        <v>173.73214285714286</v>
      </c>
      <c r="C25" s="211">
        <v>30.151859504132233</v>
      </c>
      <c r="D25" s="211">
        <v>53.645747638724913</v>
      </c>
      <c r="E25" s="211">
        <v>89.934535714285715</v>
      </c>
      <c r="G25" s="623"/>
    </row>
    <row r="26" spans="1:11" x14ac:dyDescent="0.2">
      <c r="A26" s="3" t="s">
        <v>286</v>
      </c>
      <c r="B26" s="210">
        <v>120.67553571428573</v>
      </c>
      <c r="C26" s="211">
        <v>22.565344076655055</v>
      </c>
      <c r="D26" s="211">
        <v>21.170941637630687</v>
      </c>
      <c r="E26" s="211">
        <v>76.939249999999987</v>
      </c>
      <c r="G26" s="623"/>
    </row>
    <row r="27" spans="1:11" x14ac:dyDescent="0.2">
      <c r="A27" s="195" t="s">
        <v>237</v>
      </c>
      <c r="B27" s="210">
        <v>164.26785714285714</v>
      </c>
      <c r="C27" s="211">
        <v>30.716753774680601</v>
      </c>
      <c r="D27" s="211">
        <v>50.566067653890826</v>
      </c>
      <c r="E27" s="211">
        <v>82.985035714285715</v>
      </c>
      <c r="G27" s="623"/>
    </row>
    <row r="28" spans="1:11" x14ac:dyDescent="0.2">
      <c r="A28" s="195" t="s">
        <v>550</v>
      </c>
      <c r="B28" s="208">
        <v>147.96600000000001</v>
      </c>
      <c r="C28" s="92">
        <v>25.68004958677686</v>
      </c>
      <c r="D28" s="92">
        <v>40.799164698937417</v>
      </c>
      <c r="E28" s="92">
        <v>81.48678571428573</v>
      </c>
      <c r="G28" s="623"/>
    </row>
    <row r="29" spans="1:11" x14ac:dyDescent="0.2">
      <c r="A29" s="3" t="s">
        <v>287</v>
      </c>
      <c r="B29" s="210">
        <v>134.83164285714287</v>
      </c>
      <c r="C29" s="211">
        <v>21.527741296518613</v>
      </c>
      <c r="D29" s="211">
        <v>35.071830132052824</v>
      </c>
      <c r="E29" s="211">
        <v>78.23207142857143</v>
      </c>
      <c r="G29" s="623"/>
    </row>
    <row r="30" spans="1:11" x14ac:dyDescent="0.2">
      <c r="A30" s="662" t="s">
        <v>238</v>
      </c>
      <c r="B30" s="208">
        <v>204.42864285714288</v>
      </c>
      <c r="C30" s="92">
        <v>40.885728571428572</v>
      </c>
      <c r="D30" s="92">
        <v>46.241307142857139</v>
      </c>
      <c r="E30" s="92">
        <v>117.30160714285716</v>
      </c>
      <c r="G30" s="623"/>
    </row>
    <row r="31" spans="1:11" x14ac:dyDescent="0.2">
      <c r="A31" s="663" t="s">
        <v>288</v>
      </c>
      <c r="B31" s="664">
        <v>158.08630831082192</v>
      </c>
      <c r="C31" s="664">
        <v>27.841878332847035</v>
      </c>
      <c r="D31" s="664">
        <v>46.37814426368918</v>
      </c>
      <c r="E31" s="664">
        <v>83.866285714285709</v>
      </c>
      <c r="G31" s="623"/>
    </row>
    <row r="32" spans="1:11" x14ac:dyDescent="0.2">
      <c r="A32" s="661" t="s">
        <v>289</v>
      </c>
      <c r="B32" s="660">
        <v>163.03995430802328</v>
      </c>
      <c r="C32" s="660">
        <v>28.250143078571565</v>
      </c>
      <c r="D32" s="660">
        <v>50.497751753637147</v>
      </c>
      <c r="E32" s="660">
        <v>84.292059475814568</v>
      </c>
      <c r="G32" s="623"/>
      <c r="H32" s="624"/>
      <c r="I32" s="624"/>
      <c r="J32" s="624"/>
      <c r="K32" s="624"/>
    </row>
    <row r="33" spans="1:11" x14ac:dyDescent="0.2">
      <c r="A33" s="659" t="s">
        <v>290</v>
      </c>
      <c r="B33" s="665">
        <v>15.956520715166192</v>
      </c>
      <c r="C33" s="665">
        <v>2.7232661740261186</v>
      </c>
      <c r="D33" s="665">
        <v>12.455437686754067</v>
      </c>
      <c r="E33" s="665">
        <v>0.77781685438600334</v>
      </c>
      <c r="G33" s="623"/>
      <c r="H33" s="624"/>
      <c r="I33" s="624"/>
      <c r="J33" s="624"/>
      <c r="K33" s="624"/>
    </row>
    <row r="34" spans="1:11" x14ac:dyDescent="0.2">
      <c r="A34" s="80"/>
      <c r="B34" s="3"/>
      <c r="C34" s="3"/>
      <c r="D34" s="3"/>
      <c r="E34" s="55" t="s">
        <v>573</v>
      </c>
    </row>
    <row r="35" spans="1:11" s="1" customFormat="1" x14ac:dyDescent="0.2"/>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91" t="s">
        <v>35</v>
      </c>
      <c r="B1" s="791"/>
      <c r="C1" s="791"/>
    </row>
    <row r="2" spans="1:3" x14ac:dyDescent="0.2">
      <c r="A2" s="791"/>
      <c r="B2" s="791"/>
      <c r="C2" s="791"/>
    </row>
    <row r="3" spans="1:3" x14ac:dyDescent="0.2">
      <c r="A3" s="54"/>
      <c r="B3" s="3"/>
      <c r="C3" s="55" t="s">
        <v>260</v>
      </c>
    </row>
    <row r="4" spans="1:3" x14ac:dyDescent="0.2">
      <c r="A4" s="57"/>
      <c r="B4" s="203" t="s">
        <v>266</v>
      </c>
      <c r="C4" s="203" t="s">
        <v>269</v>
      </c>
    </row>
    <row r="5" spans="1:3" x14ac:dyDescent="0.2">
      <c r="A5" s="713" t="s">
        <v>270</v>
      </c>
      <c r="B5" s="714">
        <v>95.127821428571423</v>
      </c>
      <c r="C5" s="715">
        <v>68.947071428571419</v>
      </c>
    </row>
    <row r="6" spans="1:3" x14ac:dyDescent="0.2">
      <c r="A6" s="207" t="s">
        <v>271</v>
      </c>
      <c r="B6" s="471">
        <v>99.19285714285715</v>
      </c>
      <c r="C6" s="472">
        <v>77.22007142857143</v>
      </c>
    </row>
    <row r="7" spans="1:3" x14ac:dyDescent="0.2">
      <c r="A7" s="207" t="s">
        <v>272</v>
      </c>
      <c r="B7" s="471">
        <v>98.12700000000001</v>
      </c>
      <c r="C7" s="472">
        <v>70.854571428571433</v>
      </c>
    </row>
    <row r="8" spans="1:3" x14ac:dyDescent="0.2">
      <c r="A8" s="207" t="s">
        <v>234</v>
      </c>
      <c r="B8" s="471">
        <v>90.616428571428585</v>
      </c>
      <c r="C8" s="472">
        <v>73.024678571428566</v>
      </c>
    </row>
    <row r="9" spans="1:3" x14ac:dyDescent="0.2">
      <c r="A9" s="207" t="s">
        <v>273</v>
      </c>
      <c r="B9" s="471">
        <v>129.88585714285713</v>
      </c>
      <c r="C9" s="472">
        <v>75.2080357142857</v>
      </c>
    </row>
    <row r="10" spans="1:3" x14ac:dyDescent="0.2">
      <c r="A10" s="207" t="s">
        <v>274</v>
      </c>
      <c r="B10" s="471">
        <v>99.127392857142866</v>
      </c>
      <c r="C10" s="472">
        <v>74.757178571428568</v>
      </c>
    </row>
    <row r="11" spans="1:3" x14ac:dyDescent="0.2">
      <c r="A11" s="207" t="s">
        <v>275</v>
      </c>
      <c r="B11" s="471">
        <v>88.855035714285719</v>
      </c>
      <c r="C11" s="472">
        <v>66.528821428571433</v>
      </c>
    </row>
    <row r="12" spans="1:3" x14ac:dyDescent="0.2">
      <c r="A12" s="207" t="s">
        <v>276</v>
      </c>
      <c r="B12" s="471">
        <v>169.87792857142855</v>
      </c>
      <c r="C12" s="472">
        <v>99.015714285714267</v>
      </c>
    </row>
    <row r="13" spans="1:3" x14ac:dyDescent="0.2">
      <c r="A13" s="207" t="s">
        <v>277</v>
      </c>
      <c r="B13" s="471">
        <v>0</v>
      </c>
      <c r="C13" s="472">
        <v>0</v>
      </c>
    </row>
    <row r="14" spans="1:3" x14ac:dyDescent="0.2">
      <c r="A14" s="207" t="s">
        <v>278</v>
      </c>
      <c r="B14" s="471">
        <v>101.30571428571429</v>
      </c>
      <c r="C14" s="472">
        <v>65.848071428571444</v>
      </c>
    </row>
    <row r="15" spans="1:3" x14ac:dyDescent="0.2">
      <c r="A15" s="207" t="s">
        <v>205</v>
      </c>
      <c r="B15" s="471">
        <v>112.35714285714286</v>
      </c>
      <c r="C15" s="472">
        <v>87.831035714285719</v>
      </c>
    </row>
    <row r="16" spans="1:3" x14ac:dyDescent="0.2">
      <c r="A16" s="207" t="s">
        <v>279</v>
      </c>
      <c r="B16" s="471">
        <v>131.66910714285714</v>
      </c>
      <c r="C16" s="472">
        <v>78.604749999999996</v>
      </c>
    </row>
    <row r="17" spans="1:3" x14ac:dyDescent="0.2">
      <c r="A17" s="207" t="s">
        <v>235</v>
      </c>
      <c r="B17" s="471">
        <v>116.43871428571431</v>
      </c>
      <c r="C17" s="472">
        <v>81.412071428571437</v>
      </c>
    </row>
    <row r="18" spans="1:3" x14ac:dyDescent="0.2">
      <c r="A18" s="207" t="s">
        <v>236</v>
      </c>
      <c r="B18" s="471">
        <v>125.10714285714286</v>
      </c>
      <c r="C18" s="472">
        <v>71.674321428571432</v>
      </c>
    </row>
    <row r="19" spans="1:3" x14ac:dyDescent="0.2">
      <c r="A19" s="207" t="s">
        <v>280</v>
      </c>
      <c r="B19" s="471">
        <v>134.50378571428573</v>
      </c>
      <c r="C19" s="472">
        <v>73.911000000000001</v>
      </c>
    </row>
    <row r="20" spans="1:3" x14ac:dyDescent="0.2">
      <c r="A20" s="207" t="s">
        <v>281</v>
      </c>
      <c r="B20" s="471">
        <v>93.089642857142863</v>
      </c>
      <c r="C20" s="472">
        <v>66.20042857142856</v>
      </c>
    </row>
    <row r="21" spans="1:3" x14ac:dyDescent="0.2">
      <c r="A21" s="207" t="s">
        <v>206</v>
      </c>
      <c r="B21" s="471">
        <v>150.40171428571429</v>
      </c>
      <c r="C21" s="472">
        <v>82.958857142857141</v>
      </c>
    </row>
    <row r="22" spans="1:3" x14ac:dyDescent="0.2">
      <c r="A22" s="207" t="s">
        <v>282</v>
      </c>
      <c r="B22" s="471">
        <v>98.43853571428572</v>
      </c>
      <c r="C22" s="472">
        <v>74.051035714285717</v>
      </c>
    </row>
    <row r="23" spans="1:3" x14ac:dyDescent="0.2">
      <c r="A23" s="207" t="s">
        <v>283</v>
      </c>
      <c r="B23" s="471">
        <v>87.67353571428572</v>
      </c>
      <c r="C23" s="472">
        <v>70.343464285714276</v>
      </c>
    </row>
    <row r="24" spans="1:3" x14ac:dyDescent="0.2">
      <c r="A24" s="207" t="s">
        <v>284</v>
      </c>
      <c r="B24" s="471">
        <v>90.728571428571428</v>
      </c>
      <c r="C24" s="472">
        <v>71.897321428571431</v>
      </c>
    </row>
    <row r="25" spans="1:3" x14ac:dyDescent="0.2">
      <c r="A25" s="207" t="s">
        <v>285</v>
      </c>
      <c r="B25" s="471">
        <v>100</v>
      </c>
      <c r="C25" s="472">
        <v>61.536999999999999</v>
      </c>
    </row>
    <row r="26" spans="1:3" x14ac:dyDescent="0.2">
      <c r="A26" s="207" t="s">
        <v>548</v>
      </c>
      <c r="B26" s="471">
        <v>159.6</v>
      </c>
      <c r="C26" s="472">
        <v>78.254571428571424</v>
      </c>
    </row>
    <row r="27" spans="1:3" x14ac:dyDescent="0.2">
      <c r="A27" s="207" t="s">
        <v>286</v>
      </c>
      <c r="B27" s="471">
        <v>102.48732142857145</v>
      </c>
      <c r="C27" s="472">
        <v>78.229500000000002</v>
      </c>
    </row>
    <row r="28" spans="1:3" x14ac:dyDescent="0.2">
      <c r="A28" s="207" t="s">
        <v>237</v>
      </c>
      <c r="B28" s="471">
        <v>144.50357142857143</v>
      </c>
      <c r="C28" s="472">
        <v>78.562749999999994</v>
      </c>
    </row>
    <row r="29" spans="1:3" x14ac:dyDescent="0.2">
      <c r="A29" s="207" t="s">
        <v>550</v>
      </c>
      <c r="B29" s="471">
        <v>94.141285714285715</v>
      </c>
      <c r="C29" s="472">
        <v>68.485178571428577</v>
      </c>
    </row>
    <row r="30" spans="1:3" x14ac:dyDescent="0.2">
      <c r="A30" s="207" t="s">
        <v>287</v>
      </c>
      <c r="B30" s="471">
        <v>119.71939285714286</v>
      </c>
      <c r="C30" s="472">
        <v>65.533107142857148</v>
      </c>
    </row>
    <row r="31" spans="1:3" x14ac:dyDescent="0.2">
      <c r="A31" s="207" t="s">
        <v>238</v>
      </c>
      <c r="B31" s="471">
        <v>137.13360714285716</v>
      </c>
      <c r="C31" s="472">
        <v>67.917000000000002</v>
      </c>
    </row>
    <row r="32" spans="1:3" x14ac:dyDescent="0.2">
      <c r="A32" s="663" t="s">
        <v>288</v>
      </c>
      <c r="B32" s="667">
        <v>104.53671636205911</v>
      </c>
      <c r="C32" s="667">
        <v>76.695928571428553</v>
      </c>
    </row>
    <row r="33" spans="1:3" x14ac:dyDescent="0.2">
      <c r="A33" s="661" t="s">
        <v>289</v>
      </c>
      <c r="B33" s="666">
        <v>103.62525644648046</v>
      </c>
      <c r="C33" s="666">
        <v>76.660687718422182</v>
      </c>
    </row>
    <row r="34" spans="1:3" x14ac:dyDescent="0.2">
      <c r="A34" s="659" t="s">
        <v>290</v>
      </c>
      <c r="B34" s="686">
        <v>8.4974350179090408</v>
      </c>
      <c r="C34" s="686">
        <v>7.7136162898507621</v>
      </c>
    </row>
    <row r="35" spans="1:3" x14ac:dyDescent="0.2">
      <c r="A35" s="80"/>
      <c r="B35" s="3"/>
      <c r="C35" s="55" t="s">
        <v>517</v>
      </c>
    </row>
    <row r="36" spans="1:3" x14ac:dyDescent="0.2">
      <c r="A36" s="80" t="s">
        <v>486</v>
      </c>
      <c r="B36" s="80"/>
      <c r="C36" s="80"/>
    </row>
    <row r="37" spans="1:3" s="1" customFormat="1" x14ac:dyDescent="0.2"/>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25" style="18" bestFit="1" customWidth="1"/>
    <col min="2" max="13" width="8.5" style="18" customWidth="1"/>
    <col min="14" max="16384" width="11" style="18"/>
  </cols>
  <sheetData>
    <row r="1" spans="1:13" x14ac:dyDescent="0.2">
      <c r="A1" s="158" t="s">
        <v>20</v>
      </c>
    </row>
    <row r="2" spans="1:13" x14ac:dyDescent="0.2">
      <c r="A2" s="158"/>
      <c r="M2" s="161" t="s">
        <v>292</v>
      </c>
    </row>
    <row r="3" spans="1:13" x14ac:dyDescent="0.2">
      <c r="A3" s="547"/>
      <c r="B3" s="145">
        <v>2021</v>
      </c>
      <c r="C3" s="145" t="s">
        <v>512</v>
      </c>
      <c r="D3" s="145" t="s">
        <v>512</v>
      </c>
      <c r="E3" s="145" t="s">
        <v>512</v>
      </c>
      <c r="F3" s="145" t="s">
        <v>512</v>
      </c>
      <c r="G3" s="145" t="s">
        <v>512</v>
      </c>
      <c r="H3" s="145" t="s">
        <v>512</v>
      </c>
      <c r="I3" s="145" t="s">
        <v>512</v>
      </c>
      <c r="J3" s="145" t="s">
        <v>512</v>
      </c>
      <c r="K3" s="145" t="s">
        <v>512</v>
      </c>
      <c r="L3" s="145">
        <v>2022</v>
      </c>
      <c r="M3" s="145" t="s">
        <v>512</v>
      </c>
    </row>
    <row r="4" spans="1:13" x14ac:dyDescent="0.2">
      <c r="A4" s="449"/>
      <c r="B4" s="548">
        <v>44256</v>
      </c>
      <c r="C4" s="548">
        <v>44287</v>
      </c>
      <c r="D4" s="548">
        <v>44317</v>
      </c>
      <c r="E4" s="548">
        <v>44348</v>
      </c>
      <c r="F4" s="548">
        <v>44378</v>
      </c>
      <c r="G4" s="548">
        <v>44409</v>
      </c>
      <c r="H4" s="548">
        <v>44440</v>
      </c>
      <c r="I4" s="548">
        <v>44470</v>
      </c>
      <c r="J4" s="548">
        <v>44501</v>
      </c>
      <c r="K4" s="548">
        <v>44531</v>
      </c>
      <c r="L4" s="548">
        <v>44562</v>
      </c>
      <c r="M4" s="548">
        <v>44593</v>
      </c>
    </row>
    <row r="5" spans="1:13" x14ac:dyDescent="0.2">
      <c r="A5" s="549" t="s">
        <v>293</v>
      </c>
      <c r="B5" s="550">
        <v>65.401739130434777</v>
      </c>
      <c r="C5" s="550">
        <v>64.79249999999999</v>
      </c>
      <c r="D5" s="550">
        <v>68.549000000000007</v>
      </c>
      <c r="E5" s="550">
        <v>73.113636363636374</v>
      </c>
      <c r="F5" s="550">
        <v>75.130454545454555</v>
      </c>
      <c r="G5" s="550">
        <v>70.812272727272727</v>
      </c>
      <c r="H5" s="550">
        <v>74.442727272727268</v>
      </c>
      <c r="I5" s="550">
        <v>83.523809523809518</v>
      </c>
      <c r="J5" s="550">
        <v>81.033181818181816</v>
      </c>
      <c r="K5" s="550">
        <v>74.254347826086956</v>
      </c>
      <c r="L5" s="550">
        <v>86.560952380952372</v>
      </c>
      <c r="M5" s="550">
        <v>97.246499999999997</v>
      </c>
    </row>
    <row r="6" spans="1:13" x14ac:dyDescent="0.2">
      <c r="A6" s="551" t="s">
        <v>294</v>
      </c>
      <c r="B6" s="550">
        <v>62.333043478260862</v>
      </c>
      <c r="C6" s="550">
        <v>61.716666666666661</v>
      </c>
      <c r="D6" s="550">
        <v>65.169500000000014</v>
      </c>
      <c r="E6" s="550">
        <v>71.378181818181815</v>
      </c>
      <c r="F6" s="550">
        <v>72.485238095238103</v>
      </c>
      <c r="G6" s="550">
        <v>67.730454545454549</v>
      </c>
      <c r="H6" s="550">
        <v>71.646190476190469</v>
      </c>
      <c r="I6" s="550">
        <v>81.476666666666688</v>
      </c>
      <c r="J6" s="550">
        <v>79.147500000000008</v>
      </c>
      <c r="K6" s="550">
        <v>71.711818181818174</v>
      </c>
      <c r="L6" s="550">
        <v>83.221999999999994</v>
      </c>
      <c r="M6" s="550">
        <v>91.641052631578944</v>
      </c>
    </row>
    <row r="7" spans="1:13" x14ac:dyDescent="0.2">
      <c r="A7" s="552" t="s">
        <v>295</v>
      </c>
      <c r="B7" s="553">
        <v>1.1899086956521738</v>
      </c>
      <c r="C7" s="553">
        <v>1.1979100000000005</v>
      </c>
      <c r="D7" s="553">
        <v>1.2145904761904762</v>
      </c>
      <c r="E7" s="553">
        <v>1.204709090909091</v>
      </c>
      <c r="F7" s="553">
        <v>1.1821818181818182</v>
      </c>
      <c r="G7" s="553">
        <v>1.1771818181818181</v>
      </c>
      <c r="H7" s="553">
        <v>1.177031818181818</v>
      </c>
      <c r="I7" s="553">
        <v>1.160147619047619</v>
      </c>
      <c r="J7" s="553">
        <v>1.1414045454545456</v>
      </c>
      <c r="K7" s="553">
        <v>1.1303782608695649</v>
      </c>
      <c r="L7" s="553">
        <v>1.131447619047619</v>
      </c>
      <c r="M7" s="553">
        <v>1.1341900000000003</v>
      </c>
    </row>
    <row r="8" spans="1:13" x14ac:dyDescent="0.2">
      <c r="M8" s="161" t="s">
        <v>296</v>
      </c>
    </row>
    <row r="9" spans="1:13" x14ac:dyDescent="0.2">
      <c r="A9" s="554"/>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25" style="18" customWidth="1"/>
    <col min="14" max="16384" width="11" style="18"/>
  </cols>
  <sheetData>
    <row r="1" spans="1:13" x14ac:dyDescent="0.2">
      <c r="A1" s="158" t="s">
        <v>21</v>
      </c>
    </row>
    <row r="2" spans="1:13" x14ac:dyDescent="0.2">
      <c r="A2" s="159"/>
      <c r="M2" s="161" t="s">
        <v>292</v>
      </c>
    </row>
    <row r="3" spans="1:13" x14ac:dyDescent="0.2">
      <c r="A3" s="555"/>
      <c r="B3" s="145">
        <v>2021</v>
      </c>
      <c r="C3" s="145" t="s">
        <v>512</v>
      </c>
      <c r="D3" s="145" t="s">
        <v>512</v>
      </c>
      <c r="E3" s="145" t="s">
        <v>512</v>
      </c>
      <c r="F3" s="145" t="s">
        <v>512</v>
      </c>
      <c r="G3" s="145" t="s">
        <v>512</v>
      </c>
      <c r="H3" s="145" t="s">
        <v>512</v>
      </c>
      <c r="I3" s="145" t="s">
        <v>512</v>
      </c>
      <c r="J3" s="145" t="s">
        <v>512</v>
      </c>
      <c r="K3" s="145" t="s">
        <v>512</v>
      </c>
      <c r="L3" s="145">
        <v>2022</v>
      </c>
      <c r="M3" s="145" t="s">
        <v>512</v>
      </c>
    </row>
    <row r="4" spans="1:13" x14ac:dyDescent="0.2">
      <c r="A4" s="449"/>
      <c r="B4" s="548">
        <v>44256</v>
      </c>
      <c r="C4" s="548">
        <v>44287</v>
      </c>
      <c r="D4" s="548">
        <v>44317</v>
      </c>
      <c r="E4" s="548">
        <v>44348</v>
      </c>
      <c r="F4" s="548">
        <v>44378</v>
      </c>
      <c r="G4" s="548">
        <v>44409</v>
      </c>
      <c r="H4" s="548">
        <v>44440</v>
      </c>
      <c r="I4" s="548">
        <v>44470</v>
      </c>
      <c r="J4" s="548">
        <v>44501</v>
      </c>
      <c r="K4" s="548">
        <v>44531</v>
      </c>
      <c r="L4" s="548">
        <v>44562</v>
      </c>
      <c r="M4" s="548">
        <v>44593</v>
      </c>
    </row>
    <row r="5" spans="1:13" x14ac:dyDescent="0.2">
      <c r="A5" s="495" t="s">
        <v>297</v>
      </c>
      <c r="B5" s="403"/>
      <c r="C5" s="403"/>
      <c r="D5" s="403"/>
      <c r="E5" s="403"/>
      <c r="F5" s="403"/>
      <c r="G5" s="403"/>
      <c r="H5" s="403"/>
      <c r="I5" s="403"/>
      <c r="J5" s="403"/>
      <c r="K5" s="403"/>
      <c r="L5" s="403"/>
      <c r="M5" s="403"/>
    </row>
    <row r="6" spans="1:13" x14ac:dyDescent="0.2">
      <c r="A6" s="556" t="s">
        <v>298</v>
      </c>
      <c r="B6" s="402">
        <v>65.186521739130427</v>
      </c>
      <c r="C6" s="402">
        <v>63.160909090909087</v>
      </c>
      <c r="D6" s="402">
        <v>65.797142857142845</v>
      </c>
      <c r="E6" s="402">
        <v>70.25272727272727</v>
      </c>
      <c r="F6" s="402">
        <v>72.356818181818184</v>
      </c>
      <c r="G6" s="402">
        <v>69.452727272727259</v>
      </c>
      <c r="H6" s="402">
        <v>72.853636363636369</v>
      </c>
      <c r="I6" s="402">
        <v>81.815714285714293</v>
      </c>
      <c r="J6" s="402">
        <v>79.015454545454517</v>
      </c>
      <c r="K6" s="402">
        <v>74.03565217391305</v>
      </c>
      <c r="L6" s="402">
        <v>83.549523809523791</v>
      </c>
      <c r="M6" s="402">
        <v>91.65300000000002</v>
      </c>
    </row>
    <row r="7" spans="1:13" x14ac:dyDescent="0.2">
      <c r="A7" s="556" t="s">
        <v>299</v>
      </c>
      <c r="B7" s="402">
        <v>64.306086956521753</v>
      </c>
      <c r="C7" s="402">
        <v>63.221428571428568</v>
      </c>
      <c r="D7" s="402">
        <v>66.230476190476196</v>
      </c>
      <c r="E7" s="402">
        <v>71.201818181818169</v>
      </c>
      <c r="F7" s="402">
        <v>72.26318181818182</v>
      </c>
      <c r="G7" s="402">
        <v>68.84999999999998</v>
      </c>
      <c r="H7" s="402">
        <v>72.832727272727283</v>
      </c>
      <c r="I7" s="402">
        <v>81.386190476190478</v>
      </c>
      <c r="J7" s="402">
        <v>78.658636363636376</v>
      </c>
      <c r="K7" s="402">
        <v>73.317826086956515</v>
      </c>
      <c r="L7" s="402">
        <v>83.539047619047622</v>
      </c>
      <c r="M7" s="402">
        <v>91.688999999999993</v>
      </c>
    </row>
    <row r="8" spans="1:13" x14ac:dyDescent="0.2">
      <c r="A8" s="556" t="s">
        <v>554</v>
      </c>
      <c r="B8" s="402">
        <v>64.200000000000017</v>
      </c>
      <c r="C8" s="402">
        <v>62.010909090909102</v>
      </c>
      <c r="D8" s="402">
        <v>64.608571428571423</v>
      </c>
      <c r="E8" s="402">
        <v>69.093636363636364</v>
      </c>
      <c r="F8" s="402">
        <v>70.994545454545445</v>
      </c>
      <c r="G8" s="402">
        <v>68.022272727272721</v>
      </c>
      <c r="H8" s="402">
        <v>71.431363636363642</v>
      </c>
      <c r="I8" s="402">
        <v>80.47571428571429</v>
      </c>
      <c r="J8" s="402">
        <v>77.713636363636354</v>
      </c>
      <c r="K8" s="402">
        <v>72.377826086956517</v>
      </c>
      <c r="L8" s="402">
        <v>82.892380952380947</v>
      </c>
      <c r="M8" s="402">
        <v>90.15300000000002</v>
      </c>
    </row>
    <row r="9" spans="1:13" x14ac:dyDescent="0.2">
      <c r="A9" s="556" t="s">
        <v>555</v>
      </c>
      <c r="B9" s="402">
        <v>62.754347826086963</v>
      </c>
      <c r="C9" s="402">
        <v>60.560909090909078</v>
      </c>
      <c r="D9" s="402">
        <v>63.301428571428566</v>
      </c>
      <c r="E9" s="402">
        <v>67.602727272727265</v>
      </c>
      <c r="F9" s="402">
        <v>69.294545454545428</v>
      </c>
      <c r="G9" s="402">
        <v>66.274545454545446</v>
      </c>
      <c r="H9" s="402">
        <v>69.681363636363642</v>
      </c>
      <c r="I9" s="402">
        <v>78.775714285714301</v>
      </c>
      <c r="J9" s="402">
        <v>76.213636363636354</v>
      </c>
      <c r="K9" s="402">
        <v>70.529999999999987</v>
      </c>
      <c r="L9" s="402">
        <v>81.087619047619043</v>
      </c>
      <c r="M9" s="402">
        <v>88.942999999999998</v>
      </c>
    </row>
    <row r="10" spans="1:13" x14ac:dyDescent="0.2">
      <c r="A10" s="557" t="s">
        <v>301</v>
      </c>
      <c r="B10" s="456">
        <v>65.521304347826074</v>
      </c>
      <c r="C10" s="456">
        <v>63.617499999999993</v>
      </c>
      <c r="D10" s="456">
        <v>67.422000000000011</v>
      </c>
      <c r="E10" s="456">
        <v>71.919545454545428</v>
      </c>
      <c r="F10" s="456">
        <v>73.935909090909092</v>
      </c>
      <c r="G10" s="456">
        <v>69.804999999999993</v>
      </c>
      <c r="H10" s="456">
        <v>73.390909090909091</v>
      </c>
      <c r="I10" s="456">
        <v>82.382142857142853</v>
      </c>
      <c r="J10" s="456">
        <v>80.13727272727273</v>
      </c>
      <c r="K10" s="456">
        <v>73.094782608695638</v>
      </c>
      <c r="L10" s="456">
        <v>85.999523809523822</v>
      </c>
      <c r="M10" s="456">
        <v>96.373999999999995</v>
      </c>
    </row>
    <row r="11" spans="1:13" x14ac:dyDescent="0.2">
      <c r="A11" s="495" t="s">
        <v>300</v>
      </c>
      <c r="B11" s="404"/>
      <c r="C11" s="404"/>
      <c r="D11" s="404"/>
      <c r="E11" s="404"/>
      <c r="F11" s="404"/>
      <c r="G11" s="404"/>
      <c r="H11" s="404"/>
      <c r="I11" s="404"/>
      <c r="J11" s="404"/>
      <c r="K11" s="404"/>
      <c r="L11" s="404"/>
      <c r="M11" s="404"/>
    </row>
    <row r="12" spans="1:13" x14ac:dyDescent="0.2">
      <c r="A12" s="556" t="s">
        <v>302</v>
      </c>
      <c r="B12" s="402">
        <v>65.706086956521744</v>
      </c>
      <c r="C12" s="402">
        <v>64.135000000000005</v>
      </c>
      <c r="D12" s="402">
        <v>67.931999999999988</v>
      </c>
      <c r="E12" s="402">
        <v>72.458181818181828</v>
      </c>
      <c r="F12" s="402">
        <v>75.363181818181815</v>
      </c>
      <c r="G12" s="402">
        <v>71.155000000000015</v>
      </c>
      <c r="H12" s="402">
        <v>74.486363636363635</v>
      </c>
      <c r="I12" s="402">
        <v>83.351190476190482</v>
      </c>
      <c r="J12" s="402">
        <v>81.237272727272725</v>
      </c>
      <c r="K12" s="402">
        <v>74.612173913043478</v>
      </c>
      <c r="L12" s="402">
        <v>88.518571428571434</v>
      </c>
      <c r="M12" s="402">
        <v>99.641499999999994</v>
      </c>
    </row>
    <row r="13" spans="1:13" x14ac:dyDescent="0.2">
      <c r="A13" s="556" t="s">
        <v>303</v>
      </c>
      <c r="B13" s="402">
        <v>63.643043478260871</v>
      </c>
      <c r="C13" s="402">
        <v>62.362727272727277</v>
      </c>
      <c r="D13" s="402">
        <v>66.156666666666652</v>
      </c>
      <c r="E13" s="402">
        <v>71.181363636363642</v>
      </c>
      <c r="F13" s="402">
        <v>73.647272727272721</v>
      </c>
      <c r="G13" s="402">
        <v>69.437272727272727</v>
      </c>
      <c r="H13" s="402">
        <v>72.846818181818193</v>
      </c>
      <c r="I13" s="402">
        <v>81.567619047619075</v>
      </c>
      <c r="J13" s="402">
        <v>79.894285714285715</v>
      </c>
      <c r="K13" s="402">
        <v>73.432608695652192</v>
      </c>
      <c r="L13" s="402">
        <v>86.012857142857143</v>
      </c>
      <c r="M13" s="402">
        <v>96.942499999999995</v>
      </c>
    </row>
    <row r="14" spans="1:13" x14ac:dyDescent="0.2">
      <c r="A14" s="556" t="s">
        <v>304</v>
      </c>
      <c r="B14" s="402">
        <v>65.621304347826097</v>
      </c>
      <c r="C14" s="402">
        <v>64.302499999999995</v>
      </c>
      <c r="D14" s="402">
        <v>67.782000000000011</v>
      </c>
      <c r="E14" s="402">
        <v>73.458181818181814</v>
      </c>
      <c r="F14" s="402">
        <v>75.926818181818177</v>
      </c>
      <c r="G14" s="402">
        <v>70.754999999999995</v>
      </c>
      <c r="H14" s="402">
        <v>74.55</v>
      </c>
      <c r="I14" s="402">
        <v>84.10833333333332</v>
      </c>
      <c r="J14" s="402">
        <v>82.164545454545447</v>
      </c>
      <c r="K14" s="402">
        <v>75.036086956521743</v>
      </c>
      <c r="L14" s="402">
        <v>88.711428571428584</v>
      </c>
      <c r="M14" s="402">
        <v>99.638999999999996</v>
      </c>
    </row>
    <row r="15" spans="1:13" x14ac:dyDescent="0.2">
      <c r="A15" s="495" t="s">
        <v>209</v>
      </c>
      <c r="B15" s="404"/>
      <c r="C15" s="404"/>
      <c r="D15" s="404"/>
      <c r="E15" s="404"/>
      <c r="F15" s="404"/>
      <c r="G15" s="404"/>
      <c r="H15" s="404"/>
      <c r="I15" s="404"/>
      <c r="J15" s="404"/>
      <c r="K15" s="404"/>
      <c r="L15" s="404"/>
      <c r="M15" s="404"/>
    </row>
    <row r="16" spans="1:13" x14ac:dyDescent="0.2">
      <c r="A16" s="556" t="s">
        <v>305</v>
      </c>
      <c r="B16" s="402">
        <v>64.162608695652182</v>
      </c>
      <c r="C16" s="402">
        <v>62.528571428571446</v>
      </c>
      <c r="D16" s="402">
        <v>66.879499999999993</v>
      </c>
      <c r="E16" s="402">
        <v>71.326363636363652</v>
      </c>
      <c r="F16" s="402">
        <v>72.51318181818182</v>
      </c>
      <c r="G16" s="402">
        <v>68.220909090909103</v>
      </c>
      <c r="H16" s="402">
        <v>72.625</v>
      </c>
      <c r="I16" s="402">
        <v>81.615476190476173</v>
      </c>
      <c r="J16" s="402">
        <v>79.764545454545456</v>
      </c>
      <c r="K16" s="402">
        <v>72.694782608695647</v>
      </c>
      <c r="L16" s="402">
        <v>85.761428571428567</v>
      </c>
      <c r="M16" s="402">
        <v>94.099000000000004</v>
      </c>
    </row>
    <row r="17" spans="1:13" x14ac:dyDescent="0.2">
      <c r="A17" s="495" t="s">
        <v>306</v>
      </c>
      <c r="B17" s="496"/>
      <c r="C17" s="496"/>
      <c r="D17" s="496"/>
      <c r="E17" s="496"/>
      <c r="F17" s="496"/>
      <c r="G17" s="496"/>
      <c r="H17" s="496"/>
      <c r="I17" s="496"/>
      <c r="J17" s="496"/>
      <c r="K17" s="496"/>
      <c r="L17" s="496"/>
      <c r="M17" s="496"/>
    </row>
    <row r="18" spans="1:13" x14ac:dyDescent="0.2">
      <c r="A18" s="556" t="s">
        <v>307</v>
      </c>
      <c r="B18" s="402">
        <v>62.333043478260862</v>
      </c>
      <c r="C18" s="402">
        <v>61.716666666666661</v>
      </c>
      <c r="D18" s="402">
        <v>65.169500000000014</v>
      </c>
      <c r="E18" s="402">
        <v>71.378181818181815</v>
      </c>
      <c r="F18" s="402">
        <v>72.485238095238103</v>
      </c>
      <c r="G18" s="402">
        <v>67.730454545454549</v>
      </c>
      <c r="H18" s="402">
        <v>71.646190476190469</v>
      </c>
      <c r="I18" s="402">
        <v>81.476666666666688</v>
      </c>
      <c r="J18" s="402">
        <v>79.147500000000008</v>
      </c>
      <c r="K18" s="402">
        <v>71.711818181818174</v>
      </c>
      <c r="L18" s="402">
        <v>83.221999999999994</v>
      </c>
      <c r="M18" s="402">
        <v>91.641052631578944</v>
      </c>
    </row>
    <row r="19" spans="1:13" x14ac:dyDescent="0.2">
      <c r="A19" s="557" t="s">
        <v>308</v>
      </c>
      <c r="B19" s="456">
        <v>60.918695652173909</v>
      </c>
      <c r="C19" s="456">
        <v>60.109090909090902</v>
      </c>
      <c r="D19" s="456">
        <v>62.550476190476196</v>
      </c>
      <c r="E19" s="456">
        <v>67.142272727272726</v>
      </c>
      <c r="F19" s="456">
        <v>68.108636363636364</v>
      </c>
      <c r="G19" s="456">
        <v>64.105000000000004</v>
      </c>
      <c r="H19" s="456">
        <v>67.378181818181815</v>
      </c>
      <c r="I19" s="456">
        <v>76.105238095238107</v>
      </c>
      <c r="J19" s="456">
        <v>72.846190476190486</v>
      </c>
      <c r="K19" s="456">
        <v>66.235652173913053</v>
      </c>
      <c r="L19" s="456">
        <v>77.050476190476175</v>
      </c>
      <c r="M19" s="456">
        <v>84.985499999999988</v>
      </c>
    </row>
    <row r="20" spans="1:13" x14ac:dyDescent="0.2">
      <c r="A20" s="495" t="s">
        <v>309</v>
      </c>
      <c r="B20" s="496"/>
      <c r="C20" s="496"/>
      <c r="D20" s="496"/>
      <c r="E20" s="496"/>
      <c r="F20" s="496"/>
      <c r="G20" s="496"/>
      <c r="H20" s="496"/>
      <c r="I20" s="496"/>
      <c r="J20" s="496"/>
      <c r="K20" s="496"/>
      <c r="L20" s="496"/>
      <c r="M20" s="496"/>
    </row>
    <row r="21" spans="1:13" x14ac:dyDescent="0.2">
      <c r="A21" s="556" t="s">
        <v>310</v>
      </c>
      <c r="B21" s="402">
        <v>66.245217391304351</v>
      </c>
      <c r="C21" s="402">
        <v>65.063999999999993</v>
      </c>
      <c r="D21" s="402">
        <v>69.611000000000004</v>
      </c>
      <c r="E21" s="402">
        <v>73.727272727272734</v>
      </c>
      <c r="F21" s="402">
        <v>76.256363636363631</v>
      </c>
      <c r="G21" s="402">
        <v>71.892727272727271</v>
      </c>
      <c r="H21" s="402">
        <v>74.657272727272741</v>
      </c>
      <c r="I21" s="402">
        <v>84.108809523809498</v>
      </c>
      <c r="J21" s="402">
        <v>82.611363636363635</v>
      </c>
      <c r="K21" s="402">
        <v>75.466956521739121</v>
      </c>
      <c r="L21" s="402">
        <v>88.823333333333338</v>
      </c>
      <c r="M21" s="402">
        <v>100.47399999999999</v>
      </c>
    </row>
    <row r="22" spans="1:13" x14ac:dyDescent="0.2">
      <c r="A22" s="556" t="s">
        <v>311</v>
      </c>
      <c r="B22" s="405">
        <v>65.961304347826086</v>
      </c>
      <c r="C22" s="405">
        <v>64.677000000000007</v>
      </c>
      <c r="D22" s="405">
        <v>69.426999999999992</v>
      </c>
      <c r="E22" s="405">
        <v>73.430454545454538</v>
      </c>
      <c r="F22" s="405">
        <v>76.13818181818182</v>
      </c>
      <c r="G22" s="405">
        <v>71.750454545454531</v>
      </c>
      <c r="H22" s="405">
        <v>74.50772727272728</v>
      </c>
      <c r="I22" s="405">
        <v>83.581190476190471</v>
      </c>
      <c r="J22" s="405">
        <v>81.848181818181814</v>
      </c>
      <c r="K22" s="405">
        <v>74.506521739130434</v>
      </c>
      <c r="L22" s="405">
        <v>87.875714285714295</v>
      </c>
      <c r="M22" s="405">
        <v>99.511499999999998</v>
      </c>
    </row>
    <row r="23" spans="1:13" x14ac:dyDescent="0.2">
      <c r="A23" s="557" t="s">
        <v>312</v>
      </c>
      <c r="B23" s="456">
        <v>65.924347826086958</v>
      </c>
      <c r="C23" s="456">
        <v>64.646499999999975</v>
      </c>
      <c r="D23" s="456">
        <v>69.417000000000002</v>
      </c>
      <c r="E23" s="456">
        <v>73.289090909090902</v>
      </c>
      <c r="F23" s="456">
        <v>76.06340909090909</v>
      </c>
      <c r="G23" s="456">
        <v>71.754999999999981</v>
      </c>
      <c r="H23" s="456">
        <v>74.433636363636367</v>
      </c>
      <c r="I23" s="456">
        <v>83.849285714285728</v>
      </c>
      <c r="J23" s="456">
        <v>81.90636363636365</v>
      </c>
      <c r="K23" s="456">
        <v>74.698260869565203</v>
      </c>
      <c r="L23" s="456">
        <v>88.016190476190488</v>
      </c>
      <c r="M23" s="456">
        <v>99.794000000000011</v>
      </c>
    </row>
    <row r="24" spans="1:13" s="626" customFormat="1" x14ac:dyDescent="0.2">
      <c r="A24" s="558" t="s">
        <v>313</v>
      </c>
      <c r="B24" s="559">
        <v>64.560434782608667</v>
      </c>
      <c r="C24" s="559">
        <v>63.248095238095253</v>
      </c>
      <c r="D24" s="559">
        <v>66.909523809523819</v>
      </c>
      <c r="E24" s="559">
        <v>71.887727272727261</v>
      </c>
      <c r="F24" s="559">
        <v>73.52272727272728</v>
      </c>
      <c r="G24" s="559">
        <v>70.334090909090918</v>
      </c>
      <c r="H24" s="559">
        <v>73.885909090909095</v>
      </c>
      <c r="I24" s="559">
        <v>82.111428571428576</v>
      </c>
      <c r="J24" s="559">
        <v>80.341363636363653</v>
      </c>
      <c r="K24" s="559">
        <v>74.377826086956517</v>
      </c>
      <c r="L24" s="559">
        <v>85.399523809523814</v>
      </c>
      <c r="M24" s="559">
        <v>94.203500000000005</v>
      </c>
    </row>
    <row r="25" spans="1:13" x14ac:dyDescent="0.2">
      <c r="A25" s="554"/>
      <c r="M25" s="161" t="s">
        <v>296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9" customHeight="1" x14ac:dyDescent="0.2"/>
  <cols>
    <col min="1" max="1" width="13.125" style="18" customWidth="1"/>
    <col min="2" max="2" width="9.625" style="18" customWidth="1"/>
    <col min="3" max="14" width="8.75" style="18" customWidth="1"/>
    <col min="15" max="16384" width="10.5" style="18"/>
  </cols>
  <sheetData>
    <row r="1" spans="1:14" ht="13.9" customHeight="1" x14ac:dyDescent="0.2">
      <c r="A1" s="158" t="s">
        <v>22</v>
      </c>
      <c r="B1" s="753"/>
    </row>
    <row r="2" spans="1:14" ht="13.9" customHeight="1" x14ac:dyDescent="0.2">
      <c r="A2" s="158"/>
      <c r="B2" s="158"/>
      <c r="N2" s="161" t="s">
        <v>314</v>
      </c>
    </row>
    <row r="3" spans="1:14" ht="13.9" customHeight="1" x14ac:dyDescent="0.2">
      <c r="A3" s="563"/>
      <c r="B3" s="563"/>
      <c r="C3" s="145">
        <v>2021</v>
      </c>
      <c r="D3" s="145" t="s">
        <v>512</v>
      </c>
      <c r="E3" s="145" t="s">
        <v>512</v>
      </c>
      <c r="F3" s="145" t="s">
        <v>512</v>
      </c>
      <c r="G3" s="145" t="s">
        <v>512</v>
      </c>
      <c r="H3" s="145" t="s">
        <v>512</v>
      </c>
      <c r="I3" s="145" t="s">
        <v>512</v>
      </c>
      <c r="J3" s="145" t="s">
        <v>512</v>
      </c>
      <c r="K3" s="145" t="s">
        <v>512</v>
      </c>
      <c r="L3" s="145" t="s">
        <v>512</v>
      </c>
      <c r="M3" s="145">
        <v>2022</v>
      </c>
      <c r="N3" s="145" t="s">
        <v>512</v>
      </c>
    </row>
    <row r="4" spans="1:14" ht="13.9" customHeight="1" x14ac:dyDescent="0.2">
      <c r="C4" s="548">
        <v>44256</v>
      </c>
      <c r="D4" s="548">
        <v>44287</v>
      </c>
      <c r="E4" s="548">
        <v>44317</v>
      </c>
      <c r="F4" s="548">
        <v>44348</v>
      </c>
      <c r="G4" s="548">
        <v>44378</v>
      </c>
      <c r="H4" s="548">
        <v>44409</v>
      </c>
      <c r="I4" s="548">
        <v>44440</v>
      </c>
      <c r="J4" s="548">
        <v>44470</v>
      </c>
      <c r="K4" s="548">
        <v>44501</v>
      </c>
      <c r="L4" s="548">
        <v>44531</v>
      </c>
      <c r="M4" s="548">
        <v>44562</v>
      </c>
      <c r="N4" s="548">
        <v>44593</v>
      </c>
    </row>
    <row r="5" spans="1:14" ht="13.9" customHeight="1" x14ac:dyDescent="0.2">
      <c r="A5" s="828" t="s">
        <v>487</v>
      </c>
      <c r="B5" s="564" t="s">
        <v>315</v>
      </c>
      <c r="C5" s="560">
        <v>583.95652173913038</v>
      </c>
      <c r="D5" s="560">
        <v>608.43181818181813</v>
      </c>
      <c r="E5" s="560">
        <v>638.52380952380952</v>
      </c>
      <c r="F5" s="560">
        <v>675.84090909090912</v>
      </c>
      <c r="G5" s="560">
        <v>693.98863636363637</v>
      </c>
      <c r="H5" s="560">
        <v>689.44047619047615</v>
      </c>
      <c r="I5" s="560">
        <v>734.43181818181813</v>
      </c>
      <c r="J5" s="560">
        <v>775.16666666666663</v>
      </c>
      <c r="K5" s="560">
        <v>730.90909090909088</v>
      </c>
      <c r="L5" s="560">
        <v>694.11956521739125</v>
      </c>
      <c r="M5" s="560">
        <v>790.40476190476193</v>
      </c>
      <c r="N5" s="560">
        <v>884.58749999999998</v>
      </c>
    </row>
    <row r="6" spans="1:14" ht="13.9" customHeight="1" x14ac:dyDescent="0.2">
      <c r="A6" s="829"/>
      <c r="B6" s="565" t="s">
        <v>316</v>
      </c>
      <c r="C6" s="561">
        <v>609.43478260869563</v>
      </c>
      <c r="D6" s="561">
        <v>629.54999999999995</v>
      </c>
      <c r="E6" s="561">
        <v>655.6973684210526</v>
      </c>
      <c r="F6" s="561">
        <v>689.59090909090912</v>
      </c>
      <c r="G6" s="561">
        <v>724.375</v>
      </c>
      <c r="H6" s="561">
        <v>713.21428571428567</v>
      </c>
      <c r="I6" s="561">
        <v>732.90909090909088</v>
      </c>
      <c r="J6" s="561">
        <v>820.16666666666663</v>
      </c>
      <c r="K6" s="561">
        <v>793.98863636363637</v>
      </c>
      <c r="L6" s="561">
        <v>710.11904761904759</v>
      </c>
      <c r="M6" s="561">
        <v>806.11904761904759</v>
      </c>
      <c r="N6" s="561">
        <v>911.51250000000005</v>
      </c>
    </row>
    <row r="7" spans="1:14" ht="13.9" customHeight="1" x14ac:dyDescent="0.2">
      <c r="A7" s="828" t="s">
        <v>520</v>
      </c>
      <c r="B7" s="564" t="s">
        <v>315</v>
      </c>
      <c r="C7" s="562">
        <v>521.86956521739125</v>
      </c>
      <c r="D7" s="562">
        <v>525.375</v>
      </c>
      <c r="E7" s="562">
        <v>558.40789473684208</v>
      </c>
      <c r="F7" s="562">
        <v>594.85227272727275</v>
      </c>
      <c r="G7" s="562">
        <v>608.89772727272725</v>
      </c>
      <c r="H7" s="562">
        <v>588.07142857142856</v>
      </c>
      <c r="I7" s="562">
        <v>634.4204545454545</v>
      </c>
      <c r="J7" s="562">
        <v>735.23809523809518</v>
      </c>
      <c r="K7" s="562">
        <v>706.0454545454545</v>
      </c>
      <c r="L7" s="562">
        <v>656.35714285714289</v>
      </c>
      <c r="M7" s="562">
        <v>783.73809523809518</v>
      </c>
      <c r="N7" s="562">
        <v>854.45</v>
      </c>
    </row>
    <row r="8" spans="1:14" ht="13.9" customHeight="1" x14ac:dyDescent="0.2">
      <c r="A8" s="829"/>
      <c r="B8" s="565" t="s">
        <v>316</v>
      </c>
      <c r="C8" s="561">
        <v>528.83695652173913</v>
      </c>
      <c r="D8" s="561">
        <v>534.04999999999995</v>
      </c>
      <c r="E8" s="561">
        <v>569.5</v>
      </c>
      <c r="F8" s="561">
        <v>605.9545454545455</v>
      </c>
      <c r="G8" s="561">
        <v>617.9545454545455</v>
      </c>
      <c r="H8" s="561">
        <v>595.51190476190482</v>
      </c>
      <c r="I8" s="561">
        <v>646.76136363636363</v>
      </c>
      <c r="J8" s="561">
        <v>746.83333333333337</v>
      </c>
      <c r="K8" s="561">
        <v>705.5</v>
      </c>
      <c r="L8" s="561">
        <v>664.27380952380952</v>
      </c>
      <c r="M8" s="561">
        <v>790.65476190476193</v>
      </c>
      <c r="N8" s="561">
        <v>864.95</v>
      </c>
    </row>
    <row r="9" spans="1:14" ht="13.9" customHeight="1" x14ac:dyDescent="0.2">
      <c r="A9" s="828" t="s">
        <v>488</v>
      </c>
      <c r="B9" s="564" t="s">
        <v>315</v>
      </c>
      <c r="C9" s="560">
        <v>514.33695652173913</v>
      </c>
      <c r="D9" s="560">
        <v>512.38681818181806</v>
      </c>
      <c r="E9" s="560">
        <v>545.49476190476184</v>
      </c>
      <c r="F9" s="560">
        <v>586.65954545454542</v>
      </c>
      <c r="G9" s="560">
        <v>597.98863636363637</v>
      </c>
      <c r="H9" s="560">
        <v>577.40909090909088</v>
      </c>
      <c r="I9" s="560">
        <v>626.93772727272733</v>
      </c>
      <c r="J9" s="560">
        <v>720.6195238095238</v>
      </c>
      <c r="K9" s="560">
        <v>682.63095238095241</v>
      </c>
      <c r="L9" s="560">
        <v>634.73913043478262</v>
      </c>
      <c r="M9" s="560">
        <v>742.30952380952385</v>
      </c>
      <c r="N9" s="560">
        <v>814.28750000000002</v>
      </c>
    </row>
    <row r="10" spans="1:14" ht="13.9" customHeight="1" x14ac:dyDescent="0.2">
      <c r="A10" s="829"/>
      <c r="B10" s="565" t="s">
        <v>316</v>
      </c>
      <c r="C10" s="561">
        <v>524.18478260869563</v>
      </c>
      <c r="D10" s="561">
        <v>523.07500000000005</v>
      </c>
      <c r="E10" s="561">
        <v>557.69105263157905</v>
      </c>
      <c r="F10" s="561">
        <v>594.11954545454546</v>
      </c>
      <c r="G10" s="561">
        <v>601.46590909090912</v>
      </c>
      <c r="H10" s="561">
        <v>581.05952380952385</v>
      </c>
      <c r="I10" s="561">
        <v>631.26136363636363</v>
      </c>
      <c r="J10" s="561">
        <v>725.41666666666663</v>
      </c>
      <c r="K10" s="561">
        <v>693.98863636363637</v>
      </c>
      <c r="L10" s="561">
        <v>651.70238095238096</v>
      </c>
      <c r="M10" s="561">
        <v>762</v>
      </c>
      <c r="N10" s="561">
        <v>856.36249999999995</v>
      </c>
    </row>
    <row r="11" spans="1:14" ht="13.9" customHeight="1" x14ac:dyDescent="0.2">
      <c r="A11" s="826" t="s">
        <v>317</v>
      </c>
      <c r="B11" s="564" t="s">
        <v>315</v>
      </c>
      <c r="C11" s="560">
        <v>430.02173913043481</v>
      </c>
      <c r="D11" s="560">
        <v>417.22727272727275</v>
      </c>
      <c r="E11" s="560">
        <v>422.03571428571428</v>
      </c>
      <c r="F11" s="560">
        <v>447.00045454545455</v>
      </c>
      <c r="G11" s="560">
        <v>461.45454545454544</v>
      </c>
      <c r="H11" s="560">
        <v>446.71428571428572</v>
      </c>
      <c r="I11" s="560">
        <v>487.38090909090914</v>
      </c>
      <c r="J11" s="560">
        <v>532.66666666666663</v>
      </c>
      <c r="K11" s="560">
        <v>511.75</v>
      </c>
      <c r="L11" s="560">
        <v>478.76086956521738</v>
      </c>
      <c r="M11" s="560">
        <v>539.34523809523807</v>
      </c>
      <c r="N11" s="560">
        <v>598.04999999999995</v>
      </c>
    </row>
    <row r="12" spans="1:14" ht="13.9" customHeight="1" x14ac:dyDescent="0.2">
      <c r="A12" s="827"/>
      <c r="B12" s="565" t="s">
        <v>316</v>
      </c>
      <c r="C12" s="561">
        <v>427.02173913043481</v>
      </c>
      <c r="D12" s="561">
        <v>410.67500000000001</v>
      </c>
      <c r="E12" s="561">
        <v>416.35526315789474</v>
      </c>
      <c r="F12" s="561">
        <v>441.80681818181819</v>
      </c>
      <c r="G12" s="561">
        <v>456.15909090909093</v>
      </c>
      <c r="H12" s="561">
        <v>438.83333333333331</v>
      </c>
      <c r="I12" s="561">
        <v>480.35227272727275</v>
      </c>
      <c r="J12" s="561">
        <v>524.5</v>
      </c>
      <c r="K12" s="561">
        <v>501.13636363636363</v>
      </c>
      <c r="L12" s="561">
        <v>470.04761904761904</v>
      </c>
      <c r="M12" s="561">
        <v>527.69047619047615</v>
      </c>
      <c r="N12" s="561">
        <v>591.38750000000005</v>
      </c>
    </row>
    <row r="13" spans="1:14" ht="13.9" customHeight="1" x14ac:dyDescent="0.2">
      <c r="B13" s="554"/>
      <c r="N13" s="161" t="s">
        <v>296</v>
      </c>
    </row>
    <row r="14" spans="1:14" ht="13.9" customHeight="1" x14ac:dyDescent="0.2">
      <c r="A14" s="554"/>
    </row>
    <row r="15" spans="1:14" ht="13.9" customHeight="1" x14ac:dyDescent="0.2">
      <c r="A15" s="554"/>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25" customWidth="1"/>
    <col min="9" max="49" width="11" style="1"/>
  </cols>
  <sheetData>
    <row r="1" spans="1:8" x14ac:dyDescent="0.2">
      <c r="A1" s="53" t="s">
        <v>318</v>
      </c>
      <c r="B1" s="53"/>
      <c r="C1" s="53"/>
      <c r="D1" s="6"/>
      <c r="E1" s="6"/>
      <c r="F1" s="6"/>
      <c r="G1" s="6"/>
      <c r="H1" s="3"/>
    </row>
    <row r="2" spans="1:8" x14ac:dyDescent="0.2">
      <c r="A2" s="54"/>
      <c r="B2" s="54"/>
      <c r="C2" s="54"/>
      <c r="D2" s="65"/>
      <c r="E2" s="65"/>
      <c r="F2" s="65"/>
      <c r="G2" s="108"/>
      <c r="H2" s="55" t="s">
        <v>469</v>
      </c>
    </row>
    <row r="3" spans="1:8" x14ac:dyDescent="0.2">
      <c r="A3" s="56"/>
      <c r="B3" s="804">
        <f>INDICE!A3</f>
        <v>44593</v>
      </c>
      <c r="C3" s="803">
        <v>41671</v>
      </c>
      <c r="D3" s="803" t="s">
        <v>115</v>
      </c>
      <c r="E3" s="803"/>
      <c r="F3" s="803" t="s">
        <v>116</v>
      </c>
      <c r="G3" s="803"/>
      <c r="H3" s="803"/>
    </row>
    <row r="4" spans="1:8" ht="25.5" x14ac:dyDescent="0.2">
      <c r="A4" s="66"/>
      <c r="B4" s="184" t="s">
        <v>54</v>
      </c>
      <c r="C4" s="185" t="s">
        <v>451</v>
      </c>
      <c r="D4" s="184" t="s">
        <v>54</v>
      </c>
      <c r="E4" s="185" t="s">
        <v>451</v>
      </c>
      <c r="F4" s="184" t="s">
        <v>54</v>
      </c>
      <c r="G4" s="186" t="s">
        <v>451</v>
      </c>
      <c r="H4" s="185" t="s">
        <v>106</v>
      </c>
    </row>
    <row r="5" spans="1:8" x14ac:dyDescent="0.2">
      <c r="A5" s="3" t="s">
        <v>319</v>
      </c>
      <c r="B5" s="71">
        <v>24431.025000000001</v>
      </c>
      <c r="C5" s="72">
        <v>-1.5345576229609681</v>
      </c>
      <c r="D5" s="71">
        <v>54299.68</v>
      </c>
      <c r="E5" s="336">
        <v>-3.262825175778985</v>
      </c>
      <c r="F5" s="71">
        <v>269252.09000000003</v>
      </c>
      <c r="G5" s="336">
        <v>3.7040272061176438</v>
      </c>
      <c r="H5" s="72">
        <v>70.172582608607996</v>
      </c>
    </row>
    <row r="6" spans="1:8" x14ac:dyDescent="0.2">
      <c r="A6" s="3" t="s">
        <v>320</v>
      </c>
      <c r="B6" s="58">
        <v>9351.9560000000001</v>
      </c>
      <c r="C6" s="187">
        <v>200.91884934680482</v>
      </c>
      <c r="D6" s="58">
        <v>20135.71</v>
      </c>
      <c r="E6" s="59">
        <v>129.60595716081349</v>
      </c>
      <c r="F6" s="58">
        <v>101333.91</v>
      </c>
      <c r="G6" s="59">
        <v>21.977606218588413</v>
      </c>
      <c r="H6" s="59">
        <v>26.409682355773906</v>
      </c>
    </row>
    <row r="7" spans="1:8" x14ac:dyDescent="0.2">
      <c r="A7" s="3" t="s">
        <v>321</v>
      </c>
      <c r="B7" s="95">
        <v>1161.3710000000001</v>
      </c>
      <c r="C7" s="73">
        <v>10.836245712551511</v>
      </c>
      <c r="D7" s="95">
        <v>2047.8720000000001</v>
      </c>
      <c r="E7" s="73">
        <v>-5.6256264559700817</v>
      </c>
      <c r="F7" s="95">
        <v>13113.843999999999</v>
      </c>
      <c r="G7" s="187">
        <v>8.7195005177378047</v>
      </c>
      <c r="H7" s="187">
        <v>3.4177350356181018</v>
      </c>
    </row>
    <row r="8" spans="1:8" x14ac:dyDescent="0.2">
      <c r="A8" s="216" t="s">
        <v>186</v>
      </c>
      <c r="B8" s="217">
        <v>34944.351999999999</v>
      </c>
      <c r="C8" s="218">
        <v>20.633365739875465</v>
      </c>
      <c r="D8" s="217">
        <v>76483.262000000002</v>
      </c>
      <c r="E8" s="218">
        <v>14.033677294908525</v>
      </c>
      <c r="F8" s="217">
        <v>383699.84399999998</v>
      </c>
      <c r="G8" s="218">
        <v>8.1536037171706841</v>
      </c>
      <c r="H8" s="219">
        <v>100</v>
      </c>
    </row>
    <row r="9" spans="1:8" x14ac:dyDescent="0.2">
      <c r="A9" s="220" t="s">
        <v>612</v>
      </c>
      <c r="B9" s="74">
        <v>6447.6109999999999</v>
      </c>
      <c r="C9" s="75">
        <v>10.669848731210694</v>
      </c>
      <c r="D9" s="74">
        <v>13174.392</v>
      </c>
      <c r="E9" s="75">
        <v>8.7642433040031964</v>
      </c>
      <c r="F9" s="74">
        <v>78317.452000000005</v>
      </c>
      <c r="G9" s="190">
        <v>4.0672884411086017</v>
      </c>
      <c r="H9" s="190">
        <v>20.411124274525378</v>
      </c>
    </row>
    <row r="10" spans="1:8" x14ac:dyDescent="0.2">
      <c r="A10" s="3"/>
      <c r="B10" s="3"/>
      <c r="C10" s="3"/>
      <c r="D10" s="3"/>
      <c r="E10" s="3"/>
      <c r="F10" s="3"/>
      <c r="G10" s="108"/>
      <c r="H10" s="55" t="s">
        <v>221</v>
      </c>
    </row>
    <row r="11" spans="1:8" x14ac:dyDescent="0.2">
      <c r="A11" s="80" t="s">
        <v>574</v>
      </c>
      <c r="B11" s="80"/>
      <c r="C11" s="200"/>
      <c r="D11" s="200"/>
      <c r="E11" s="200"/>
      <c r="F11" s="80"/>
      <c r="G11" s="80"/>
      <c r="H11" s="80"/>
    </row>
    <row r="12" spans="1:8" x14ac:dyDescent="0.2">
      <c r="A12" s="80" t="s">
        <v>508</v>
      </c>
      <c r="B12" s="108"/>
      <c r="C12" s="108"/>
      <c r="D12" s="108"/>
      <c r="E12" s="108"/>
      <c r="F12" s="108"/>
      <c r="G12" s="108"/>
      <c r="H12" s="108"/>
    </row>
    <row r="13" spans="1:8" x14ac:dyDescent="0.2">
      <c r="A13" s="438" t="s">
        <v>535</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95" priority="8" operator="between">
      <formula>-0.5</formula>
      <formula>0.5</formula>
    </cfRule>
  </conditionalFormatting>
  <conditionalFormatting sqref="E5">
    <cfRule type="cellIs" dxfId="94" priority="7" operator="equal">
      <formula>0</formula>
    </cfRule>
  </conditionalFormatting>
  <conditionalFormatting sqref="G5">
    <cfRule type="cellIs" dxfId="93" priority="6" operator="between">
      <formula>-0.5</formula>
      <formula>0.5</formula>
    </cfRule>
  </conditionalFormatting>
  <conditionalFormatting sqref="G5">
    <cfRule type="cellIs" dxfId="92" priority="5" operator="equal">
      <formula>0</formula>
    </cfRule>
  </conditionalFormatting>
  <conditionalFormatting sqref="C7">
    <cfRule type="cellIs" dxfId="91" priority="3" operator="between">
      <formula>-0.5</formula>
      <formula>0.5</formula>
    </cfRule>
    <cfRule type="cellIs" dxfId="90" priority="4" operator="between">
      <formula>0</formula>
      <formula>0.49</formula>
    </cfRule>
  </conditionalFormatting>
  <conditionalFormatting sqref="E7">
    <cfRule type="cellIs" dxfId="89" priority="1" operator="between">
      <formula>-0.5</formula>
      <formula>0.5</formula>
    </cfRule>
    <cfRule type="cellIs" dxfId="88"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25" customWidth="1"/>
    <col min="9" max="41" width="11" style="1"/>
  </cols>
  <sheetData>
    <row r="1" spans="1:8" x14ac:dyDescent="0.2">
      <c r="A1" s="53" t="s">
        <v>656</v>
      </c>
      <c r="B1" s="53"/>
      <c r="C1" s="53"/>
      <c r="D1" s="6"/>
      <c r="E1" s="6"/>
      <c r="F1" s="6"/>
      <c r="G1" s="6"/>
      <c r="H1" s="3"/>
    </row>
    <row r="2" spans="1:8" x14ac:dyDescent="0.2">
      <c r="A2" s="54"/>
      <c r="B2" s="54"/>
      <c r="C2" s="54"/>
      <c r="D2" s="65"/>
      <c r="E2" s="65"/>
      <c r="F2" s="65"/>
      <c r="G2" s="108"/>
      <c r="H2" s="55" t="s">
        <v>469</v>
      </c>
    </row>
    <row r="3" spans="1:8" ht="14.1" customHeight="1" x14ac:dyDescent="0.2">
      <c r="A3" s="56"/>
      <c r="B3" s="804">
        <f>INDICE!A3</f>
        <v>44593</v>
      </c>
      <c r="C3" s="804">
        <v>41671</v>
      </c>
      <c r="D3" s="803" t="s">
        <v>115</v>
      </c>
      <c r="E3" s="803"/>
      <c r="F3" s="803" t="s">
        <v>116</v>
      </c>
      <c r="G3" s="803"/>
      <c r="H3" s="183"/>
    </row>
    <row r="4" spans="1:8" ht="25.5" x14ac:dyDescent="0.2">
      <c r="A4" s="66"/>
      <c r="B4" s="184" t="s">
        <v>54</v>
      </c>
      <c r="C4" s="185" t="s">
        <v>451</v>
      </c>
      <c r="D4" s="184" t="s">
        <v>54</v>
      </c>
      <c r="E4" s="185" t="s">
        <v>451</v>
      </c>
      <c r="F4" s="184" t="s">
        <v>54</v>
      </c>
      <c r="G4" s="186" t="s">
        <v>451</v>
      </c>
      <c r="H4" s="185" t="s">
        <v>106</v>
      </c>
    </row>
    <row r="5" spans="1:8" x14ac:dyDescent="0.2">
      <c r="A5" s="3" t="s">
        <v>658</v>
      </c>
      <c r="B5" s="71">
        <v>14507.695</v>
      </c>
      <c r="C5" s="72">
        <v>73.907240089937872</v>
      </c>
      <c r="D5" s="71">
        <v>31605.31</v>
      </c>
      <c r="E5" s="72">
        <v>58.171680425374305</v>
      </c>
      <c r="F5" s="71">
        <v>168933.02299999999</v>
      </c>
      <c r="G5" s="59">
        <v>11.915950286781726</v>
      </c>
      <c r="H5" s="72">
        <v>44.027389023384643</v>
      </c>
    </row>
    <row r="6" spans="1:8" x14ac:dyDescent="0.2">
      <c r="A6" s="3" t="s">
        <v>657</v>
      </c>
      <c r="B6" s="58">
        <v>9128.4249999999993</v>
      </c>
      <c r="C6" s="187">
        <v>-14.262317854651526</v>
      </c>
      <c r="D6" s="58">
        <v>19482.29</v>
      </c>
      <c r="E6" s="59">
        <v>-11.006632835195024</v>
      </c>
      <c r="F6" s="58">
        <v>128445.273</v>
      </c>
      <c r="G6" s="59">
        <v>5.6923041033780359</v>
      </c>
      <c r="H6" s="59">
        <v>33.475456143265987</v>
      </c>
    </row>
    <row r="7" spans="1:8" x14ac:dyDescent="0.2">
      <c r="A7" s="3" t="s">
        <v>659</v>
      </c>
      <c r="B7" s="95">
        <v>10146.861000000001</v>
      </c>
      <c r="C7" s="187">
        <v>13.620937354780555</v>
      </c>
      <c r="D7" s="95">
        <v>23347.79</v>
      </c>
      <c r="E7" s="187">
        <v>1.3916595099526963</v>
      </c>
      <c r="F7" s="95">
        <v>73207.703999999998</v>
      </c>
      <c r="G7" s="187">
        <v>4.2294285680481831</v>
      </c>
      <c r="H7" s="187">
        <v>19.079419797731269</v>
      </c>
    </row>
    <row r="8" spans="1:8" x14ac:dyDescent="0.2">
      <c r="A8" s="743" t="s">
        <v>323</v>
      </c>
      <c r="B8" s="95">
        <v>1161.3710000000001</v>
      </c>
      <c r="C8" s="73">
        <v>10.836245712551511</v>
      </c>
      <c r="D8" s="95">
        <v>2047.8720000000001</v>
      </c>
      <c r="E8" s="73">
        <v>-5.6256264559700817</v>
      </c>
      <c r="F8" s="95">
        <v>13113.843999999999</v>
      </c>
      <c r="G8" s="187">
        <v>8.7195005177378047</v>
      </c>
      <c r="H8" s="187">
        <v>3.4177350356181018</v>
      </c>
    </row>
    <row r="9" spans="1:8" x14ac:dyDescent="0.2">
      <c r="A9" s="216" t="s">
        <v>186</v>
      </c>
      <c r="B9" s="217">
        <v>34944.351999999999</v>
      </c>
      <c r="C9" s="218">
        <v>20.633365739875465</v>
      </c>
      <c r="D9" s="217">
        <v>76483.262000000002</v>
      </c>
      <c r="E9" s="218">
        <v>14.033677294908525</v>
      </c>
      <c r="F9" s="217">
        <v>383699.84399999998</v>
      </c>
      <c r="G9" s="218">
        <v>8.1536037171706841</v>
      </c>
      <c r="H9" s="219">
        <v>100</v>
      </c>
    </row>
    <row r="10" spans="1:8" x14ac:dyDescent="0.2">
      <c r="A10" s="80"/>
      <c r="B10" s="3"/>
      <c r="C10" s="3"/>
      <c r="D10" s="3"/>
      <c r="E10" s="3"/>
      <c r="F10" s="3"/>
      <c r="G10" s="108"/>
      <c r="H10" s="55" t="s">
        <v>221</v>
      </c>
    </row>
    <row r="11" spans="1:8" x14ac:dyDescent="0.2">
      <c r="A11" s="80" t="s">
        <v>574</v>
      </c>
      <c r="B11" s="80"/>
      <c r="C11" s="200"/>
      <c r="D11" s="200"/>
      <c r="E11" s="200"/>
      <c r="F11" s="80"/>
      <c r="G11" s="80"/>
      <c r="H11" s="80"/>
    </row>
    <row r="12" spans="1:8" x14ac:dyDescent="0.2">
      <c r="A12" s="80" t="s">
        <v>489</v>
      </c>
      <c r="B12" s="108"/>
      <c r="C12" s="108"/>
      <c r="D12" s="108"/>
      <c r="E12" s="108"/>
      <c r="F12" s="108"/>
      <c r="G12" s="108"/>
      <c r="H12" s="108"/>
    </row>
    <row r="13" spans="1:8" x14ac:dyDescent="0.2">
      <c r="A13" s="438" t="s">
        <v>535</v>
      </c>
      <c r="B13" s="1"/>
      <c r="C13" s="1"/>
      <c r="D13" s="1"/>
      <c r="E13" s="1"/>
      <c r="F13" s="1"/>
      <c r="G13" s="1"/>
      <c r="H13" s="1"/>
    </row>
    <row r="14" spans="1:8" s="1" customFormat="1" x14ac:dyDescent="0.2">
      <c r="A14" s="830" t="s">
        <v>660</v>
      </c>
      <c r="B14" s="830"/>
      <c r="C14" s="830"/>
      <c r="D14" s="830"/>
      <c r="E14" s="830"/>
      <c r="F14" s="830"/>
      <c r="G14" s="830"/>
      <c r="H14" s="830"/>
    </row>
    <row r="15" spans="1:8" s="1" customFormat="1" x14ac:dyDescent="0.2">
      <c r="A15" s="830"/>
      <c r="B15" s="830"/>
      <c r="C15" s="830"/>
      <c r="D15" s="830"/>
      <c r="E15" s="830"/>
      <c r="F15" s="830"/>
      <c r="G15" s="830"/>
      <c r="H15" s="830"/>
    </row>
    <row r="16" spans="1:8" s="1" customFormat="1" x14ac:dyDescent="0.2">
      <c r="A16" s="830"/>
      <c r="B16" s="830"/>
      <c r="C16" s="830"/>
      <c r="D16" s="830"/>
      <c r="E16" s="830"/>
      <c r="F16" s="830"/>
      <c r="G16" s="830"/>
      <c r="H16" s="830"/>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322</v>
      </c>
    </row>
  </sheetData>
  <mergeCells count="4">
    <mergeCell ref="B3:C3"/>
    <mergeCell ref="D3:E3"/>
    <mergeCell ref="F3:G3"/>
    <mergeCell ref="A14:H16"/>
  </mergeCells>
  <conditionalFormatting sqref="C8">
    <cfRule type="cellIs" dxfId="87" priority="3" operator="between">
      <formula>-0.5</formula>
      <formula>0.5</formula>
    </cfRule>
    <cfRule type="cellIs" dxfId="86" priority="4" operator="between">
      <formula>0</formula>
      <formula>0.49</formula>
    </cfRule>
  </conditionalFormatting>
  <conditionalFormatting sqref="E8">
    <cfRule type="cellIs" dxfId="85" priority="1" operator="between">
      <formula>-0.5</formula>
      <formula>0.5</formula>
    </cfRule>
    <cfRule type="cellIs" dxfId="84"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490</v>
      </c>
      <c r="B1" s="158"/>
      <c r="C1" s="158"/>
      <c r="D1" s="158"/>
    </row>
    <row r="2" spans="1:4" x14ac:dyDescent="0.2">
      <c r="A2" s="159"/>
      <c r="B2" s="159"/>
      <c r="C2" s="159"/>
      <c r="D2" s="159"/>
    </row>
    <row r="3" spans="1:4" x14ac:dyDescent="0.2">
      <c r="A3" s="162"/>
      <c r="B3" s="831">
        <v>2019</v>
      </c>
      <c r="C3" s="831">
        <v>2020</v>
      </c>
      <c r="D3" s="831">
        <v>2021</v>
      </c>
    </row>
    <row r="4" spans="1:4" x14ac:dyDescent="0.2">
      <c r="A4" s="646"/>
      <c r="B4" s="832"/>
      <c r="C4" s="832"/>
      <c r="D4" s="832"/>
    </row>
    <row r="5" spans="1:4" x14ac:dyDescent="0.2">
      <c r="A5" s="191" t="s">
        <v>324</v>
      </c>
      <c r="B5" s="214">
        <v>12.469654766040348</v>
      </c>
      <c r="C5" s="214">
        <v>-9.7027455178334741</v>
      </c>
      <c r="D5" s="214">
        <v>5.4494473270757613</v>
      </c>
    </row>
    <row r="6" spans="1:4" x14ac:dyDescent="0.2">
      <c r="A6" s="1" t="s">
        <v>127</v>
      </c>
      <c r="B6" s="167">
        <v>12.526098958597446</v>
      </c>
      <c r="C6" s="167">
        <v>-10.447747461561194</v>
      </c>
      <c r="D6" s="167">
        <v>8.1536037171706841</v>
      </c>
    </row>
    <row r="7" spans="1:4" x14ac:dyDescent="0.2">
      <c r="A7" s="1" t="s">
        <v>128</v>
      </c>
      <c r="B7" s="167">
        <v>12.044199552305191</v>
      </c>
      <c r="C7" s="167">
        <v>-9.3171601050417738</v>
      </c>
      <c r="D7" s="167" t="s">
        <v>512</v>
      </c>
    </row>
    <row r="8" spans="1:4" x14ac:dyDescent="0.2">
      <c r="A8" s="1" t="s">
        <v>129</v>
      </c>
      <c r="B8" s="167">
        <v>9.0249648190256764</v>
      </c>
      <c r="C8" s="167">
        <v>-5.9663207373510359</v>
      </c>
      <c r="D8" s="167" t="s">
        <v>512</v>
      </c>
    </row>
    <row r="9" spans="1:4" x14ac:dyDescent="0.2">
      <c r="A9" s="1" t="s">
        <v>130</v>
      </c>
      <c r="B9" s="167">
        <v>5.9900640041866149</v>
      </c>
      <c r="C9" s="167">
        <v>-3.4559726977709975</v>
      </c>
      <c r="D9" s="167" t="s">
        <v>512</v>
      </c>
    </row>
    <row r="10" spans="1:4" x14ac:dyDescent="0.2">
      <c r="A10" s="1" t="s">
        <v>131</v>
      </c>
      <c r="B10" s="167">
        <v>2.8579452243930632</v>
      </c>
      <c r="C10" s="167">
        <v>-1.9492649097368864</v>
      </c>
      <c r="D10" s="167" t="s">
        <v>512</v>
      </c>
    </row>
    <row r="11" spans="1:4" x14ac:dyDescent="0.2">
      <c r="A11" s="1" t="s">
        <v>132</v>
      </c>
      <c r="B11" s="167">
        <v>-0.91204301622761152</v>
      </c>
      <c r="C11" s="167">
        <v>-2.0209247545791857</v>
      </c>
      <c r="D11" s="167" t="s">
        <v>512</v>
      </c>
    </row>
    <row r="12" spans="1:4" x14ac:dyDescent="0.2">
      <c r="A12" s="1" t="s">
        <v>133</v>
      </c>
      <c r="B12" s="167">
        <v>-4.1503698086174072</v>
      </c>
      <c r="C12" s="167">
        <v>-1.4334511539103183</v>
      </c>
      <c r="D12" s="167" t="s">
        <v>512</v>
      </c>
    </row>
    <row r="13" spans="1:4" x14ac:dyDescent="0.2">
      <c r="A13" s="1" t="s">
        <v>134</v>
      </c>
      <c r="B13" s="167">
        <v>-6.1955758810061079</v>
      </c>
      <c r="C13" s="167">
        <v>-0.65290677427636223</v>
      </c>
      <c r="D13" s="167" t="s">
        <v>512</v>
      </c>
    </row>
    <row r="14" spans="1:4" x14ac:dyDescent="0.2">
      <c r="A14" s="1" t="s">
        <v>135</v>
      </c>
      <c r="B14" s="167">
        <v>-8.7374387911857774</v>
      </c>
      <c r="C14" s="167">
        <v>0.9609990003730895</v>
      </c>
      <c r="D14" s="167" t="s">
        <v>512</v>
      </c>
    </row>
    <row r="15" spans="1:4" x14ac:dyDescent="0.2">
      <c r="A15" s="1" t="s">
        <v>136</v>
      </c>
      <c r="B15" s="167">
        <v>-10.143471753663572</v>
      </c>
      <c r="C15" s="167">
        <v>3.5684198639700058</v>
      </c>
      <c r="D15" s="167" t="s">
        <v>512</v>
      </c>
    </row>
    <row r="16" spans="1:4" x14ac:dyDescent="0.2">
      <c r="A16" s="212" t="s">
        <v>137</v>
      </c>
      <c r="B16" s="213">
        <v>-9.9288547070647901</v>
      </c>
      <c r="C16" s="213">
        <v>4.3707243713638908</v>
      </c>
      <c r="D16" s="213" t="s">
        <v>512</v>
      </c>
    </row>
    <row r="17" spans="4:4" x14ac:dyDescent="0.2">
      <c r="D17" s="55" t="s">
        <v>221</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7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65" customHeight="1" x14ac:dyDescent="0.2">
      <c r="A3" s="56"/>
      <c r="B3" s="799" t="s">
        <v>636</v>
      </c>
      <c r="C3" s="795" t="s">
        <v>423</v>
      </c>
      <c r="D3" s="799" t="s">
        <v>625</v>
      </c>
      <c r="E3" s="795" t="s">
        <v>423</v>
      </c>
      <c r="F3" s="797" t="s">
        <v>637</v>
      </c>
    </row>
    <row r="4" spans="1:6" x14ac:dyDescent="0.2">
      <c r="A4" s="66"/>
      <c r="B4" s="800"/>
      <c r="C4" s="796"/>
      <c r="D4" s="800"/>
      <c r="E4" s="796"/>
      <c r="F4" s="798"/>
    </row>
    <row r="5" spans="1:6" x14ac:dyDescent="0.2">
      <c r="A5" s="3" t="s">
        <v>107</v>
      </c>
      <c r="B5" s="58">
        <v>1103</v>
      </c>
      <c r="C5" s="59">
        <v>1.4</v>
      </c>
      <c r="D5" s="58">
        <v>1099</v>
      </c>
      <c r="E5" s="59">
        <v>1.2</v>
      </c>
      <c r="F5" s="59">
        <v>0.4</v>
      </c>
    </row>
    <row r="6" spans="1:6" x14ac:dyDescent="0.2">
      <c r="A6" s="3" t="s">
        <v>117</v>
      </c>
      <c r="B6" s="58">
        <v>39383</v>
      </c>
      <c r="C6" s="59">
        <v>49.4</v>
      </c>
      <c r="D6" s="58">
        <v>49223</v>
      </c>
      <c r="E6" s="59">
        <v>53.8</v>
      </c>
      <c r="F6" s="59">
        <v>-20</v>
      </c>
    </row>
    <row r="7" spans="1:6" x14ac:dyDescent="0.2">
      <c r="A7" s="3" t="s">
        <v>118</v>
      </c>
      <c r="B7" s="58">
        <v>14037</v>
      </c>
      <c r="C7" s="59">
        <v>17.600000000000001</v>
      </c>
      <c r="D7" s="58">
        <v>14678</v>
      </c>
      <c r="E7" s="59">
        <v>16</v>
      </c>
      <c r="F7" s="59">
        <v>-4.4000000000000004</v>
      </c>
    </row>
    <row r="8" spans="1:6" x14ac:dyDescent="0.2">
      <c r="A8" s="3" t="s">
        <v>119</v>
      </c>
      <c r="B8" s="58">
        <v>18997</v>
      </c>
      <c r="C8" s="59">
        <v>23.8</v>
      </c>
      <c r="D8" s="58">
        <v>20166</v>
      </c>
      <c r="E8" s="59">
        <v>22</v>
      </c>
      <c r="F8" s="59">
        <v>-5.8</v>
      </c>
    </row>
    <row r="9" spans="1:6" x14ac:dyDescent="0.2">
      <c r="A9" s="3" t="s">
        <v>120</v>
      </c>
      <c r="B9" s="58">
        <v>5949</v>
      </c>
      <c r="C9" s="59">
        <v>7.5</v>
      </c>
      <c r="D9" s="58">
        <v>6340</v>
      </c>
      <c r="E9" s="59">
        <v>6.9</v>
      </c>
      <c r="F9" s="59">
        <v>-6.2</v>
      </c>
    </row>
    <row r="10" spans="1:6" x14ac:dyDescent="0.2">
      <c r="A10" s="670" t="s">
        <v>112</v>
      </c>
      <c r="B10" s="58">
        <v>272</v>
      </c>
      <c r="C10" s="73">
        <v>0.34071634264656053</v>
      </c>
      <c r="D10" s="58">
        <v>4.8008025222126678</v>
      </c>
      <c r="E10" s="335">
        <v>5.2461710350377626E-3</v>
      </c>
      <c r="F10" s="59">
        <v>5559.2</v>
      </c>
    </row>
    <row r="11" spans="1:6" x14ac:dyDescent="0.2">
      <c r="A11" s="60" t="s">
        <v>114</v>
      </c>
      <c r="B11" s="61">
        <v>79740</v>
      </c>
      <c r="C11" s="62">
        <v>100</v>
      </c>
      <c r="D11" s="61">
        <v>91511</v>
      </c>
      <c r="E11" s="62">
        <v>100</v>
      </c>
      <c r="F11" s="62">
        <v>-12.9</v>
      </c>
    </row>
    <row r="12" spans="1:6" x14ac:dyDescent="0.2">
      <c r="A12" s="3"/>
      <c r="B12" s="3"/>
      <c r="C12" s="3"/>
      <c r="D12" s="3"/>
      <c r="E12" s="3"/>
      <c r="F12" s="55" t="s">
        <v>573</v>
      </c>
    </row>
    <row r="13" spans="1:6" x14ac:dyDescent="0.2">
      <c r="A13" s="438" t="s">
        <v>626</v>
      </c>
    </row>
  </sheetData>
  <mergeCells count="5">
    <mergeCell ref="B3:B4"/>
    <mergeCell ref="C3:C4"/>
    <mergeCell ref="D3:D4"/>
    <mergeCell ref="E3:E4"/>
    <mergeCell ref="F3:F4"/>
  </mergeCells>
  <conditionalFormatting sqref="E10">
    <cfRule type="cellIs" dxfId="275" priority="2" operator="between">
      <formula>0</formula>
      <formula>0.5</formula>
    </cfRule>
  </conditionalFormatting>
  <conditionalFormatting sqref="E10">
    <cfRule type="cellIs" dxfId="274" priority="1" operator="equal">
      <formula>0</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25" style="546" customWidth="1"/>
    <col min="2" max="12" width="11" style="546"/>
    <col min="13" max="45" width="11" style="18"/>
    <col min="46" max="16384" width="11" style="546"/>
  </cols>
  <sheetData>
    <row r="1" spans="1:12" x14ac:dyDescent="0.2">
      <c r="A1" s="833" t="s">
        <v>661</v>
      </c>
      <c r="B1" s="833"/>
      <c r="C1" s="833"/>
      <c r="D1" s="833"/>
      <c r="E1" s="833"/>
      <c r="F1" s="833"/>
      <c r="G1" s="18"/>
      <c r="H1" s="18"/>
      <c r="I1" s="18"/>
      <c r="J1" s="18"/>
      <c r="K1" s="18"/>
      <c r="L1" s="18"/>
    </row>
    <row r="2" spans="1:12" x14ac:dyDescent="0.2">
      <c r="A2" s="834"/>
      <c r="B2" s="834"/>
      <c r="C2" s="834"/>
      <c r="D2" s="834"/>
      <c r="E2" s="834"/>
      <c r="F2" s="834"/>
      <c r="G2" s="18"/>
      <c r="H2" s="18"/>
      <c r="I2" s="18"/>
      <c r="J2" s="18"/>
      <c r="K2" s="575"/>
      <c r="L2" s="55" t="s">
        <v>469</v>
      </c>
    </row>
    <row r="3" spans="1:12" x14ac:dyDescent="0.2">
      <c r="A3" s="576"/>
      <c r="B3" s="835">
        <f>INDICE!A3</f>
        <v>44593</v>
      </c>
      <c r="C3" s="836">
        <v>41671</v>
      </c>
      <c r="D3" s="836">
        <v>41671</v>
      </c>
      <c r="E3" s="836">
        <v>41671</v>
      </c>
      <c r="F3" s="837">
        <v>41671</v>
      </c>
      <c r="G3" s="838" t="s">
        <v>116</v>
      </c>
      <c r="H3" s="836"/>
      <c r="I3" s="836"/>
      <c r="J3" s="836"/>
      <c r="K3" s="836"/>
      <c r="L3" s="839" t="s">
        <v>106</v>
      </c>
    </row>
    <row r="4" spans="1:12" ht="38.25" x14ac:dyDescent="0.2">
      <c r="A4" s="552"/>
      <c r="B4" s="744" t="s">
        <v>658</v>
      </c>
      <c r="C4" s="744" t="s">
        <v>657</v>
      </c>
      <c r="D4" s="744" t="s">
        <v>659</v>
      </c>
      <c r="E4" s="744" t="s">
        <v>323</v>
      </c>
      <c r="F4" s="223" t="s">
        <v>186</v>
      </c>
      <c r="G4" s="744" t="s">
        <v>658</v>
      </c>
      <c r="H4" s="744" t="s">
        <v>657</v>
      </c>
      <c r="I4" s="744" t="s">
        <v>659</v>
      </c>
      <c r="J4" s="744" t="s">
        <v>323</v>
      </c>
      <c r="K4" s="224" t="s">
        <v>186</v>
      </c>
      <c r="L4" s="840"/>
    </row>
    <row r="5" spans="1:12" x14ac:dyDescent="0.2">
      <c r="A5" s="549" t="s">
        <v>153</v>
      </c>
      <c r="B5" s="441">
        <v>3385.9949999999999</v>
      </c>
      <c r="C5" s="441">
        <v>589.83100000000002</v>
      </c>
      <c r="D5" s="441">
        <v>324.43900000000002</v>
      </c>
      <c r="E5" s="441">
        <v>293.57</v>
      </c>
      <c r="F5" s="577">
        <v>4593.835</v>
      </c>
      <c r="G5" s="441">
        <v>42393.440999999999</v>
      </c>
      <c r="H5" s="441">
        <v>7628.8909999999996</v>
      </c>
      <c r="I5" s="441">
        <v>2811.7550000000001</v>
      </c>
      <c r="J5" s="441">
        <v>3088.279</v>
      </c>
      <c r="K5" s="578">
        <v>55922.365999999995</v>
      </c>
      <c r="L5" s="72">
        <v>14.574261695491332</v>
      </c>
    </row>
    <row r="6" spans="1:12" x14ac:dyDescent="0.2">
      <c r="A6" s="551" t="s">
        <v>154</v>
      </c>
      <c r="B6" s="441">
        <v>1129.2729999999999</v>
      </c>
      <c r="C6" s="441">
        <v>749.875</v>
      </c>
      <c r="D6" s="441">
        <v>444.49099999999999</v>
      </c>
      <c r="E6" s="441">
        <v>67.147000000000006</v>
      </c>
      <c r="F6" s="579">
        <v>2390.7860000000001</v>
      </c>
      <c r="G6" s="441">
        <v>7766.2269999999999</v>
      </c>
      <c r="H6" s="441">
        <v>8622.23</v>
      </c>
      <c r="I6" s="441">
        <v>3140.4940000000001</v>
      </c>
      <c r="J6" s="441">
        <v>841.7</v>
      </c>
      <c r="K6" s="580">
        <v>20370.650999999998</v>
      </c>
      <c r="L6" s="59">
        <v>5.3089169829030869</v>
      </c>
    </row>
    <row r="7" spans="1:12" x14ac:dyDescent="0.2">
      <c r="A7" s="551" t="s">
        <v>155</v>
      </c>
      <c r="B7" s="441">
        <v>522.43200000000002</v>
      </c>
      <c r="C7" s="441">
        <v>329.37400000000002</v>
      </c>
      <c r="D7" s="441">
        <v>274.86399999999998</v>
      </c>
      <c r="E7" s="441">
        <v>9.68</v>
      </c>
      <c r="F7" s="579">
        <v>1136.3500000000001</v>
      </c>
      <c r="G7" s="441">
        <v>6314.2269999999999</v>
      </c>
      <c r="H7" s="441">
        <v>4999.2550000000001</v>
      </c>
      <c r="I7" s="441">
        <v>2194.8960000000002</v>
      </c>
      <c r="J7" s="441">
        <v>185.50700000000001</v>
      </c>
      <c r="K7" s="580">
        <v>13693.885</v>
      </c>
      <c r="L7" s="59">
        <v>3.5688451310869667</v>
      </c>
    </row>
    <row r="8" spans="1:12" x14ac:dyDescent="0.2">
      <c r="A8" s="551" t="s">
        <v>156</v>
      </c>
      <c r="B8" s="441">
        <v>760.68</v>
      </c>
      <c r="C8" s="96">
        <v>6.5350000000000001</v>
      </c>
      <c r="D8" s="441">
        <v>85.546999999999997</v>
      </c>
      <c r="E8" s="96">
        <v>0.58599999999999997</v>
      </c>
      <c r="F8" s="579">
        <v>853.34799999999996</v>
      </c>
      <c r="G8" s="441">
        <v>9759.9699999999993</v>
      </c>
      <c r="H8" s="441">
        <v>220.255</v>
      </c>
      <c r="I8" s="96">
        <v>901.303</v>
      </c>
      <c r="J8" s="441">
        <v>9.6059999999999999</v>
      </c>
      <c r="K8" s="580">
        <v>10891.133999999998</v>
      </c>
      <c r="L8" s="59">
        <v>2.838403458763946</v>
      </c>
    </row>
    <row r="9" spans="1:12" x14ac:dyDescent="0.2">
      <c r="A9" s="551" t="s">
        <v>571</v>
      </c>
      <c r="B9" s="441">
        <v>0</v>
      </c>
      <c r="C9" s="441">
        <v>0</v>
      </c>
      <c r="D9" s="441">
        <v>0</v>
      </c>
      <c r="E9" s="96">
        <v>1.4890000000000001</v>
      </c>
      <c r="F9" s="628">
        <v>1.4890000000000001</v>
      </c>
      <c r="G9" s="441">
        <v>0</v>
      </c>
      <c r="H9" s="441">
        <v>0</v>
      </c>
      <c r="I9" s="96">
        <v>7.0000000000000001E-3</v>
      </c>
      <c r="J9" s="441">
        <v>19.390999999999998</v>
      </c>
      <c r="K9" s="580">
        <v>19.398</v>
      </c>
      <c r="L9" s="96">
        <v>5.055428598445582E-3</v>
      </c>
    </row>
    <row r="10" spans="1:12" x14ac:dyDescent="0.2">
      <c r="A10" s="551" t="s">
        <v>158</v>
      </c>
      <c r="B10" s="441">
        <v>217.40600000000001</v>
      </c>
      <c r="C10" s="441">
        <v>138.04499999999999</v>
      </c>
      <c r="D10" s="441">
        <v>151.69399999999999</v>
      </c>
      <c r="E10" s="441">
        <v>2.2570000000000001</v>
      </c>
      <c r="F10" s="579">
        <v>509.40199999999999</v>
      </c>
      <c r="G10" s="441">
        <v>2292.473</v>
      </c>
      <c r="H10" s="441">
        <v>1810.307</v>
      </c>
      <c r="I10" s="441">
        <v>1146.124</v>
      </c>
      <c r="J10" s="441">
        <v>26.507999999999999</v>
      </c>
      <c r="K10" s="580">
        <v>5275.4119999999994</v>
      </c>
      <c r="L10" s="59">
        <v>1.3748566188979792</v>
      </c>
    </row>
    <row r="11" spans="1:12" x14ac:dyDescent="0.2">
      <c r="A11" s="551" t="s">
        <v>159</v>
      </c>
      <c r="B11" s="441">
        <v>176.670839</v>
      </c>
      <c r="C11" s="441">
        <v>958.86800000000005</v>
      </c>
      <c r="D11" s="441">
        <v>1061.1687490000002</v>
      </c>
      <c r="E11" s="441">
        <v>76.400999999999996</v>
      </c>
      <c r="F11" s="579">
        <v>2273.1085880000001</v>
      </c>
      <c r="G11" s="441">
        <v>2430.6958389999995</v>
      </c>
      <c r="H11" s="441">
        <v>11773.887000000001</v>
      </c>
      <c r="I11" s="441">
        <v>7236.010749</v>
      </c>
      <c r="J11" s="441">
        <v>765.76800000000003</v>
      </c>
      <c r="K11" s="580">
        <v>22206.361588</v>
      </c>
      <c r="L11" s="59">
        <v>5.787332479606075</v>
      </c>
    </row>
    <row r="12" spans="1:12" x14ac:dyDescent="0.2">
      <c r="A12" s="551" t="s">
        <v>515</v>
      </c>
      <c r="B12" s="441">
        <v>611.54764</v>
      </c>
      <c r="C12" s="441">
        <v>413.28500000000003</v>
      </c>
      <c r="D12" s="441">
        <v>406.18599999999998</v>
      </c>
      <c r="E12" s="441">
        <v>79.561000000000007</v>
      </c>
      <c r="F12" s="579">
        <v>1510.5796399999999</v>
      </c>
      <c r="G12" s="441">
        <v>8182.40164</v>
      </c>
      <c r="H12" s="441">
        <v>5622.0839999999998</v>
      </c>
      <c r="I12" s="441">
        <v>3002.049</v>
      </c>
      <c r="J12" s="441">
        <v>823.79600000000005</v>
      </c>
      <c r="K12" s="580">
        <v>17630.330639999996</v>
      </c>
      <c r="L12" s="59">
        <v>4.5947457324212486</v>
      </c>
    </row>
    <row r="13" spans="1:12" x14ac:dyDescent="0.2">
      <c r="A13" s="551" t="s">
        <v>160</v>
      </c>
      <c r="B13" s="441">
        <v>1473.0830000000001</v>
      </c>
      <c r="C13" s="441">
        <v>2047.42</v>
      </c>
      <c r="D13" s="441">
        <v>1947.546</v>
      </c>
      <c r="E13" s="441">
        <v>170.15199999999999</v>
      </c>
      <c r="F13" s="579">
        <v>5638.201</v>
      </c>
      <c r="G13" s="441">
        <v>14273.004999999999</v>
      </c>
      <c r="H13" s="441">
        <v>32276.134999999998</v>
      </c>
      <c r="I13" s="441">
        <v>16551.888999999999</v>
      </c>
      <c r="J13" s="441">
        <v>2710.98</v>
      </c>
      <c r="K13" s="580">
        <v>65812.008999999991</v>
      </c>
      <c r="L13" s="59">
        <v>17.151660605204558</v>
      </c>
    </row>
    <row r="14" spans="1:12" x14ac:dyDescent="0.2">
      <c r="A14" s="551" t="s">
        <v>326</v>
      </c>
      <c r="B14" s="441">
        <v>955.02300000000002</v>
      </c>
      <c r="C14" s="441">
        <v>1679.763228</v>
      </c>
      <c r="D14" s="441">
        <v>426.58348000000001</v>
      </c>
      <c r="E14" s="441">
        <v>117.51472500000001</v>
      </c>
      <c r="F14" s="579">
        <v>3178.8844330000002</v>
      </c>
      <c r="G14" s="441">
        <v>12804.085999999999</v>
      </c>
      <c r="H14" s="441">
        <v>23622.848227999999</v>
      </c>
      <c r="I14" s="441">
        <v>3615.1884799999998</v>
      </c>
      <c r="J14" s="441">
        <v>1698.6467250000001</v>
      </c>
      <c r="K14" s="580">
        <v>41740.769432999994</v>
      </c>
      <c r="L14" s="59">
        <v>10.878311140979037</v>
      </c>
    </row>
    <row r="15" spans="1:12" x14ac:dyDescent="0.2">
      <c r="A15" s="551" t="s">
        <v>163</v>
      </c>
      <c r="B15" s="441">
        <v>1.43</v>
      </c>
      <c r="C15" s="441">
        <v>133.44</v>
      </c>
      <c r="D15" s="441">
        <v>75.349000000000004</v>
      </c>
      <c r="E15" s="441">
        <v>73.838999999999999</v>
      </c>
      <c r="F15" s="579">
        <v>284.05799999999999</v>
      </c>
      <c r="G15" s="96">
        <v>9.1839999999999993</v>
      </c>
      <c r="H15" s="441">
        <v>2072.3820000000001</v>
      </c>
      <c r="I15" s="441">
        <v>555.21199999999999</v>
      </c>
      <c r="J15" s="441">
        <v>653.78399999999999</v>
      </c>
      <c r="K15" s="580">
        <v>3290.5620000000004</v>
      </c>
      <c r="L15" s="59">
        <v>0.8575730095761569</v>
      </c>
    </row>
    <row r="16" spans="1:12" x14ac:dyDescent="0.2">
      <c r="A16" s="551" t="s">
        <v>164</v>
      </c>
      <c r="B16" s="441">
        <v>893.89200000000005</v>
      </c>
      <c r="C16" s="441">
        <v>345.68842099999995</v>
      </c>
      <c r="D16" s="441">
        <v>325.24099999999999</v>
      </c>
      <c r="E16" s="441">
        <v>112.38200000000001</v>
      </c>
      <c r="F16" s="579">
        <v>1677.2034210000002</v>
      </c>
      <c r="G16" s="441">
        <v>12068.876</v>
      </c>
      <c r="H16" s="441">
        <v>6327.5314209999997</v>
      </c>
      <c r="I16" s="441">
        <v>2506.96</v>
      </c>
      <c r="J16" s="441">
        <v>712.548</v>
      </c>
      <c r="K16" s="580">
        <v>21615.915420999998</v>
      </c>
      <c r="L16" s="59">
        <v>5.6334527786835888</v>
      </c>
    </row>
    <row r="17" spans="1:12" x14ac:dyDescent="0.2">
      <c r="A17" s="551" t="s">
        <v>165</v>
      </c>
      <c r="B17" s="96">
        <v>164.50800000000001</v>
      </c>
      <c r="C17" s="441">
        <v>42.401000000000003</v>
      </c>
      <c r="D17" s="441">
        <v>148.09299999999999</v>
      </c>
      <c r="E17" s="441">
        <v>9.8710000000000004</v>
      </c>
      <c r="F17" s="579">
        <v>364.87299999999999</v>
      </c>
      <c r="G17" s="441">
        <v>1956.5650000000001</v>
      </c>
      <c r="H17" s="441">
        <v>645.48699999999997</v>
      </c>
      <c r="I17" s="441">
        <v>1123.348</v>
      </c>
      <c r="J17" s="441">
        <v>90.853999999999999</v>
      </c>
      <c r="K17" s="580">
        <v>3816.2539999999999</v>
      </c>
      <c r="L17" s="59">
        <v>0.99457674041305</v>
      </c>
    </row>
    <row r="18" spans="1:12" x14ac:dyDescent="0.2">
      <c r="A18" s="551" t="s">
        <v>166</v>
      </c>
      <c r="B18" s="441">
        <v>151.57</v>
      </c>
      <c r="C18" s="441">
        <v>353.58600000000001</v>
      </c>
      <c r="D18" s="441">
        <v>2749.5169999999998</v>
      </c>
      <c r="E18" s="441">
        <v>26.998999999999999</v>
      </c>
      <c r="F18" s="579">
        <v>3281.6719999999996</v>
      </c>
      <c r="G18" s="441">
        <v>2160.5100000000002</v>
      </c>
      <c r="H18" s="441">
        <v>3685.4859999999999</v>
      </c>
      <c r="I18" s="441">
        <v>18637.776999999998</v>
      </c>
      <c r="J18" s="441">
        <v>314.67599999999999</v>
      </c>
      <c r="K18" s="580">
        <v>24798.448999999997</v>
      </c>
      <c r="L18" s="59">
        <v>6.4628718564642869</v>
      </c>
    </row>
    <row r="19" spans="1:12" x14ac:dyDescent="0.2">
      <c r="A19" s="551" t="s">
        <v>168</v>
      </c>
      <c r="B19" s="441">
        <v>2221.1970000000001</v>
      </c>
      <c r="C19" s="441">
        <v>170.82499999999999</v>
      </c>
      <c r="D19" s="441">
        <v>85.040999999999997</v>
      </c>
      <c r="E19" s="441">
        <v>85.16</v>
      </c>
      <c r="F19" s="579">
        <v>2562.223</v>
      </c>
      <c r="G19" s="441">
        <v>25342.476999999999</v>
      </c>
      <c r="H19" s="441">
        <v>2068.3069999999998</v>
      </c>
      <c r="I19" s="441">
        <v>675.52800000000002</v>
      </c>
      <c r="J19" s="441">
        <v>776.02599999999995</v>
      </c>
      <c r="K19" s="580">
        <v>28862.338</v>
      </c>
      <c r="L19" s="59">
        <v>7.5219862327664009</v>
      </c>
    </row>
    <row r="20" spans="1:12" x14ac:dyDescent="0.2">
      <c r="A20" s="551" t="s">
        <v>169</v>
      </c>
      <c r="B20" s="441">
        <v>915.57600000000002</v>
      </c>
      <c r="C20" s="441">
        <v>401.76299999999998</v>
      </c>
      <c r="D20" s="441">
        <v>337.83199999999999</v>
      </c>
      <c r="E20" s="441">
        <v>17.783000000000001</v>
      </c>
      <c r="F20" s="579">
        <v>1672.9539999999997</v>
      </c>
      <c r="G20" s="441">
        <v>8946.7330000000002</v>
      </c>
      <c r="H20" s="441">
        <v>5567.0969999999998</v>
      </c>
      <c r="I20" s="441">
        <v>2419.6149999999998</v>
      </c>
      <c r="J20" s="441">
        <v>227.01400000000001</v>
      </c>
      <c r="K20" s="580">
        <v>17160.458999999999</v>
      </c>
      <c r="L20" s="59">
        <v>4.4722896788871465</v>
      </c>
    </row>
    <row r="21" spans="1:12" x14ac:dyDescent="0.2">
      <c r="A21" s="551" t="s">
        <v>170</v>
      </c>
      <c r="B21" s="441">
        <v>927.41</v>
      </c>
      <c r="C21" s="441">
        <v>767.91</v>
      </c>
      <c r="D21" s="441">
        <v>1302.9739999999999</v>
      </c>
      <c r="E21" s="441">
        <v>16.978999999999999</v>
      </c>
      <c r="F21" s="579">
        <v>3015.2729999999997</v>
      </c>
      <c r="G21" s="441">
        <v>12328.338</v>
      </c>
      <c r="H21" s="441">
        <v>11407.189</v>
      </c>
      <c r="I21" s="441">
        <v>6695.7669999999998</v>
      </c>
      <c r="J21" s="441">
        <v>168.751</v>
      </c>
      <c r="K21" s="580">
        <v>30600.045000000002</v>
      </c>
      <c r="L21" s="59">
        <v>7.9748604292567142</v>
      </c>
    </row>
    <row r="22" spans="1:12" x14ac:dyDescent="0.2">
      <c r="A22" s="225" t="s">
        <v>114</v>
      </c>
      <c r="B22" s="174">
        <v>14507.693478999998</v>
      </c>
      <c r="C22" s="174">
        <v>9128.609649</v>
      </c>
      <c r="D22" s="174">
        <v>10146.566229</v>
      </c>
      <c r="E22" s="174">
        <v>1161.370725</v>
      </c>
      <c r="F22" s="581">
        <v>34944.240082000004</v>
      </c>
      <c r="G22" s="582">
        <v>169029.20947899995</v>
      </c>
      <c r="H22" s="174">
        <v>128349.37164900001</v>
      </c>
      <c r="I22" s="174">
        <v>73213.923228999978</v>
      </c>
      <c r="J22" s="174">
        <v>13113.834724999999</v>
      </c>
      <c r="K22" s="174">
        <v>383706.3390819999</v>
      </c>
      <c r="L22" s="175">
        <v>100</v>
      </c>
    </row>
    <row r="23" spans="1:12" x14ac:dyDescent="0.2">
      <c r="A23" s="18"/>
      <c r="B23" s="18"/>
      <c r="C23" s="18"/>
      <c r="D23" s="18"/>
      <c r="E23" s="18"/>
      <c r="F23" s="18"/>
      <c r="G23" s="18"/>
      <c r="H23" s="18"/>
      <c r="I23" s="18"/>
      <c r="J23" s="18"/>
      <c r="L23" s="161" t="s">
        <v>221</v>
      </c>
    </row>
    <row r="24" spans="1:12" x14ac:dyDescent="0.2">
      <c r="A24" s="80" t="s">
        <v>491</v>
      </c>
      <c r="B24" s="554"/>
      <c r="C24" s="583"/>
      <c r="D24" s="583"/>
      <c r="E24" s="583"/>
      <c r="F24" s="583"/>
      <c r="G24" s="18"/>
      <c r="H24" s="18"/>
      <c r="I24" s="18"/>
      <c r="J24" s="18"/>
      <c r="K24" s="18"/>
      <c r="L24" s="18"/>
    </row>
    <row r="25" spans="1:12" x14ac:dyDescent="0.2">
      <c r="A25" s="80" t="s">
        <v>222</v>
      </c>
      <c r="B25" s="554"/>
      <c r="C25" s="554"/>
      <c r="D25" s="554"/>
      <c r="E25" s="554"/>
      <c r="F25" s="584"/>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83" priority="37" operator="between">
      <formula>0</formula>
      <formula>0.5</formula>
    </cfRule>
    <cfRule type="cellIs" dxfId="82" priority="38" operator="between">
      <formula>0</formula>
      <formula>0.49</formula>
    </cfRule>
  </conditionalFormatting>
  <conditionalFormatting sqref="B17">
    <cfRule type="cellIs" dxfId="81" priority="35" operator="between">
      <formula>0</formula>
      <formula>0.5</formula>
    </cfRule>
    <cfRule type="cellIs" dxfId="80" priority="36" operator="between">
      <formula>0</formula>
      <formula>0.49</formula>
    </cfRule>
  </conditionalFormatting>
  <conditionalFormatting sqref="L9">
    <cfRule type="cellIs" dxfId="79" priority="33" operator="between">
      <formula>0</formula>
      <formula>0.5</formula>
    </cfRule>
    <cfRule type="cellIs" dxfId="78" priority="34" operator="between">
      <formula>0</formula>
      <formula>0.49</formula>
    </cfRule>
  </conditionalFormatting>
  <conditionalFormatting sqref="E8">
    <cfRule type="cellIs" dxfId="77" priority="31" operator="between">
      <formula>0</formula>
      <formula>0.5</formula>
    </cfRule>
    <cfRule type="cellIs" dxfId="76" priority="32" operator="between">
      <formula>0</formula>
      <formula>0.49</formula>
    </cfRule>
  </conditionalFormatting>
  <conditionalFormatting sqref="G15">
    <cfRule type="cellIs" dxfId="75" priority="27" operator="between">
      <formula>0</formula>
      <formula>0.5</formula>
    </cfRule>
    <cfRule type="cellIs" dxfId="74" priority="28" operator="between">
      <formula>0</formula>
      <formula>0.49</formula>
    </cfRule>
  </conditionalFormatting>
  <conditionalFormatting sqref="E9">
    <cfRule type="cellIs" dxfId="73" priority="21" operator="between">
      <formula>0</formula>
      <formula>0.5</formula>
    </cfRule>
    <cfRule type="cellIs" dxfId="72" priority="22" operator="between">
      <formula>0</formula>
      <formula>0.49</formula>
    </cfRule>
  </conditionalFormatting>
  <conditionalFormatting sqref="F9">
    <cfRule type="cellIs" dxfId="71" priority="19" operator="between">
      <formula>0</formula>
      <formula>0.5</formula>
    </cfRule>
    <cfRule type="cellIs" dxfId="70" priority="20" operator="between">
      <formula>0</formula>
      <formula>0.49</formula>
    </cfRule>
  </conditionalFormatting>
  <conditionalFormatting sqref="I8">
    <cfRule type="cellIs" dxfId="69" priority="3" operator="between">
      <formula>0</formula>
      <formula>0.5</formula>
    </cfRule>
    <cfRule type="cellIs" dxfId="68" priority="4" operator="between">
      <formula>0</formula>
      <formula>0.49</formula>
    </cfRule>
  </conditionalFormatting>
  <conditionalFormatting sqref="I9">
    <cfRule type="cellIs" dxfId="67" priority="1" operator="between">
      <formula>0</formula>
      <formula>0.5</formula>
    </cfRule>
    <cfRule type="cellIs" dxfId="66"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5"/>
  <sheetViews>
    <sheetView workbookViewId="0"/>
  </sheetViews>
  <sheetFormatPr baseColWidth="10" defaultRowHeight="14.25" x14ac:dyDescent="0.2"/>
  <cols>
    <col min="1" max="1" width="5.5" customWidth="1"/>
    <col min="2" max="2" width="16.75" customWidth="1"/>
    <col min="3" max="3" width="9.75" customWidth="1"/>
    <col min="4" max="4" width="8.75" customWidth="1"/>
    <col min="5" max="5" width="8" customWidth="1"/>
    <col min="6" max="6" width="9.125" customWidth="1"/>
    <col min="7" max="7" width="9.25" customWidth="1"/>
    <col min="8" max="8" width="8.75" customWidth="1"/>
    <col min="9" max="9" width="9.75" customWidth="1"/>
    <col min="11" max="45" width="11" style="1"/>
  </cols>
  <sheetData>
    <row r="1" spans="1:45" x14ac:dyDescent="0.2">
      <c r="A1" s="158" t="s">
        <v>493</v>
      </c>
      <c r="B1" s="158"/>
      <c r="C1" s="158"/>
      <c r="D1" s="158"/>
      <c r="E1" s="158"/>
      <c r="F1" s="158"/>
      <c r="G1" s="158"/>
      <c r="H1" s="1"/>
      <c r="I1" s="1"/>
    </row>
    <row r="2" spans="1:45" x14ac:dyDescent="0.2">
      <c r="A2" s="159"/>
      <c r="B2" s="159"/>
      <c r="C2" s="159"/>
      <c r="D2" s="159"/>
      <c r="E2" s="159"/>
      <c r="F2" s="159"/>
      <c r="G2" s="159"/>
      <c r="H2" s="1"/>
      <c r="I2" s="55" t="s">
        <v>469</v>
      </c>
      <c r="J2" s="55"/>
    </row>
    <row r="3" spans="1:45" x14ac:dyDescent="0.2">
      <c r="A3" s="819" t="s">
        <v>453</v>
      </c>
      <c r="B3" s="819" t="s">
        <v>454</v>
      </c>
      <c r="C3" s="804">
        <f>INDICE!A3</f>
        <v>44593</v>
      </c>
      <c r="D3" s="804">
        <v>41671</v>
      </c>
      <c r="E3" s="803" t="s">
        <v>115</v>
      </c>
      <c r="F3" s="803"/>
      <c r="G3" s="803" t="s">
        <v>116</v>
      </c>
      <c r="H3" s="803"/>
      <c r="I3" s="803"/>
      <c r="J3" s="161"/>
    </row>
    <row r="4" spans="1:45" x14ac:dyDescent="0.2">
      <c r="A4" s="820"/>
      <c r="B4" s="820"/>
      <c r="C4" s="184" t="s">
        <v>54</v>
      </c>
      <c r="D4" s="185" t="s">
        <v>424</v>
      </c>
      <c r="E4" s="184" t="s">
        <v>54</v>
      </c>
      <c r="F4" s="185" t="s">
        <v>424</v>
      </c>
      <c r="G4" s="184" t="s">
        <v>54</v>
      </c>
      <c r="H4" s="186" t="s">
        <v>424</v>
      </c>
      <c r="I4" s="185" t="s">
        <v>473</v>
      </c>
      <c r="J4" s="10"/>
    </row>
    <row r="5" spans="1:45" x14ac:dyDescent="0.2">
      <c r="A5" s="1"/>
      <c r="B5" s="11" t="s">
        <v>327</v>
      </c>
      <c r="C5" s="461">
        <v>0</v>
      </c>
      <c r="D5" s="142" t="s">
        <v>142</v>
      </c>
      <c r="E5" s="464">
        <v>0</v>
      </c>
      <c r="F5" s="142" t="s">
        <v>142</v>
      </c>
      <c r="G5" s="464">
        <v>864.77263000000005</v>
      </c>
      <c r="H5" s="142">
        <v>-53.890955034281731</v>
      </c>
      <c r="I5" s="657">
        <v>0.2028850735552912</v>
      </c>
      <c r="J5" s="1"/>
    </row>
    <row r="6" spans="1:45" x14ac:dyDescent="0.2">
      <c r="A6" s="1"/>
      <c r="B6" s="11" t="s">
        <v>472</v>
      </c>
      <c r="C6" s="461">
        <v>1986.81817</v>
      </c>
      <c r="D6" s="142">
        <v>-29.814698226345193</v>
      </c>
      <c r="E6" s="464">
        <v>2826.5171700000001</v>
      </c>
      <c r="F6" s="142">
        <v>-39.525422921298912</v>
      </c>
      <c r="G6" s="464">
        <v>10422.817489999999</v>
      </c>
      <c r="H6" s="142">
        <v>-49.356209335091762</v>
      </c>
      <c r="I6" s="411">
        <v>2.4453064536883238</v>
      </c>
      <c r="J6" s="1"/>
    </row>
    <row r="7" spans="1:45" x14ac:dyDescent="0.2">
      <c r="A7" s="721"/>
      <c r="B7" s="11" t="s">
        <v>569</v>
      </c>
      <c r="C7" s="461">
        <v>0</v>
      </c>
      <c r="D7" s="142" t="s">
        <v>142</v>
      </c>
      <c r="E7" s="464">
        <v>0</v>
      </c>
      <c r="F7" s="142" t="s">
        <v>142</v>
      </c>
      <c r="G7" s="464">
        <v>0</v>
      </c>
      <c r="H7" s="142">
        <v>-100</v>
      </c>
      <c r="I7" s="657">
        <v>0</v>
      </c>
      <c r="J7" s="1"/>
    </row>
    <row r="8" spans="1:45" x14ac:dyDescent="0.2">
      <c r="A8" s="721" t="s">
        <v>460</v>
      </c>
      <c r="B8" s="145"/>
      <c r="C8" s="462">
        <v>1986.81817</v>
      </c>
      <c r="D8" s="148">
        <v>-29.814698226345193</v>
      </c>
      <c r="E8" s="462">
        <v>2826.5171700000001</v>
      </c>
      <c r="F8" s="148">
        <v>-39.525422921298912</v>
      </c>
      <c r="G8" s="462">
        <v>11287.590120000001</v>
      </c>
      <c r="H8" s="231">
        <v>-50.561496966946095</v>
      </c>
      <c r="I8" s="148">
        <v>2.6481915272436156</v>
      </c>
      <c r="J8" s="1"/>
    </row>
    <row r="9" spans="1:45" x14ac:dyDescent="0.2">
      <c r="A9" s="677"/>
      <c r="B9" s="11" t="s">
        <v>232</v>
      </c>
      <c r="C9" s="461">
        <v>12645.48228</v>
      </c>
      <c r="D9" s="142">
        <v>473.95463257064091</v>
      </c>
      <c r="E9" s="464">
        <v>25748.796630000001</v>
      </c>
      <c r="F9" s="142">
        <v>518.29326227551076</v>
      </c>
      <c r="G9" s="464">
        <v>81399.232530000008</v>
      </c>
      <c r="H9" s="142">
        <v>66.006217510695123</v>
      </c>
      <c r="I9" s="413">
        <v>19.097146124054944</v>
      </c>
      <c r="J9" s="1"/>
    </row>
    <row r="10" spans="1:45" s="437" customFormat="1" x14ac:dyDescent="0.2">
      <c r="A10" s="160" t="s">
        <v>306</v>
      </c>
      <c r="B10" s="145"/>
      <c r="C10" s="462">
        <v>12645.48228</v>
      </c>
      <c r="D10" s="148">
        <v>473.95463257064091</v>
      </c>
      <c r="E10" s="462">
        <v>25748.796630000001</v>
      </c>
      <c r="F10" s="148">
        <v>518.29326227551076</v>
      </c>
      <c r="G10" s="462">
        <v>81399.232530000008</v>
      </c>
      <c r="H10" s="231">
        <v>66.006217510695123</v>
      </c>
      <c r="I10" s="148">
        <v>19.097146124054944</v>
      </c>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c r="AN10" s="435"/>
      <c r="AO10" s="435"/>
      <c r="AP10" s="435"/>
      <c r="AQ10" s="435"/>
      <c r="AR10" s="435"/>
      <c r="AS10" s="435"/>
    </row>
    <row r="11" spans="1:45" s="437" customFormat="1" x14ac:dyDescent="0.2">
      <c r="A11" s="435"/>
      <c r="B11" s="11" t="s">
        <v>234</v>
      </c>
      <c r="C11" s="461">
        <v>0</v>
      </c>
      <c r="D11" s="142" t="s">
        <v>142</v>
      </c>
      <c r="E11" s="464">
        <v>0</v>
      </c>
      <c r="F11" s="142" t="s">
        <v>142</v>
      </c>
      <c r="G11" s="464">
        <v>1.76149</v>
      </c>
      <c r="H11" s="142">
        <v>-99.688030149192571</v>
      </c>
      <c r="I11" s="732">
        <v>4.1326473088875381E-4</v>
      </c>
      <c r="J11" s="435"/>
      <c r="K11" s="435"/>
      <c r="L11" s="435"/>
      <c r="M11" s="435"/>
      <c r="N11" s="435"/>
      <c r="O11" s="435"/>
      <c r="P11" s="435"/>
      <c r="Q11" s="435"/>
      <c r="R11" s="435"/>
      <c r="S11" s="435"/>
      <c r="T11" s="435"/>
      <c r="U11" s="435"/>
      <c r="V11" s="435"/>
      <c r="W11" s="435"/>
      <c r="X11" s="435"/>
      <c r="Y11" s="435"/>
      <c r="Z11" s="435"/>
      <c r="AA11" s="435"/>
      <c r="AB11" s="435"/>
      <c r="AC11" s="435"/>
      <c r="AD11" s="435"/>
      <c r="AE11" s="435"/>
      <c r="AF11" s="435"/>
      <c r="AG11" s="435"/>
      <c r="AH11" s="435"/>
      <c r="AI11" s="435"/>
      <c r="AJ11" s="435"/>
      <c r="AK11" s="435"/>
      <c r="AL11" s="435"/>
      <c r="AM11" s="435"/>
      <c r="AN11" s="435"/>
      <c r="AO11" s="435"/>
      <c r="AP11" s="435"/>
      <c r="AQ11" s="435"/>
      <c r="AR11" s="435"/>
      <c r="AS11" s="435"/>
    </row>
    <row r="12" spans="1:45" s="437" customFormat="1" x14ac:dyDescent="0.2">
      <c r="A12" s="435"/>
      <c r="B12" s="436" t="s">
        <v>328</v>
      </c>
      <c r="C12" s="463">
        <v>0</v>
      </c>
      <c r="D12" s="421" t="s">
        <v>142</v>
      </c>
      <c r="E12" s="465">
        <v>0</v>
      </c>
      <c r="F12" s="585" t="s">
        <v>142</v>
      </c>
      <c r="G12" s="465">
        <v>1.76149</v>
      </c>
      <c r="H12" s="585">
        <v>-99.688030149192571</v>
      </c>
      <c r="I12" s="705">
        <v>4.1326473088875381E-4</v>
      </c>
      <c r="J12" s="435"/>
      <c r="K12" s="435"/>
      <c r="L12" s="435"/>
      <c r="M12" s="435"/>
      <c r="N12" s="435"/>
      <c r="O12" s="435"/>
      <c r="P12" s="435"/>
      <c r="Q12" s="435"/>
      <c r="R12" s="435"/>
      <c r="S12" s="435"/>
      <c r="T12" s="435"/>
      <c r="U12" s="435"/>
      <c r="V12" s="435"/>
      <c r="W12" s="435"/>
      <c r="X12" s="435"/>
      <c r="Y12" s="435"/>
      <c r="Z12" s="435"/>
      <c r="AA12" s="435"/>
      <c r="AB12" s="435"/>
      <c r="AC12" s="435"/>
      <c r="AD12" s="435"/>
      <c r="AE12" s="435"/>
      <c r="AF12" s="435"/>
      <c r="AG12" s="435"/>
      <c r="AH12" s="435"/>
      <c r="AI12" s="435"/>
      <c r="AJ12" s="435"/>
      <c r="AK12" s="435"/>
      <c r="AL12" s="435"/>
      <c r="AM12" s="435"/>
      <c r="AN12" s="435"/>
      <c r="AO12" s="435"/>
      <c r="AP12" s="435"/>
      <c r="AQ12" s="435"/>
      <c r="AR12" s="435"/>
      <c r="AS12" s="435"/>
    </row>
    <row r="13" spans="1:45" s="437" customFormat="1" x14ac:dyDescent="0.2">
      <c r="A13" s="435"/>
      <c r="B13" s="436" t="s">
        <v>325</v>
      </c>
      <c r="C13" s="463" t="s">
        <v>142</v>
      </c>
      <c r="D13" s="421" t="s">
        <v>142</v>
      </c>
      <c r="E13" s="465" t="s">
        <v>142</v>
      </c>
      <c r="F13" s="585" t="s">
        <v>142</v>
      </c>
      <c r="G13" s="465" t="s">
        <v>142</v>
      </c>
      <c r="H13" s="585" t="s">
        <v>142</v>
      </c>
      <c r="I13" s="705" t="s">
        <v>142</v>
      </c>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35"/>
      <c r="AH13" s="435"/>
      <c r="AI13" s="435"/>
      <c r="AJ13" s="435"/>
      <c r="AK13" s="435"/>
      <c r="AL13" s="435"/>
      <c r="AM13" s="435"/>
      <c r="AN13" s="435"/>
      <c r="AO13" s="435"/>
      <c r="AP13" s="435"/>
      <c r="AQ13" s="435"/>
      <c r="AR13" s="435"/>
      <c r="AS13" s="435"/>
    </row>
    <row r="14" spans="1:45" s="437" customFormat="1" x14ac:dyDescent="0.2">
      <c r="A14" s="435"/>
      <c r="B14" s="11" t="s">
        <v>235</v>
      </c>
      <c r="C14" s="461">
        <v>1425.7750500000002</v>
      </c>
      <c r="D14" s="142">
        <v>607.73521265189436</v>
      </c>
      <c r="E14" s="464">
        <v>3041.8997100000001</v>
      </c>
      <c r="F14" s="142">
        <v>-21.340059805712457</v>
      </c>
      <c r="G14" s="464">
        <v>19399.186459999997</v>
      </c>
      <c r="H14" s="142">
        <v>-13.840979481400078</v>
      </c>
      <c r="I14" s="504">
        <v>4.5512603374714899</v>
      </c>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5"/>
      <c r="AM14" s="435"/>
      <c r="AN14" s="435"/>
      <c r="AO14" s="435"/>
      <c r="AP14" s="435"/>
      <c r="AQ14" s="435"/>
      <c r="AR14" s="435"/>
      <c r="AS14" s="435"/>
    </row>
    <row r="15" spans="1:45" x14ac:dyDescent="0.2">
      <c r="A15" s="1"/>
      <c r="B15" s="436" t="s">
        <v>328</v>
      </c>
      <c r="C15" s="463">
        <v>1425.7750500000002</v>
      </c>
      <c r="D15" s="421">
        <v>607.73521265189436</v>
      </c>
      <c r="E15" s="465">
        <v>3037.6967999999997</v>
      </c>
      <c r="F15" s="585">
        <v>-21.44874210321068</v>
      </c>
      <c r="G15" s="465">
        <v>18335.903439999998</v>
      </c>
      <c r="H15" s="585">
        <v>-11.471427389117054</v>
      </c>
      <c r="I15" s="669">
        <v>4.30180256529062</v>
      </c>
      <c r="J15" s="1"/>
    </row>
    <row r="16" spans="1:45" x14ac:dyDescent="0.2">
      <c r="A16" s="1"/>
      <c r="B16" s="436" t="s">
        <v>325</v>
      </c>
      <c r="C16" s="463">
        <v>0</v>
      </c>
      <c r="D16" s="421" t="s">
        <v>142</v>
      </c>
      <c r="E16" s="465">
        <v>4.2029100000000001</v>
      </c>
      <c r="F16" s="585" t="s">
        <v>142</v>
      </c>
      <c r="G16" s="465">
        <v>1063.2830200000001</v>
      </c>
      <c r="H16" s="585">
        <v>-41.050305837815522</v>
      </c>
      <c r="I16" s="657">
        <v>0.24945777218087045</v>
      </c>
      <c r="J16" s="1"/>
    </row>
    <row r="17" spans="1:45" s="437" customFormat="1" x14ac:dyDescent="0.2">
      <c r="A17" s="435"/>
      <c r="B17" s="11" t="s">
        <v>601</v>
      </c>
      <c r="C17" s="461">
        <v>0</v>
      </c>
      <c r="D17" s="692" t="s">
        <v>142</v>
      </c>
      <c r="E17" s="464">
        <v>60.267900000000004</v>
      </c>
      <c r="F17" s="149">
        <v>352.22405642680275</v>
      </c>
      <c r="G17" s="464">
        <v>361.79490000000004</v>
      </c>
      <c r="H17" s="149">
        <v>158.02130952296051</v>
      </c>
      <c r="I17" s="504">
        <v>8.4881022308059439E-2</v>
      </c>
      <c r="J17" s="435"/>
      <c r="K17" s="435"/>
      <c r="L17" s="435"/>
      <c r="M17" s="435"/>
      <c r="N17" s="435"/>
      <c r="O17" s="435"/>
      <c r="P17" s="435"/>
      <c r="Q17" s="435"/>
      <c r="R17" s="435"/>
      <c r="S17" s="435"/>
      <c r="T17" s="435"/>
      <c r="U17" s="435"/>
      <c r="V17" s="435"/>
      <c r="W17" s="435"/>
      <c r="X17" s="435"/>
      <c r="Y17" s="435"/>
      <c r="Z17" s="435"/>
      <c r="AA17" s="435"/>
      <c r="AB17" s="435"/>
      <c r="AC17" s="435"/>
      <c r="AD17" s="435"/>
      <c r="AE17" s="435"/>
      <c r="AF17" s="435"/>
      <c r="AG17" s="435"/>
      <c r="AH17" s="435"/>
      <c r="AI17" s="435"/>
      <c r="AJ17" s="435"/>
      <c r="AK17" s="435"/>
      <c r="AL17" s="435"/>
      <c r="AM17" s="435"/>
      <c r="AN17" s="435"/>
      <c r="AO17" s="435"/>
      <c r="AP17" s="435"/>
      <c r="AQ17" s="435"/>
      <c r="AR17" s="435"/>
      <c r="AS17" s="435"/>
    </row>
    <row r="18" spans="1:45" s="437" customFormat="1" x14ac:dyDescent="0.2">
      <c r="A18" s="435"/>
      <c r="B18" s="11" t="s">
        <v>207</v>
      </c>
      <c r="C18" s="461">
        <v>474.38595999999995</v>
      </c>
      <c r="D18" s="142">
        <v>2.6086379476834516</v>
      </c>
      <c r="E18" s="464">
        <v>714.1029299999999</v>
      </c>
      <c r="F18" s="142">
        <v>-75.270415306096325</v>
      </c>
      <c r="G18" s="464">
        <v>9588.0959400000011</v>
      </c>
      <c r="H18" s="142">
        <v>-45.395139048058908</v>
      </c>
      <c r="I18" s="504">
        <v>2.2494716906594152</v>
      </c>
      <c r="J18" s="435"/>
      <c r="K18" s="435"/>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5"/>
      <c r="AI18" s="435"/>
      <c r="AJ18" s="435"/>
      <c r="AK18" s="435"/>
      <c r="AL18" s="435"/>
      <c r="AM18" s="435"/>
      <c r="AN18" s="435"/>
      <c r="AO18" s="435"/>
      <c r="AP18" s="435"/>
      <c r="AQ18" s="435"/>
      <c r="AR18" s="435"/>
      <c r="AS18" s="435"/>
    </row>
    <row r="19" spans="1:45" x14ac:dyDescent="0.2">
      <c r="A19" s="1"/>
      <c r="B19" s="436" t="s">
        <v>328</v>
      </c>
      <c r="C19" s="463">
        <v>474.38595999999995</v>
      </c>
      <c r="D19" s="421">
        <v>2.6086379476834516</v>
      </c>
      <c r="E19" s="465">
        <v>714.1029299999999</v>
      </c>
      <c r="F19" s="585">
        <v>-75.270415306096325</v>
      </c>
      <c r="G19" s="465">
        <v>9588.0959400000011</v>
      </c>
      <c r="H19" s="585">
        <v>-26.136267579210408</v>
      </c>
      <c r="I19" s="669">
        <v>2.2494716906594152</v>
      </c>
      <c r="J19" s="1"/>
    </row>
    <row r="20" spans="1:45" x14ac:dyDescent="0.2">
      <c r="A20" s="1"/>
      <c r="B20" s="436" t="s">
        <v>325</v>
      </c>
      <c r="C20" s="463">
        <v>0</v>
      </c>
      <c r="D20" s="421" t="s">
        <v>142</v>
      </c>
      <c r="E20" s="465">
        <v>0</v>
      </c>
      <c r="F20" s="689" t="s">
        <v>142</v>
      </c>
      <c r="G20" s="465">
        <v>0</v>
      </c>
      <c r="H20" s="585">
        <v>-100</v>
      </c>
      <c r="I20" s="657">
        <v>0</v>
      </c>
      <c r="J20" s="1"/>
    </row>
    <row r="21" spans="1:45" s="437" customFormat="1" x14ac:dyDescent="0.2">
      <c r="A21" s="1"/>
      <c r="B21" s="11" t="s">
        <v>237</v>
      </c>
      <c r="C21" s="461">
        <v>707.6433199999999</v>
      </c>
      <c r="D21" s="142">
        <v>238.10101109711837</v>
      </c>
      <c r="E21" s="464">
        <v>1045.6902700000001</v>
      </c>
      <c r="F21" s="142">
        <v>84.224365131332462</v>
      </c>
      <c r="G21" s="464">
        <v>4039.21893</v>
      </c>
      <c r="H21" s="142">
        <v>122.23314022197304</v>
      </c>
      <c r="I21" s="504">
        <v>0.9476447349160142</v>
      </c>
      <c r="J21" s="435"/>
      <c r="K21" s="435"/>
      <c r="L21" s="435"/>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5"/>
      <c r="AM21" s="435"/>
      <c r="AN21" s="435"/>
      <c r="AO21" s="435"/>
      <c r="AP21" s="435"/>
      <c r="AQ21" s="435"/>
      <c r="AR21" s="435"/>
      <c r="AS21" s="435"/>
    </row>
    <row r="22" spans="1:45" s="437" customFormat="1" x14ac:dyDescent="0.2">
      <c r="A22" s="680"/>
      <c r="B22" s="436" t="s">
        <v>328</v>
      </c>
      <c r="C22" s="463">
        <v>707.6433199999999</v>
      </c>
      <c r="D22" s="421">
        <v>238.10101109711837</v>
      </c>
      <c r="E22" s="465">
        <v>1045.6902700000001</v>
      </c>
      <c r="F22" s="585">
        <v>84.418108541815897</v>
      </c>
      <c r="G22" s="465">
        <v>4039.0200399999999</v>
      </c>
      <c r="H22" s="585">
        <v>122.2951299666052</v>
      </c>
      <c r="I22" s="669">
        <v>0.94759807315674993</v>
      </c>
      <c r="J22" s="435"/>
      <c r="K22" s="435"/>
      <c r="L22" s="435"/>
      <c r="M22" s="435"/>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5"/>
      <c r="AL22" s="435"/>
      <c r="AM22" s="435"/>
      <c r="AN22" s="435"/>
      <c r="AO22" s="435"/>
      <c r="AP22" s="435"/>
      <c r="AQ22" s="435"/>
      <c r="AR22" s="435"/>
      <c r="AS22" s="435"/>
    </row>
    <row r="23" spans="1:45" x14ac:dyDescent="0.2">
      <c r="A23" s="680"/>
      <c r="B23" s="436" t="s">
        <v>325</v>
      </c>
      <c r="C23" s="463">
        <v>0</v>
      </c>
      <c r="D23" s="421" t="s">
        <v>142</v>
      </c>
      <c r="E23" s="465">
        <v>0</v>
      </c>
      <c r="F23" s="585">
        <v>-100</v>
      </c>
      <c r="G23" s="770">
        <v>0.19888999999999998</v>
      </c>
      <c r="H23" s="585">
        <v>-66.647102226992232</v>
      </c>
      <c r="I23" s="705">
        <v>4.6661759264295702E-5</v>
      </c>
      <c r="J23" s="1"/>
    </row>
    <row r="24" spans="1:45" x14ac:dyDescent="0.2">
      <c r="A24" s="721"/>
      <c r="B24" s="11" t="s">
        <v>209</v>
      </c>
      <c r="C24" s="461">
        <v>2173.53721</v>
      </c>
      <c r="D24" s="142">
        <v>-59.9996553790522</v>
      </c>
      <c r="E24" s="464">
        <v>4351.9652300000007</v>
      </c>
      <c r="F24" s="149">
        <v>-46.101391535840783</v>
      </c>
      <c r="G24" s="464">
        <v>33305.070169999999</v>
      </c>
      <c r="H24" s="149">
        <v>-20.283539232982083</v>
      </c>
      <c r="I24" s="504">
        <v>7.813732045618262</v>
      </c>
      <c r="J24" s="1"/>
    </row>
    <row r="25" spans="1:45" x14ac:dyDescent="0.2">
      <c r="A25" s="721" t="s">
        <v>445</v>
      </c>
      <c r="B25" s="145"/>
      <c r="C25" s="462">
        <v>4781.3415400000004</v>
      </c>
      <c r="D25" s="148">
        <v>-24.188446575338777</v>
      </c>
      <c r="E25" s="462">
        <v>9213.9260400000003</v>
      </c>
      <c r="F25" s="148">
        <v>-40.208520816989136</v>
      </c>
      <c r="G25" s="462">
        <v>66695.127889999989</v>
      </c>
      <c r="H25" s="231">
        <v>-20.955271071736185</v>
      </c>
      <c r="I25" s="148">
        <v>15.647403095704126</v>
      </c>
      <c r="J25" s="1"/>
    </row>
    <row r="26" spans="1:45" x14ac:dyDescent="0.2">
      <c r="A26" s="677"/>
      <c r="B26" s="11" t="s">
        <v>650</v>
      </c>
      <c r="C26" s="461">
        <v>0</v>
      </c>
      <c r="D26" s="142" t="s">
        <v>142</v>
      </c>
      <c r="E26" s="464">
        <v>1925.0312799999999</v>
      </c>
      <c r="F26" s="149" t="s">
        <v>142</v>
      </c>
      <c r="G26" s="464">
        <v>1925.0312799999999</v>
      </c>
      <c r="H26" s="149" t="s">
        <v>142</v>
      </c>
      <c r="I26" s="504">
        <v>0.45163329560862286</v>
      </c>
      <c r="J26" s="1"/>
    </row>
    <row r="27" spans="1:45" x14ac:dyDescent="0.2">
      <c r="A27" s="721"/>
      <c r="B27" s="11" t="s">
        <v>329</v>
      </c>
      <c r="C27" s="461">
        <v>878.92333999999994</v>
      </c>
      <c r="D27" s="754">
        <v>-50.852401608634402</v>
      </c>
      <c r="E27" s="464">
        <v>1755.09897</v>
      </c>
      <c r="F27" s="754">
        <v>-51.082218544630067</v>
      </c>
      <c r="G27" s="464">
        <v>24336.457939999997</v>
      </c>
      <c r="H27" s="754">
        <v>-20.877594627746468</v>
      </c>
      <c r="I27" s="657">
        <v>5.7095979774847283</v>
      </c>
      <c r="J27" s="1"/>
    </row>
    <row r="28" spans="1:45" x14ac:dyDescent="0.2">
      <c r="A28" s="721" t="s">
        <v>343</v>
      </c>
      <c r="B28" s="145"/>
      <c r="C28" s="462">
        <v>878.92333999999994</v>
      </c>
      <c r="D28" s="148">
        <v>-50.852401608634402</v>
      </c>
      <c r="E28" s="462">
        <v>3680.1302500000002</v>
      </c>
      <c r="F28" s="148">
        <v>2.5718836224921975</v>
      </c>
      <c r="G28" s="462">
        <v>26261.489219999999</v>
      </c>
      <c r="H28" s="231">
        <v>-14.618955606984017</v>
      </c>
      <c r="I28" s="148">
        <v>6.1612312730933514</v>
      </c>
      <c r="J28" s="1"/>
    </row>
    <row r="29" spans="1:45" x14ac:dyDescent="0.2">
      <c r="A29" s="677"/>
      <c r="B29" s="11" t="s">
        <v>212</v>
      </c>
      <c r="C29" s="461">
        <v>0</v>
      </c>
      <c r="D29" s="142" t="s">
        <v>142</v>
      </c>
      <c r="E29" s="464">
        <v>0</v>
      </c>
      <c r="F29" s="142" t="s">
        <v>142</v>
      </c>
      <c r="G29" s="464">
        <v>4127.6699600000002</v>
      </c>
      <c r="H29" s="142">
        <v>35.997871173195186</v>
      </c>
      <c r="I29" s="504">
        <v>0.96839630949763722</v>
      </c>
      <c r="J29" s="1"/>
    </row>
    <row r="30" spans="1:45" x14ac:dyDescent="0.2">
      <c r="A30" s="435"/>
      <c r="B30" s="11" t="s">
        <v>213</v>
      </c>
      <c r="C30" s="461">
        <v>8801.4779399999989</v>
      </c>
      <c r="D30" s="754">
        <v>-38.934769679957519</v>
      </c>
      <c r="E30" s="464">
        <v>18421.519060000002</v>
      </c>
      <c r="F30" s="149">
        <v>-38.109163855332831</v>
      </c>
      <c r="G30" s="464">
        <v>166647.22160000002</v>
      </c>
      <c r="H30" s="149">
        <v>37.457800540424891</v>
      </c>
      <c r="I30" s="504">
        <v>39.09725243281683</v>
      </c>
      <c r="J30" s="1"/>
    </row>
    <row r="31" spans="1:45" x14ac:dyDescent="0.2">
      <c r="A31" s="435"/>
      <c r="B31" s="436" t="s">
        <v>328</v>
      </c>
      <c r="C31" s="463">
        <v>8801.4779399999989</v>
      </c>
      <c r="D31" s="421">
        <v>-36.764871040538353</v>
      </c>
      <c r="E31" s="465">
        <v>18421.519060000002</v>
      </c>
      <c r="F31" s="585">
        <v>-30.180454505119169</v>
      </c>
      <c r="G31" s="465">
        <v>146602.32603999999</v>
      </c>
      <c r="H31" s="585">
        <v>30.00006664304226</v>
      </c>
      <c r="I31" s="657">
        <v>34.394501710816371</v>
      </c>
      <c r="J31" s="1"/>
    </row>
    <row r="32" spans="1:45" x14ac:dyDescent="0.2">
      <c r="A32" s="1"/>
      <c r="B32" s="436" t="s">
        <v>325</v>
      </c>
      <c r="C32" s="463">
        <v>0</v>
      </c>
      <c r="D32" s="421">
        <v>-100</v>
      </c>
      <c r="E32" s="465">
        <v>0</v>
      </c>
      <c r="F32" s="585">
        <v>-100</v>
      </c>
      <c r="G32" s="465">
        <v>20044.895560000001</v>
      </c>
      <c r="H32" s="585">
        <v>136.81903496885258</v>
      </c>
      <c r="I32" s="657">
        <v>4.7027507220004514</v>
      </c>
      <c r="J32" s="1"/>
    </row>
    <row r="33" spans="1:45" x14ac:dyDescent="0.2">
      <c r="A33" s="680"/>
      <c r="B33" s="11" t="s">
        <v>214</v>
      </c>
      <c r="C33" s="461">
        <v>0</v>
      </c>
      <c r="D33" s="142" t="s">
        <v>142</v>
      </c>
      <c r="E33" s="464">
        <v>0</v>
      </c>
      <c r="F33" s="149" t="s">
        <v>142</v>
      </c>
      <c r="G33" s="464">
        <v>0</v>
      </c>
      <c r="H33" s="149">
        <v>-100</v>
      </c>
      <c r="I33" s="504">
        <v>0</v>
      </c>
      <c r="J33" s="1"/>
    </row>
    <row r="34" spans="1:45" x14ac:dyDescent="0.2">
      <c r="A34" s="680"/>
      <c r="B34" s="11" t="s">
        <v>216</v>
      </c>
      <c r="C34" s="461">
        <v>0</v>
      </c>
      <c r="D34" s="142" t="s">
        <v>142</v>
      </c>
      <c r="E34" s="464">
        <v>1011.4354000000001</v>
      </c>
      <c r="F34" s="142">
        <v>10.763704453443076</v>
      </c>
      <c r="G34" s="464">
        <v>4003.9668099999999</v>
      </c>
      <c r="H34" s="142">
        <v>112.88967660848961</v>
      </c>
      <c r="I34" s="504">
        <v>0.93937420378324721</v>
      </c>
      <c r="J34" s="1"/>
    </row>
    <row r="35" spans="1:45" x14ac:dyDescent="0.2">
      <c r="A35" s="435"/>
      <c r="B35" s="11" t="s">
        <v>608</v>
      </c>
      <c r="C35" s="461">
        <v>934.94124999999997</v>
      </c>
      <c r="D35" s="142" t="s">
        <v>142</v>
      </c>
      <c r="E35" s="464">
        <v>1931.73975</v>
      </c>
      <c r="F35" s="142">
        <v>93.711427355197003</v>
      </c>
      <c r="G35" s="464">
        <v>9824.7781200000009</v>
      </c>
      <c r="H35" s="142">
        <v>14.439567735928458</v>
      </c>
      <c r="I35" s="504">
        <v>2.3049999067854583</v>
      </c>
      <c r="J35" s="1"/>
    </row>
    <row r="36" spans="1:45" x14ac:dyDescent="0.2">
      <c r="A36" s="721"/>
      <c r="B36" s="11" t="s">
        <v>218</v>
      </c>
      <c r="C36" s="461">
        <v>7840.7689499999997</v>
      </c>
      <c r="D36" s="754">
        <v>176.35414835537381</v>
      </c>
      <c r="E36" s="464">
        <v>12885.518759999999</v>
      </c>
      <c r="F36" s="754">
        <v>130.28044493065946</v>
      </c>
      <c r="G36" s="464">
        <v>54980.170250000003</v>
      </c>
      <c r="H36" s="754">
        <v>19.63765237087345</v>
      </c>
      <c r="I36" s="657">
        <v>12.8989464956282</v>
      </c>
      <c r="J36" s="166"/>
    </row>
    <row r="37" spans="1:45" x14ac:dyDescent="0.2">
      <c r="A37" s="721" t="s">
        <v>446</v>
      </c>
      <c r="B37" s="145"/>
      <c r="C37" s="462">
        <v>17577.188140000002</v>
      </c>
      <c r="D37" s="148">
        <v>1.8940414966343646</v>
      </c>
      <c r="E37" s="462">
        <v>34250.21297</v>
      </c>
      <c r="F37" s="148">
        <v>-8.1036520255217468</v>
      </c>
      <c r="G37" s="462">
        <v>239583.80674000003</v>
      </c>
      <c r="H37" s="231">
        <v>31.8944579977613</v>
      </c>
      <c r="I37" s="148">
        <v>56.208969348511374</v>
      </c>
      <c r="J37" s="680"/>
    </row>
    <row r="38" spans="1:45" x14ac:dyDescent="0.2">
      <c r="A38" s="677"/>
      <c r="B38" s="11" t="s">
        <v>671</v>
      </c>
      <c r="C38" s="461">
        <v>0</v>
      </c>
      <c r="D38" s="142" t="s">
        <v>142</v>
      </c>
      <c r="E38" s="464">
        <v>0</v>
      </c>
      <c r="F38" s="142" t="s">
        <v>142</v>
      </c>
      <c r="G38" s="464">
        <v>842.13063999999986</v>
      </c>
      <c r="H38" s="142" t="s">
        <v>142</v>
      </c>
      <c r="I38" s="504">
        <v>0.19757301620376722</v>
      </c>
      <c r="J38" s="1"/>
    </row>
    <row r="39" spans="1:45" ht="14.25" customHeight="1" x14ac:dyDescent="0.2">
      <c r="A39" s="721"/>
      <c r="B39" s="11" t="s">
        <v>649</v>
      </c>
      <c r="C39" s="461">
        <v>0</v>
      </c>
      <c r="D39" s="754" t="s">
        <v>142</v>
      </c>
      <c r="E39" s="464">
        <v>0</v>
      </c>
      <c r="F39" s="754" t="s">
        <v>142</v>
      </c>
      <c r="G39" s="464">
        <v>168.30257</v>
      </c>
      <c r="H39" s="754" t="s">
        <v>142</v>
      </c>
      <c r="I39" s="705">
        <v>3.9485615188809275E-2</v>
      </c>
      <c r="J39" s="1"/>
    </row>
    <row r="40" spans="1:45" ht="14.25" customHeight="1" x14ac:dyDescent="0.2">
      <c r="A40" s="160" t="s">
        <v>461</v>
      </c>
      <c r="B40" s="145"/>
      <c r="C40" s="462">
        <v>0</v>
      </c>
      <c r="D40" s="148" t="s">
        <v>142</v>
      </c>
      <c r="E40" s="462">
        <v>0</v>
      </c>
      <c r="F40" s="148" t="s">
        <v>142</v>
      </c>
      <c r="G40" s="462">
        <v>1010.4332099999999</v>
      </c>
      <c r="H40" s="231" t="s">
        <v>142</v>
      </c>
      <c r="I40" s="148">
        <v>0.23705863139257652</v>
      </c>
      <c r="J40" s="1"/>
    </row>
    <row r="41" spans="1:45" ht="14.25" customHeight="1" x14ac:dyDescent="0.2">
      <c r="A41" s="694" t="s">
        <v>114</v>
      </c>
      <c r="B41" s="695"/>
      <c r="C41" s="695">
        <v>37869.753469999996</v>
      </c>
      <c r="D41" s="696">
        <v>24.654770349003172</v>
      </c>
      <c r="E41" s="697">
        <v>75719.583060000004</v>
      </c>
      <c r="F41" s="696">
        <v>16.300529242802746</v>
      </c>
      <c r="G41" s="697">
        <v>426237.67971000005</v>
      </c>
      <c r="H41" s="698">
        <v>15.621870612520858</v>
      </c>
      <c r="I41" s="699">
        <v>100</v>
      </c>
      <c r="J41" s="680"/>
      <c r="K41" s="680"/>
      <c r="L41" s="680"/>
      <c r="M41" s="680"/>
      <c r="N41" s="680"/>
      <c r="O41" s="680"/>
      <c r="P41" s="680"/>
      <c r="Q41" s="680"/>
      <c r="R41" s="680"/>
      <c r="S41" s="680"/>
      <c r="T41" s="680"/>
      <c r="U41" s="680"/>
      <c r="V41" s="680"/>
      <c r="W41" s="680"/>
      <c r="X41" s="680"/>
      <c r="Y41" s="680"/>
      <c r="Z41" s="680"/>
      <c r="AA41" s="680"/>
      <c r="AB41" s="680"/>
      <c r="AC41" s="680"/>
      <c r="AD41" s="680"/>
      <c r="AE41" s="680"/>
      <c r="AF41" s="680"/>
      <c r="AG41" s="680"/>
      <c r="AH41" s="680"/>
      <c r="AI41" s="680"/>
      <c r="AJ41" s="680"/>
      <c r="AK41" s="680"/>
      <c r="AL41" s="680"/>
      <c r="AM41" s="680"/>
      <c r="AN41" s="680"/>
      <c r="AO41" s="680"/>
      <c r="AP41" s="680"/>
      <c r="AQ41" s="680"/>
      <c r="AR41" s="680"/>
      <c r="AS41" s="680"/>
    </row>
    <row r="42" spans="1:45" ht="14.25" customHeight="1" x14ac:dyDescent="0.2">
      <c r="A42" s="720"/>
      <c r="B42" s="720" t="s">
        <v>330</v>
      </c>
      <c r="C42" s="181">
        <v>11409.28227</v>
      </c>
      <c r="D42" s="155">
        <v>-22.86717296517666</v>
      </c>
      <c r="E42" s="526">
        <v>23219.009060000004</v>
      </c>
      <c r="F42" s="527">
        <v>-31.11372680268968</v>
      </c>
      <c r="G42" s="526">
        <v>178567.10694999999</v>
      </c>
      <c r="H42" s="527">
        <v>19.968335963336557</v>
      </c>
      <c r="I42" s="527">
        <v>41.893787304654047</v>
      </c>
      <c r="J42" s="680"/>
      <c r="K42" s="680"/>
      <c r="L42" s="680"/>
      <c r="M42" s="680"/>
      <c r="N42" s="680"/>
      <c r="O42" s="680"/>
      <c r="P42" s="680"/>
      <c r="Q42" s="680"/>
      <c r="R42" s="680"/>
      <c r="S42" s="680"/>
      <c r="T42" s="680"/>
      <c r="U42" s="680"/>
      <c r="V42" s="680"/>
      <c r="W42" s="680"/>
      <c r="X42" s="680"/>
      <c r="Y42" s="680"/>
      <c r="Z42" s="680"/>
      <c r="AA42" s="680"/>
      <c r="AB42" s="680"/>
      <c r="AC42" s="680"/>
      <c r="AD42" s="680"/>
      <c r="AE42" s="680"/>
      <c r="AF42" s="680"/>
      <c r="AG42" s="680"/>
      <c r="AH42" s="680"/>
      <c r="AI42" s="680"/>
      <c r="AJ42" s="680"/>
      <c r="AK42" s="680"/>
      <c r="AL42" s="680"/>
      <c r="AM42" s="680"/>
      <c r="AN42" s="680"/>
      <c r="AO42" s="680"/>
      <c r="AP42" s="680"/>
      <c r="AQ42" s="680"/>
      <c r="AR42" s="680"/>
      <c r="AS42" s="680"/>
    </row>
    <row r="43" spans="1:45" ht="14.25" customHeight="1" x14ac:dyDescent="0.2">
      <c r="A43" s="720"/>
      <c r="B43" s="720" t="s">
        <v>331</v>
      </c>
      <c r="C43" s="181">
        <v>26460.471200000004</v>
      </c>
      <c r="D43" s="155">
        <v>69.749275181738383</v>
      </c>
      <c r="E43" s="526">
        <v>52500.574000000001</v>
      </c>
      <c r="F43" s="527">
        <v>67.196442707505781</v>
      </c>
      <c r="G43" s="526">
        <v>247670.57276000004</v>
      </c>
      <c r="H43" s="527">
        <v>12.678547895363875</v>
      </c>
      <c r="I43" s="527">
        <v>58.106212695345945</v>
      </c>
    </row>
    <row r="44" spans="1:45" s="1" customFormat="1" ht="15" customHeight="1" x14ac:dyDescent="0.2">
      <c r="A44" s="479" t="s">
        <v>449</v>
      </c>
      <c r="B44" s="153"/>
      <c r="C44" s="414">
        <v>15253.286609999999</v>
      </c>
      <c r="D44" s="415">
        <v>395.83209674260814</v>
      </c>
      <c r="E44" s="416">
        <v>30610.757439999998</v>
      </c>
      <c r="F44" s="417">
        <v>166.17496442773961</v>
      </c>
      <c r="G44" s="416">
        <v>115631.42088999999</v>
      </c>
      <c r="H44" s="417">
        <v>26.192645967115958</v>
      </c>
      <c r="I44" s="417">
        <v>27.128390190344575</v>
      </c>
    </row>
    <row r="45" spans="1:45" s="1" customFormat="1" ht="13.5" customHeight="1" x14ac:dyDescent="0.2">
      <c r="A45" s="479" t="s">
        <v>450</v>
      </c>
      <c r="B45" s="153"/>
      <c r="C45" s="414">
        <v>22616.46686</v>
      </c>
      <c r="D45" s="415">
        <v>-17.166132982147538</v>
      </c>
      <c r="E45" s="416">
        <v>45108.825620000003</v>
      </c>
      <c r="F45" s="417">
        <v>-15.852083910510126</v>
      </c>
      <c r="G45" s="416">
        <v>310606.25882000005</v>
      </c>
      <c r="H45" s="417">
        <v>12.125301784407524</v>
      </c>
      <c r="I45" s="417">
        <v>72.871609809655425</v>
      </c>
      <c r="J45" s="680"/>
      <c r="K45" s="680"/>
    </row>
    <row r="46" spans="1:45" s="1" customFormat="1" x14ac:dyDescent="0.2">
      <c r="A46" s="761" t="s">
        <v>669</v>
      </c>
      <c r="B46" s="761"/>
      <c r="C46" s="476">
        <v>2133.4183700000003</v>
      </c>
      <c r="D46" s="656">
        <v>419.38902662699149</v>
      </c>
      <c r="E46" s="762">
        <v>4087.5899800000002</v>
      </c>
      <c r="F46" s="763">
        <v>-7.8285938302480194</v>
      </c>
      <c r="G46" s="762">
        <v>23440.166879999997</v>
      </c>
      <c r="H46" s="763">
        <v>-5.8542934487744107</v>
      </c>
      <c r="I46" s="763">
        <v>5.4993183371183934</v>
      </c>
      <c r="J46" s="680"/>
      <c r="K46" s="680"/>
    </row>
    <row r="47" spans="1:45" s="1" customFormat="1" ht="12.75" customHeight="1" x14ac:dyDescent="0.2">
      <c r="A47" s="680"/>
      <c r="B47" s="755"/>
      <c r="C47" s="755"/>
      <c r="D47" s="755"/>
      <c r="E47" s="755"/>
      <c r="F47" s="755"/>
      <c r="G47" s="755"/>
      <c r="H47" s="755"/>
      <c r="I47" s="681" t="s">
        <v>221</v>
      </c>
      <c r="J47" s="680"/>
      <c r="K47" s="680"/>
    </row>
    <row r="48" spans="1:45" s="1" customFormat="1" ht="25.5" customHeight="1" x14ac:dyDescent="0.2">
      <c r="A48" s="841" t="s">
        <v>627</v>
      </c>
      <c r="B48" s="841"/>
      <c r="C48" s="841"/>
      <c r="D48" s="841"/>
      <c r="E48" s="841"/>
      <c r="F48" s="841"/>
      <c r="G48" s="841"/>
      <c r="H48" s="841"/>
      <c r="I48" s="841"/>
    </row>
    <row r="49" spans="1:9" s="1" customFormat="1" x14ac:dyDescent="0.2">
      <c r="A49" s="438" t="s">
        <v>474</v>
      </c>
      <c r="I49" s="685"/>
    </row>
    <row r="50" spans="1:9" s="1" customFormat="1" x14ac:dyDescent="0.2"/>
    <row r="51" spans="1:9" s="1" customFormat="1" x14ac:dyDescent="0.2"/>
    <row r="52" spans="1:9" s="1" customFormat="1" x14ac:dyDescent="0.2"/>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mergeCells count="6">
    <mergeCell ref="A48:I48"/>
    <mergeCell ref="A3:A4"/>
    <mergeCell ref="B3:B4"/>
    <mergeCell ref="C3:D3"/>
    <mergeCell ref="E3:F3"/>
    <mergeCell ref="G3:I3"/>
  </mergeCells>
  <conditionalFormatting sqref="D17">
    <cfRule type="cellIs" dxfId="65" priority="28" operator="between">
      <formula>0</formula>
      <formula>0.5</formula>
    </cfRule>
    <cfRule type="cellIs" dxfId="64" priority="29" operator="between">
      <formula>0</formula>
      <formula>0.49</formula>
    </cfRule>
  </conditionalFormatting>
  <conditionalFormatting sqref="F20">
    <cfRule type="cellIs" dxfId="63" priority="27" operator="between">
      <formula>0.00001</formula>
      <formula>0.499</formula>
    </cfRule>
  </conditionalFormatting>
  <conditionalFormatting sqref="F20">
    <cfRule type="cellIs" dxfId="62" priority="26" operator="between">
      <formula>0.00001</formula>
      <formula>0.499</formula>
    </cfRule>
  </conditionalFormatting>
  <conditionalFormatting sqref="F20">
    <cfRule type="cellIs" dxfId="61" priority="25" operator="between">
      <formula>0.00001</formula>
      <formula>0.499</formula>
    </cfRule>
  </conditionalFormatting>
  <conditionalFormatting sqref="I23">
    <cfRule type="cellIs" dxfId="60" priority="21" operator="between">
      <formula>0</formula>
      <formula>0.5</formula>
    </cfRule>
    <cfRule type="cellIs" dxfId="59" priority="22" operator="between">
      <formula>0</formula>
      <formula>0.49</formula>
    </cfRule>
  </conditionalFormatting>
  <conditionalFormatting sqref="I11:I12">
    <cfRule type="cellIs" dxfId="58" priority="15" operator="between">
      <formula>0</formula>
      <formula>0.5</formula>
    </cfRule>
    <cfRule type="cellIs" dxfId="57" priority="16" operator="between">
      <formula>0</formula>
      <formula>0.49</formula>
    </cfRule>
  </conditionalFormatting>
  <conditionalFormatting sqref="I13">
    <cfRule type="cellIs" dxfId="56" priority="9" operator="between">
      <formula>0</formula>
      <formula>0.5</formula>
    </cfRule>
    <cfRule type="cellIs" dxfId="55" priority="10" operator="between">
      <formula>0</formula>
      <formula>0.49</formula>
    </cfRule>
  </conditionalFormatting>
  <conditionalFormatting sqref="I39">
    <cfRule type="cellIs" dxfId="54" priority="5" operator="between">
      <formula>0</formula>
      <formula>0.5</formula>
    </cfRule>
    <cfRule type="cellIs" dxfId="53" priority="6" operator="between">
      <formula>0</formula>
      <formula>0.49</formula>
    </cfRule>
  </conditionalFormatting>
  <conditionalFormatting sqref="G23">
    <cfRule type="cellIs" dxfId="52" priority="1" operator="between">
      <formula>0</formula>
      <formula>0.5</formula>
    </cfRule>
    <cfRule type="cellIs" dxfId="51"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75" bestFit="1" customWidth="1"/>
    <col min="8" max="8" width="10.25" customWidth="1"/>
    <col min="9" max="31" width="11" style="1"/>
    <col min="40" max="40" width="10.75" bestFit="1" customWidth="1"/>
  </cols>
  <sheetData>
    <row r="1" spans="1:9" x14ac:dyDescent="0.2">
      <c r="A1" s="833" t="s">
        <v>18</v>
      </c>
      <c r="B1" s="833"/>
      <c r="C1" s="833"/>
      <c r="D1" s="833"/>
      <c r="E1" s="833"/>
      <c r="F1" s="833"/>
      <c r="G1" s="1"/>
      <c r="H1" s="1"/>
    </row>
    <row r="2" spans="1:9" x14ac:dyDescent="0.2">
      <c r="A2" s="834"/>
      <c r="B2" s="834"/>
      <c r="C2" s="834"/>
      <c r="D2" s="834"/>
      <c r="E2" s="834"/>
      <c r="F2" s="834"/>
      <c r="G2" s="10"/>
      <c r="H2" s="55" t="s">
        <v>469</v>
      </c>
    </row>
    <row r="3" spans="1:9" x14ac:dyDescent="0.2">
      <c r="A3" s="11"/>
      <c r="B3" s="804">
        <f>INDICE!A3</f>
        <v>44593</v>
      </c>
      <c r="C3" s="804">
        <v>41671</v>
      </c>
      <c r="D3" s="803" t="s">
        <v>115</v>
      </c>
      <c r="E3" s="803"/>
      <c r="F3" s="803" t="s">
        <v>116</v>
      </c>
      <c r="G3" s="803"/>
      <c r="H3" s="803"/>
    </row>
    <row r="4" spans="1:9" x14ac:dyDescent="0.2">
      <c r="A4" s="260"/>
      <c r="B4" s="184" t="s">
        <v>54</v>
      </c>
      <c r="C4" s="185" t="s">
        <v>424</v>
      </c>
      <c r="D4" s="184" t="s">
        <v>54</v>
      </c>
      <c r="E4" s="185" t="s">
        <v>424</v>
      </c>
      <c r="F4" s="184" t="s">
        <v>54</v>
      </c>
      <c r="G4" s="186" t="s">
        <v>424</v>
      </c>
      <c r="H4" s="185" t="s">
        <v>473</v>
      </c>
      <c r="I4" s="55"/>
    </row>
    <row r="5" spans="1:9" ht="14.1" customHeight="1" x14ac:dyDescent="0.2">
      <c r="A5" s="418" t="s">
        <v>332</v>
      </c>
      <c r="B5" s="233">
        <v>11409.28227</v>
      </c>
      <c r="C5" s="234">
        <v>-22.86717296517666</v>
      </c>
      <c r="D5" s="233">
        <v>23219.009060000004</v>
      </c>
      <c r="E5" s="234">
        <v>-31.11372680268968</v>
      </c>
      <c r="F5" s="233">
        <v>178567.10694999999</v>
      </c>
      <c r="G5" s="234">
        <v>19.968335963336532</v>
      </c>
      <c r="H5" s="234">
        <v>41.893787304654047</v>
      </c>
    </row>
    <row r="6" spans="1:9" x14ac:dyDescent="0.2">
      <c r="A6" s="410" t="s">
        <v>333</v>
      </c>
      <c r="B6" s="439">
        <v>8801.4779399999989</v>
      </c>
      <c r="C6" s="512">
        <v>24.139626277194417</v>
      </c>
      <c r="D6" s="439">
        <v>18421.519060000002</v>
      </c>
      <c r="E6" s="440">
        <v>36.46476750329419</v>
      </c>
      <c r="F6" s="439">
        <v>93610.331049999993</v>
      </c>
      <c r="G6" s="440">
        <v>47.57858511804762</v>
      </c>
      <c r="H6" s="440">
        <v>21.962002775937076</v>
      </c>
    </row>
    <row r="7" spans="1:9" x14ac:dyDescent="0.2">
      <c r="A7" s="410" t="s">
        <v>334</v>
      </c>
      <c r="B7" s="441">
        <v>0</v>
      </c>
      <c r="C7" s="440">
        <v>-100</v>
      </c>
      <c r="D7" s="439">
        <v>0</v>
      </c>
      <c r="E7" s="440">
        <v>-100</v>
      </c>
      <c r="F7" s="439">
        <v>52991.994989999992</v>
      </c>
      <c r="G7" s="440">
        <v>7.4014186779014457</v>
      </c>
      <c r="H7" s="440">
        <v>12.432498934879298</v>
      </c>
    </row>
    <row r="8" spans="1:9" x14ac:dyDescent="0.2">
      <c r="A8" s="410" t="s">
        <v>522</v>
      </c>
      <c r="B8" s="441">
        <v>707.6433199999999</v>
      </c>
      <c r="C8" s="478">
        <v>238.10101109711837</v>
      </c>
      <c r="D8" s="439">
        <v>1045.6902700000001</v>
      </c>
      <c r="E8" s="478">
        <v>84.418108541815897</v>
      </c>
      <c r="F8" s="439">
        <v>4039.0200399999999</v>
      </c>
      <c r="G8" s="478">
        <v>122.2951299666052</v>
      </c>
      <c r="H8" s="440">
        <v>0.94759807315674993</v>
      </c>
    </row>
    <row r="9" spans="1:9" x14ac:dyDescent="0.2">
      <c r="A9" s="410" t="s">
        <v>523</v>
      </c>
      <c r="B9" s="439">
        <v>1900.1610100000003</v>
      </c>
      <c r="C9" s="440">
        <v>186.2630004364689</v>
      </c>
      <c r="D9" s="439">
        <v>3751.7997299999997</v>
      </c>
      <c r="E9" s="440">
        <v>-44.457267312159409</v>
      </c>
      <c r="F9" s="439">
        <v>27925.760870000002</v>
      </c>
      <c r="G9" s="440">
        <v>-18.482241306806301</v>
      </c>
      <c r="H9" s="440">
        <v>6.5516875206809235</v>
      </c>
    </row>
    <row r="10" spans="1:9" x14ac:dyDescent="0.2">
      <c r="A10" s="418" t="s">
        <v>335</v>
      </c>
      <c r="B10" s="420">
        <v>26460.4712</v>
      </c>
      <c r="C10" s="234">
        <v>69.749275181738341</v>
      </c>
      <c r="D10" s="420">
        <v>52436.103189999994</v>
      </c>
      <c r="E10" s="234">
        <v>67.065203574625784</v>
      </c>
      <c r="F10" s="420">
        <v>247304.37606000004</v>
      </c>
      <c r="G10" s="234">
        <v>12.584071799239959</v>
      </c>
      <c r="H10" s="234">
        <v>58.020298962836627</v>
      </c>
    </row>
    <row r="11" spans="1:9" x14ac:dyDescent="0.2">
      <c r="A11" s="410" t="s">
        <v>336</v>
      </c>
      <c r="B11" s="439">
        <v>5282.5282200000011</v>
      </c>
      <c r="C11" s="442">
        <v>195.38819101972587</v>
      </c>
      <c r="D11" s="439">
        <v>11531.88524</v>
      </c>
      <c r="E11" s="440">
        <v>217.11444302259116</v>
      </c>
      <c r="F11" s="439">
        <v>46318.62</v>
      </c>
      <c r="G11" s="440">
        <v>15.163539440350776</v>
      </c>
      <c r="H11" s="440">
        <v>10.866852510907499</v>
      </c>
    </row>
    <row r="12" spans="1:9" x14ac:dyDescent="0.2">
      <c r="A12" s="410" t="s">
        <v>337</v>
      </c>
      <c r="B12" s="439">
        <v>4102.1887800000004</v>
      </c>
      <c r="C12" s="440">
        <v>-20.897113873497688</v>
      </c>
      <c r="D12" s="439">
        <v>8157.0528199999999</v>
      </c>
      <c r="E12" s="440">
        <v>-8.7395771779050282</v>
      </c>
      <c r="F12" s="439">
        <v>45321.893320000003</v>
      </c>
      <c r="G12" s="440">
        <v>-15.783513646054709</v>
      </c>
      <c r="H12" s="440">
        <v>10.633009580672391</v>
      </c>
    </row>
    <row r="13" spans="1:9" x14ac:dyDescent="0.2">
      <c r="A13" s="410" t="s">
        <v>338</v>
      </c>
      <c r="B13" s="439">
        <v>4463.9531500000003</v>
      </c>
      <c r="C13" s="448">
        <v>179.84817061819902</v>
      </c>
      <c r="D13" s="439">
        <v>9825.5074999999997</v>
      </c>
      <c r="E13" s="440">
        <v>123.00772645885665</v>
      </c>
      <c r="F13" s="439">
        <v>43426.845769999993</v>
      </c>
      <c r="G13" s="440">
        <v>37.707555489090609</v>
      </c>
      <c r="H13" s="440">
        <v>10.188410794546925</v>
      </c>
    </row>
    <row r="14" spans="1:9" x14ac:dyDescent="0.2">
      <c r="A14" s="410" t="s">
        <v>339</v>
      </c>
      <c r="B14" s="439">
        <v>6377.3905299999997</v>
      </c>
      <c r="C14" s="440">
        <v>60.824776213494559</v>
      </c>
      <c r="D14" s="439">
        <v>10618.150449999999</v>
      </c>
      <c r="E14" s="440">
        <v>56.016476293680064</v>
      </c>
      <c r="F14" s="439">
        <v>53356.822340000006</v>
      </c>
      <c r="G14" s="440">
        <v>15.516352665872382</v>
      </c>
      <c r="H14" s="440">
        <v>12.518091402970866</v>
      </c>
    </row>
    <row r="15" spans="1:9" x14ac:dyDescent="0.2">
      <c r="A15" s="410" t="s">
        <v>340</v>
      </c>
      <c r="B15" s="439">
        <v>2011.0514900000001</v>
      </c>
      <c r="C15" s="448">
        <v>-4.471171933427379</v>
      </c>
      <c r="D15" s="439">
        <v>4064.6146200000003</v>
      </c>
      <c r="E15" s="440">
        <v>-12.895875848212091</v>
      </c>
      <c r="F15" s="439">
        <v>24965.781919999998</v>
      </c>
      <c r="G15" s="440">
        <v>-1.9185215135886637</v>
      </c>
      <c r="H15" s="440">
        <v>5.8572442344811</v>
      </c>
    </row>
    <row r="16" spans="1:9" x14ac:dyDescent="0.2">
      <c r="A16" s="410" t="s">
        <v>341</v>
      </c>
      <c r="B16" s="439">
        <v>4223.3590300000005</v>
      </c>
      <c r="C16" s="440">
        <v>345.49769808661239</v>
      </c>
      <c r="D16" s="439">
        <v>8238.8925600000002</v>
      </c>
      <c r="E16" s="440">
        <v>180.82566959380998</v>
      </c>
      <c r="F16" s="439">
        <v>33914.412710000011</v>
      </c>
      <c r="G16" s="440">
        <v>51.089124891946447</v>
      </c>
      <c r="H16" s="707">
        <v>7.9566904392578364</v>
      </c>
    </row>
    <row r="17" spans="1:8" x14ac:dyDescent="0.2">
      <c r="A17" s="418" t="s">
        <v>542</v>
      </c>
      <c r="B17" s="528">
        <v>0</v>
      </c>
      <c r="C17" s="690" t="s">
        <v>142</v>
      </c>
      <c r="D17" s="420">
        <v>64.47081</v>
      </c>
      <c r="E17" s="671">
        <v>363.04193252758677</v>
      </c>
      <c r="F17" s="420">
        <v>366.19670000000002</v>
      </c>
      <c r="G17" s="422">
        <v>160.05458781047403</v>
      </c>
      <c r="H17" s="234">
        <v>8.5913732509324325E-2</v>
      </c>
    </row>
    <row r="18" spans="1:8" x14ac:dyDescent="0.2">
      <c r="A18" s="419" t="s">
        <v>114</v>
      </c>
      <c r="B18" s="61">
        <v>37869.753469999996</v>
      </c>
      <c r="C18" s="62">
        <v>24.654770349003158</v>
      </c>
      <c r="D18" s="61">
        <v>75719.583060000004</v>
      </c>
      <c r="E18" s="62">
        <v>16.300529242802732</v>
      </c>
      <c r="F18" s="61">
        <v>426237.67971000005</v>
      </c>
      <c r="G18" s="62">
        <v>15.621870612520858</v>
      </c>
      <c r="H18" s="62">
        <v>100</v>
      </c>
    </row>
    <row r="19" spans="1:8" x14ac:dyDescent="0.2">
      <c r="A19" s="156"/>
      <c r="B19" s="1"/>
      <c r="C19" s="1"/>
      <c r="D19" s="1"/>
      <c r="E19" s="1"/>
      <c r="F19" s="1"/>
      <c r="G19" s="1"/>
      <c r="H19" s="161" t="s">
        <v>221</v>
      </c>
    </row>
    <row r="20" spans="1:8" x14ac:dyDescent="0.2">
      <c r="A20" s="133" t="s">
        <v>577</v>
      </c>
      <c r="B20" s="1"/>
      <c r="C20" s="1"/>
      <c r="D20" s="1"/>
      <c r="E20" s="1"/>
      <c r="F20" s="1"/>
      <c r="G20" s="1"/>
      <c r="H20" s="1"/>
    </row>
    <row r="21" spans="1:8" x14ac:dyDescent="0.2">
      <c r="A21" s="438" t="s">
        <v>534</v>
      </c>
      <c r="B21" s="1"/>
      <c r="C21" s="1"/>
      <c r="D21" s="1"/>
      <c r="E21" s="1"/>
      <c r="F21" s="1"/>
      <c r="G21" s="1"/>
      <c r="H21" s="1"/>
    </row>
    <row r="22" spans="1:8" x14ac:dyDescent="0.2">
      <c r="A22" s="842"/>
      <c r="B22" s="842"/>
      <c r="C22" s="842"/>
      <c r="D22" s="842"/>
      <c r="E22" s="842"/>
      <c r="F22" s="842"/>
      <c r="G22" s="842"/>
      <c r="H22" s="842"/>
    </row>
    <row r="23" spans="1:8" s="1" customFormat="1" x14ac:dyDescent="0.2">
      <c r="A23" s="842"/>
      <c r="B23" s="842"/>
      <c r="C23" s="842"/>
      <c r="D23" s="842"/>
      <c r="E23" s="842"/>
      <c r="F23" s="842"/>
      <c r="G23" s="842"/>
      <c r="H23" s="842"/>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50" priority="8" operator="between">
      <formula>0.00001</formula>
      <formula>0.049999</formula>
    </cfRule>
  </conditionalFormatting>
  <conditionalFormatting sqref="G18">
    <cfRule type="cellIs" dxfId="49" priority="7" operator="between">
      <formula>0.00001</formula>
      <formula>0.049999</formula>
    </cfRule>
  </conditionalFormatting>
  <conditionalFormatting sqref="C6">
    <cfRule type="cellIs" dxfId="48" priority="5" operator="between">
      <formula>0.0001</formula>
      <formula>0.44999</formula>
    </cfRule>
  </conditionalFormatting>
  <conditionalFormatting sqref="C17">
    <cfRule type="cellIs" dxfId="47" priority="3" operator="between">
      <formula>0</formula>
      <formula>0.5</formula>
    </cfRule>
    <cfRule type="cellIs" dxfId="46" priority="4"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25" customWidth="1"/>
    <col min="9" max="37" width="11" style="1"/>
  </cols>
  <sheetData>
    <row r="1" spans="1:8" ht="15" x14ac:dyDescent="0.25">
      <c r="A1" s="282" t="s">
        <v>504</v>
      </c>
      <c r="B1" s="1"/>
      <c r="C1" s="1"/>
      <c r="D1" s="1"/>
      <c r="E1" s="1"/>
      <c r="F1" s="1"/>
      <c r="G1" s="1"/>
      <c r="H1" s="1"/>
    </row>
    <row r="2" spans="1:8" x14ac:dyDescent="0.2">
      <c r="A2" s="1"/>
      <c r="B2" s="1"/>
      <c r="C2" s="1"/>
      <c r="D2" s="1"/>
      <c r="E2" s="1"/>
      <c r="F2" s="1"/>
      <c r="G2" s="55" t="s">
        <v>471</v>
      </c>
      <c r="H2" s="1"/>
    </row>
    <row r="3" spans="1:8" x14ac:dyDescent="0.2">
      <c r="A3" s="56"/>
      <c r="B3" s="804">
        <f>INDICE!A3</f>
        <v>44593</v>
      </c>
      <c r="C3" s="803">
        <v>41671</v>
      </c>
      <c r="D3" s="803" t="s">
        <v>115</v>
      </c>
      <c r="E3" s="803"/>
      <c r="F3" s="803" t="s">
        <v>116</v>
      </c>
      <c r="G3" s="803"/>
      <c r="H3" s="1"/>
    </row>
    <row r="4" spans="1:8" x14ac:dyDescent="0.2">
      <c r="A4" s="66"/>
      <c r="B4" s="184" t="s">
        <v>345</v>
      </c>
      <c r="C4" s="185" t="s">
        <v>424</v>
      </c>
      <c r="D4" s="184" t="s">
        <v>345</v>
      </c>
      <c r="E4" s="185" t="s">
        <v>424</v>
      </c>
      <c r="F4" s="184" t="s">
        <v>345</v>
      </c>
      <c r="G4" s="186" t="s">
        <v>424</v>
      </c>
      <c r="H4" s="1"/>
    </row>
    <row r="5" spans="1:8" x14ac:dyDescent="0.2">
      <c r="A5" s="443" t="s">
        <v>470</v>
      </c>
      <c r="B5" s="444">
        <v>42.91352471983997</v>
      </c>
      <c r="C5" s="425">
        <v>182.86369700941108</v>
      </c>
      <c r="D5" s="445">
        <v>45.505551637035019</v>
      </c>
      <c r="E5" s="425">
        <v>216.62183440652578</v>
      </c>
      <c r="F5" s="445">
        <v>29.983669145822443</v>
      </c>
      <c r="G5" s="425">
        <v>127.86527986796115</v>
      </c>
      <c r="H5" s="1"/>
    </row>
    <row r="6" spans="1:8" x14ac:dyDescent="0.2">
      <c r="A6" s="3"/>
      <c r="B6" s="3"/>
      <c r="C6" s="3"/>
      <c r="D6" s="3"/>
      <c r="E6" s="3"/>
      <c r="F6" s="3"/>
      <c r="G6" s="55" t="s">
        <v>346</v>
      </c>
      <c r="H6" s="1"/>
    </row>
    <row r="7" spans="1:8" x14ac:dyDescent="0.2">
      <c r="A7" s="80" t="s">
        <v>574</v>
      </c>
      <c r="B7" s="80"/>
      <c r="C7" s="200"/>
      <c r="D7" s="200"/>
      <c r="E7" s="200"/>
      <c r="F7" s="80"/>
      <c r="G7" s="80"/>
      <c r="H7" s="1"/>
    </row>
    <row r="8" spans="1:8" x14ac:dyDescent="0.2">
      <c r="A8" s="133" t="s">
        <v>347</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1"/>
  <sheetViews>
    <sheetView workbookViewId="0">
      <selection sqref="A1:G2"/>
    </sheetView>
  </sheetViews>
  <sheetFormatPr baseColWidth="10" defaultRowHeight="14.25" x14ac:dyDescent="0.2"/>
  <cols>
    <col min="1" max="1" width="6.5" customWidth="1"/>
    <col min="2" max="2" width="15.75" customWidth="1"/>
    <col min="7" max="7" width="11" style="446"/>
    <col min="9" max="9" width="11.25" customWidth="1"/>
    <col min="10" max="34" width="11" style="1"/>
  </cols>
  <sheetData>
    <row r="1" spans="1:34" x14ac:dyDescent="0.2">
      <c r="A1" s="833" t="s">
        <v>342</v>
      </c>
      <c r="B1" s="833"/>
      <c r="C1" s="833"/>
      <c r="D1" s="833"/>
      <c r="E1" s="833"/>
      <c r="F1" s="833"/>
      <c r="G1" s="833"/>
      <c r="H1" s="1"/>
      <c r="I1" s="1"/>
    </row>
    <row r="2" spans="1:34" x14ac:dyDescent="0.2">
      <c r="A2" s="834"/>
      <c r="B2" s="834"/>
      <c r="C2" s="834"/>
      <c r="D2" s="834"/>
      <c r="E2" s="834"/>
      <c r="F2" s="834"/>
      <c r="G2" s="834"/>
      <c r="H2" s="10"/>
      <c r="I2" s="55" t="s">
        <v>469</v>
      </c>
    </row>
    <row r="3" spans="1:34" x14ac:dyDescent="0.2">
      <c r="A3" s="819" t="s">
        <v>453</v>
      </c>
      <c r="B3" s="819" t="s">
        <v>454</v>
      </c>
      <c r="C3" s="801">
        <f>INDICE!A3</f>
        <v>44593</v>
      </c>
      <c r="D3" s="802">
        <v>41671</v>
      </c>
      <c r="E3" s="802" t="s">
        <v>115</v>
      </c>
      <c r="F3" s="802"/>
      <c r="G3" s="802" t="s">
        <v>116</v>
      </c>
      <c r="H3" s="802"/>
      <c r="I3" s="802"/>
    </row>
    <row r="4" spans="1:34" x14ac:dyDescent="0.2">
      <c r="A4" s="820"/>
      <c r="B4" s="820"/>
      <c r="C4" s="82" t="s">
        <v>54</v>
      </c>
      <c r="D4" s="82" t="s">
        <v>424</v>
      </c>
      <c r="E4" s="82" t="s">
        <v>54</v>
      </c>
      <c r="F4" s="82" t="s">
        <v>424</v>
      </c>
      <c r="G4" s="82" t="s">
        <v>54</v>
      </c>
      <c r="H4" s="83" t="s">
        <v>424</v>
      </c>
      <c r="I4" s="83" t="s">
        <v>106</v>
      </c>
    </row>
    <row r="5" spans="1:34" x14ac:dyDescent="0.2">
      <c r="A5" s="683"/>
      <c r="B5" s="693" t="s">
        <v>605</v>
      </c>
      <c r="C5" s="771">
        <v>3.34687</v>
      </c>
      <c r="D5" s="754">
        <v>-15.644549070214087</v>
      </c>
      <c r="E5" s="144">
        <v>8.8650400000000005</v>
      </c>
      <c r="F5" s="754">
        <v>4.7877068557919724</v>
      </c>
      <c r="G5" s="144">
        <v>40.130290000000002</v>
      </c>
      <c r="H5" s="754">
        <v>55.089671558545248</v>
      </c>
      <c r="I5" s="772">
        <v>0.10343892746001301</v>
      </c>
      <c r="J5" s="653"/>
    </row>
    <row r="6" spans="1:34" x14ac:dyDescent="0.2">
      <c r="A6" s="683"/>
      <c r="B6" s="693" t="s">
        <v>275</v>
      </c>
      <c r="C6" s="782">
        <v>0</v>
      </c>
      <c r="D6" s="754" t="s">
        <v>142</v>
      </c>
      <c r="E6" s="144">
        <v>0</v>
      </c>
      <c r="F6" s="754" t="s">
        <v>142</v>
      </c>
      <c r="G6" s="144">
        <v>0</v>
      </c>
      <c r="H6" s="754">
        <v>-100</v>
      </c>
      <c r="I6" s="773">
        <v>0</v>
      </c>
      <c r="J6" s="653"/>
    </row>
    <row r="7" spans="1:34" x14ac:dyDescent="0.2">
      <c r="A7" s="683"/>
      <c r="B7" s="693" t="s">
        <v>235</v>
      </c>
      <c r="C7" s="771">
        <v>1611.5119399999996</v>
      </c>
      <c r="D7" s="754">
        <v>-31.361916807792532</v>
      </c>
      <c r="E7" s="144">
        <v>3223.6902999999993</v>
      </c>
      <c r="F7" s="754">
        <v>23.335113000948422</v>
      </c>
      <c r="G7" s="144">
        <v>14700.52065</v>
      </c>
      <c r="H7" s="754">
        <v>96.263174827158849</v>
      </c>
      <c r="I7" s="773">
        <v>37.891729392929214</v>
      </c>
      <c r="J7" s="653"/>
    </row>
    <row r="8" spans="1:34" x14ac:dyDescent="0.2">
      <c r="A8" s="683"/>
      <c r="B8" s="783" t="s">
        <v>328</v>
      </c>
      <c r="C8" s="774">
        <v>1583.5344599999996</v>
      </c>
      <c r="D8" s="421">
        <v>-31.725242467879045</v>
      </c>
      <c r="E8" s="784">
        <v>3164.9045399999995</v>
      </c>
      <c r="F8" s="421">
        <v>24.242044825549989</v>
      </c>
      <c r="G8" s="785">
        <v>14392.842289999999</v>
      </c>
      <c r="H8" s="421">
        <v>101.18183230179301</v>
      </c>
      <c r="I8" s="775">
        <v>37.098664614153485</v>
      </c>
      <c r="J8" s="653"/>
    </row>
    <row r="9" spans="1:34" x14ac:dyDescent="0.2">
      <c r="A9" s="683"/>
      <c r="B9" s="783" t="s">
        <v>325</v>
      </c>
      <c r="C9" s="774">
        <v>27.97748</v>
      </c>
      <c r="D9" s="421">
        <v>-1.7772269754280434</v>
      </c>
      <c r="E9" s="784">
        <v>58.785759999999996</v>
      </c>
      <c r="F9" s="421">
        <v>-11.460908504613132</v>
      </c>
      <c r="G9" s="785">
        <v>307.67836</v>
      </c>
      <c r="H9" s="421">
        <v>-8.4460024629965815</v>
      </c>
      <c r="I9" s="775">
        <v>0.79306477877572701</v>
      </c>
      <c r="J9" s="653"/>
    </row>
    <row r="10" spans="1:34" x14ac:dyDescent="0.2">
      <c r="A10" s="683"/>
      <c r="B10" s="693" t="s">
        <v>601</v>
      </c>
      <c r="C10" s="776">
        <v>53.218969999999999</v>
      </c>
      <c r="D10" s="754">
        <v>32.838370614245846</v>
      </c>
      <c r="E10" s="144">
        <v>141.21310999999997</v>
      </c>
      <c r="F10" s="754">
        <v>64.728498510815299</v>
      </c>
      <c r="G10" s="144">
        <v>948.85701000000006</v>
      </c>
      <c r="H10" s="754">
        <v>97.683102816558716</v>
      </c>
      <c r="I10" s="773">
        <v>2.4457523588121304</v>
      </c>
      <c r="J10" s="653"/>
    </row>
    <row r="11" spans="1:34" x14ac:dyDescent="0.2">
      <c r="A11" s="683"/>
      <c r="B11" s="693" t="s">
        <v>206</v>
      </c>
      <c r="C11" s="771">
        <v>84.849550000000008</v>
      </c>
      <c r="D11" s="754">
        <v>7359.2355232041928</v>
      </c>
      <c r="E11" s="144">
        <v>87.744559999999993</v>
      </c>
      <c r="F11" s="754">
        <v>3656.0758025230407</v>
      </c>
      <c r="G11" s="144">
        <v>1309.4126899999999</v>
      </c>
      <c r="H11" s="754">
        <v>23244.809333554404</v>
      </c>
      <c r="I11" s="773">
        <v>3.3751125211437665</v>
      </c>
      <c r="J11" s="653"/>
    </row>
    <row r="12" spans="1:34" x14ac:dyDescent="0.2">
      <c r="A12" s="683"/>
      <c r="B12" s="693" t="s">
        <v>548</v>
      </c>
      <c r="C12" s="771">
        <v>941.74436000000003</v>
      </c>
      <c r="D12" s="754" t="s">
        <v>142</v>
      </c>
      <c r="E12" s="144">
        <v>1877.71102</v>
      </c>
      <c r="F12" s="754" t="s">
        <v>142</v>
      </c>
      <c r="G12" s="144">
        <v>3752.7018199999998</v>
      </c>
      <c r="H12" s="754" t="s">
        <v>142</v>
      </c>
      <c r="I12" s="773">
        <v>9.6728792973596445</v>
      </c>
      <c r="J12" s="653"/>
    </row>
    <row r="13" spans="1:34" x14ac:dyDescent="0.2">
      <c r="A13" s="683"/>
      <c r="B13" s="693" t="s">
        <v>237</v>
      </c>
      <c r="C13" s="771">
        <v>134.11909</v>
      </c>
      <c r="D13" s="754">
        <v>8.2055752066525169</v>
      </c>
      <c r="E13" s="144">
        <v>296.62273000000005</v>
      </c>
      <c r="F13" s="754">
        <v>-14.293985797180373</v>
      </c>
      <c r="G13" s="412">
        <v>5012.1446999999998</v>
      </c>
      <c r="H13" s="754">
        <v>-16.216567434697733</v>
      </c>
      <c r="I13" s="772">
        <v>12.919190766934122</v>
      </c>
      <c r="J13" s="653"/>
    </row>
    <row r="14" spans="1:34" x14ac:dyDescent="0.2">
      <c r="A14" s="683"/>
      <c r="B14" s="783" t="s">
        <v>328</v>
      </c>
      <c r="C14" s="774">
        <v>132.32978999999997</v>
      </c>
      <c r="D14" s="421">
        <v>6.7619907346935637</v>
      </c>
      <c r="E14" s="784">
        <v>293.65056000000004</v>
      </c>
      <c r="F14" s="421">
        <v>-15.152763019793058</v>
      </c>
      <c r="G14" s="785">
        <v>4933.5271100000009</v>
      </c>
      <c r="H14" s="421">
        <v>-17.530745684621664</v>
      </c>
      <c r="I14" s="775">
        <v>12.716547845861511</v>
      </c>
      <c r="J14" s="653"/>
    </row>
    <row r="15" spans="1:34" x14ac:dyDescent="0.2">
      <c r="A15" s="691"/>
      <c r="B15" s="783" t="s">
        <v>325</v>
      </c>
      <c r="C15" s="774">
        <v>1.7892999999999999</v>
      </c>
      <c r="D15" s="421" t="s">
        <v>142</v>
      </c>
      <c r="E15" s="784">
        <v>2.9721700000000002</v>
      </c>
      <c r="F15" s="421" t="s">
        <v>142</v>
      </c>
      <c r="G15" s="785">
        <v>78.617589999999979</v>
      </c>
      <c r="H15" s="421" t="s">
        <v>142</v>
      </c>
      <c r="I15" s="775">
        <v>0.20264292107261228</v>
      </c>
      <c r="J15" s="653"/>
    </row>
    <row r="16" spans="1:34" x14ac:dyDescent="0.2">
      <c r="A16" s="691"/>
      <c r="B16" s="693" t="s">
        <v>208</v>
      </c>
      <c r="C16" s="771">
        <v>949.92389000000003</v>
      </c>
      <c r="D16" s="754" t="s">
        <v>142</v>
      </c>
      <c r="E16" s="144">
        <v>949.92389000000003</v>
      </c>
      <c r="F16" s="754" t="s">
        <v>142</v>
      </c>
      <c r="G16" s="144">
        <v>949.92389000000003</v>
      </c>
      <c r="H16" s="754" t="s">
        <v>142</v>
      </c>
      <c r="I16" s="773">
        <v>2.44850232455941</v>
      </c>
      <c r="J16" s="653"/>
      <c r="K16" s="680"/>
      <c r="L16" s="680"/>
      <c r="M16" s="680"/>
      <c r="N16" s="680"/>
      <c r="O16" s="680"/>
      <c r="P16" s="680"/>
      <c r="Q16" s="680"/>
      <c r="R16" s="680"/>
      <c r="S16" s="680"/>
      <c r="T16" s="680"/>
      <c r="U16" s="680"/>
      <c r="V16" s="680"/>
      <c r="W16" s="680"/>
      <c r="X16" s="680"/>
      <c r="Y16" s="680"/>
      <c r="Z16" s="680"/>
      <c r="AA16" s="680"/>
      <c r="AB16" s="680"/>
      <c r="AC16" s="680"/>
      <c r="AD16" s="680"/>
      <c r="AE16" s="680"/>
      <c r="AF16" s="680"/>
      <c r="AG16" s="680"/>
      <c r="AH16" s="680"/>
    </row>
    <row r="17" spans="1:34" x14ac:dyDescent="0.2">
      <c r="A17" s="691"/>
      <c r="B17" s="693" t="s">
        <v>606</v>
      </c>
      <c r="C17" s="771">
        <v>0</v>
      </c>
      <c r="D17" s="754" t="s">
        <v>142</v>
      </c>
      <c r="E17" s="144">
        <v>0</v>
      </c>
      <c r="F17" s="754" t="s">
        <v>142</v>
      </c>
      <c r="G17" s="144">
        <v>0.58552999999999999</v>
      </c>
      <c r="H17" s="754">
        <v>-77.674959489085879</v>
      </c>
      <c r="I17" s="773">
        <v>1.5092488789804762E-3</v>
      </c>
      <c r="J17" s="653"/>
      <c r="K17" s="680"/>
      <c r="L17" s="680"/>
      <c r="M17" s="680"/>
      <c r="N17" s="680"/>
      <c r="O17" s="680"/>
      <c r="P17" s="680"/>
      <c r="Q17" s="680"/>
      <c r="R17" s="680"/>
      <c r="S17" s="680"/>
      <c r="T17" s="680"/>
      <c r="U17" s="680"/>
      <c r="V17" s="680"/>
      <c r="W17" s="680"/>
      <c r="X17" s="680"/>
      <c r="Y17" s="680"/>
      <c r="Z17" s="680"/>
      <c r="AA17" s="680"/>
      <c r="AB17" s="680"/>
      <c r="AC17" s="680"/>
      <c r="AD17" s="680"/>
      <c r="AE17" s="680"/>
      <c r="AF17" s="680"/>
      <c r="AG17" s="680"/>
      <c r="AH17" s="680"/>
    </row>
    <row r="18" spans="1:34" x14ac:dyDescent="0.2">
      <c r="A18" s="691"/>
      <c r="B18" s="693" t="s">
        <v>239</v>
      </c>
      <c r="C18" s="771">
        <v>0</v>
      </c>
      <c r="D18" s="754" t="s">
        <v>142</v>
      </c>
      <c r="E18" s="144">
        <v>0</v>
      </c>
      <c r="F18" s="754" t="s">
        <v>142</v>
      </c>
      <c r="G18" s="144">
        <v>352.81200000000001</v>
      </c>
      <c r="H18" s="754" t="s">
        <v>142</v>
      </c>
      <c r="I18" s="773">
        <v>0.90940022798295539</v>
      </c>
      <c r="J18" s="653"/>
      <c r="K18" s="680"/>
      <c r="L18" s="680"/>
      <c r="M18" s="680"/>
      <c r="N18" s="680"/>
      <c r="O18" s="680"/>
      <c r="P18" s="680"/>
      <c r="Q18" s="680"/>
      <c r="R18" s="680"/>
      <c r="S18" s="680"/>
      <c r="T18" s="680"/>
      <c r="U18" s="680"/>
      <c r="V18" s="680"/>
      <c r="W18" s="680"/>
      <c r="X18" s="680"/>
      <c r="Y18" s="680"/>
      <c r="Z18" s="680"/>
      <c r="AA18" s="680"/>
      <c r="AB18" s="680"/>
      <c r="AC18" s="680"/>
      <c r="AD18" s="680"/>
      <c r="AE18" s="680"/>
      <c r="AF18" s="680"/>
      <c r="AG18" s="680"/>
      <c r="AH18" s="680"/>
    </row>
    <row r="19" spans="1:34" x14ac:dyDescent="0.2">
      <c r="A19" s="684" t="s">
        <v>445</v>
      </c>
      <c r="B19" s="764"/>
      <c r="C19" s="777">
        <v>3778.7146699999994</v>
      </c>
      <c r="D19" s="537">
        <v>50.130353499808308</v>
      </c>
      <c r="E19" s="146">
        <v>6585.7706499999986</v>
      </c>
      <c r="F19" s="786">
        <v>115.47622143797327</v>
      </c>
      <c r="G19" s="146">
        <v>27067.088580000003</v>
      </c>
      <c r="H19" s="786">
        <v>91.534477103545242</v>
      </c>
      <c r="I19" s="778">
        <v>69.767515066060241</v>
      </c>
      <c r="J19" s="653"/>
      <c r="K19" s="680"/>
      <c r="L19" s="680"/>
      <c r="M19" s="680"/>
      <c r="N19" s="680"/>
      <c r="O19" s="680"/>
      <c r="P19" s="680"/>
      <c r="Q19" s="680"/>
      <c r="R19" s="680"/>
      <c r="S19" s="680"/>
      <c r="T19" s="680"/>
      <c r="U19" s="680"/>
      <c r="V19" s="680"/>
      <c r="W19" s="680"/>
      <c r="X19" s="680"/>
      <c r="Y19" s="680"/>
      <c r="Z19" s="680"/>
      <c r="AA19" s="680"/>
      <c r="AB19" s="680"/>
      <c r="AC19" s="680"/>
      <c r="AD19" s="680"/>
      <c r="AE19" s="680"/>
      <c r="AF19" s="680"/>
      <c r="AG19" s="680"/>
      <c r="AH19" s="680"/>
    </row>
    <row r="20" spans="1:34" x14ac:dyDescent="0.2">
      <c r="A20" s="683"/>
      <c r="B20" s="693" t="s">
        <v>232</v>
      </c>
      <c r="C20" s="771">
        <v>0</v>
      </c>
      <c r="D20" s="754" t="s">
        <v>142</v>
      </c>
      <c r="E20" s="144">
        <v>23.353480000000001</v>
      </c>
      <c r="F20" s="754" t="s">
        <v>142</v>
      </c>
      <c r="G20" s="144">
        <v>1000.30611</v>
      </c>
      <c r="H20" s="754" t="s">
        <v>142</v>
      </c>
      <c r="I20" s="773">
        <v>2.5783663948129405</v>
      </c>
      <c r="J20" s="653"/>
    </row>
    <row r="21" spans="1:34" x14ac:dyDescent="0.2">
      <c r="A21" s="684" t="s">
        <v>306</v>
      </c>
      <c r="B21" s="764"/>
      <c r="C21" s="777">
        <v>0</v>
      </c>
      <c r="D21" s="537" t="s">
        <v>142</v>
      </c>
      <c r="E21" s="146">
        <v>23.353480000000001</v>
      </c>
      <c r="F21" s="786" t="s">
        <v>142</v>
      </c>
      <c r="G21" s="146">
        <v>1000.30611</v>
      </c>
      <c r="H21" s="786" t="s">
        <v>142</v>
      </c>
      <c r="I21" s="778">
        <v>2.5783663948129405</v>
      </c>
      <c r="J21" s="653"/>
      <c r="K21" s="680"/>
      <c r="L21" s="680"/>
      <c r="M21" s="680"/>
      <c r="N21" s="680"/>
      <c r="O21" s="680"/>
      <c r="P21" s="680"/>
      <c r="Q21" s="680"/>
      <c r="R21" s="680"/>
      <c r="S21" s="680"/>
      <c r="T21" s="680"/>
      <c r="U21" s="680"/>
      <c r="V21" s="680"/>
      <c r="W21" s="680"/>
      <c r="X21" s="680"/>
      <c r="Y21" s="680"/>
      <c r="Z21" s="680"/>
      <c r="AA21" s="680"/>
      <c r="AB21" s="680"/>
      <c r="AC21" s="680"/>
      <c r="AD21" s="680"/>
      <c r="AE21" s="680"/>
      <c r="AF21" s="680"/>
      <c r="AG21" s="680"/>
      <c r="AH21" s="680"/>
    </row>
    <row r="22" spans="1:34" x14ac:dyDescent="0.2">
      <c r="A22" s="683"/>
      <c r="B22" s="693" t="s">
        <v>644</v>
      </c>
      <c r="C22" s="771">
        <v>0</v>
      </c>
      <c r="D22" s="754" t="s">
        <v>142</v>
      </c>
      <c r="E22" s="144">
        <v>732.50333999999998</v>
      </c>
      <c r="F22" s="754" t="s">
        <v>142</v>
      </c>
      <c r="G22" s="144">
        <v>2974.7653899999996</v>
      </c>
      <c r="H22" s="754" t="s">
        <v>142</v>
      </c>
      <c r="I22" s="773">
        <v>7.6676879580677664</v>
      </c>
      <c r="J22" s="653"/>
      <c r="K22" s="680"/>
      <c r="L22" s="680"/>
      <c r="M22" s="680"/>
      <c r="N22" s="680"/>
      <c r="O22" s="680"/>
      <c r="P22" s="680"/>
      <c r="Q22" s="680"/>
      <c r="R22" s="680"/>
      <c r="S22" s="680"/>
      <c r="T22" s="680"/>
      <c r="U22" s="680"/>
      <c r="V22" s="680"/>
      <c r="W22" s="680"/>
      <c r="X22" s="680"/>
      <c r="Y22" s="680"/>
      <c r="Z22" s="680"/>
      <c r="AA22" s="680"/>
      <c r="AB22" s="680"/>
      <c r="AC22" s="680"/>
      <c r="AD22" s="680"/>
      <c r="AE22" s="680"/>
      <c r="AF22" s="680"/>
      <c r="AG22" s="680"/>
      <c r="AH22" s="680"/>
    </row>
    <row r="23" spans="1:34" x14ac:dyDescent="0.2">
      <c r="A23" s="684" t="s">
        <v>645</v>
      </c>
      <c r="B23" s="764"/>
      <c r="C23" s="777">
        <v>0</v>
      </c>
      <c r="D23" s="537" t="s">
        <v>142</v>
      </c>
      <c r="E23" s="146">
        <v>732.50333999999998</v>
      </c>
      <c r="F23" s="786" t="s">
        <v>142</v>
      </c>
      <c r="G23" s="146">
        <v>2974.7653899999996</v>
      </c>
      <c r="H23" s="786" t="s">
        <v>142</v>
      </c>
      <c r="I23" s="778">
        <v>7.6676879580677664</v>
      </c>
      <c r="J23" s="653"/>
      <c r="K23" s="680"/>
      <c r="L23" s="680"/>
      <c r="M23" s="680"/>
      <c r="N23" s="680"/>
      <c r="O23" s="680"/>
      <c r="P23" s="680"/>
      <c r="Q23" s="680"/>
      <c r="R23" s="680"/>
      <c r="S23" s="680"/>
      <c r="T23" s="680"/>
      <c r="U23" s="680"/>
      <c r="V23" s="680"/>
      <c r="W23" s="680"/>
      <c r="X23" s="680"/>
      <c r="Y23" s="680"/>
      <c r="Z23" s="680"/>
      <c r="AA23" s="680"/>
      <c r="AB23" s="680"/>
      <c r="AC23" s="680"/>
      <c r="AD23" s="680"/>
      <c r="AE23" s="680"/>
      <c r="AF23" s="680"/>
      <c r="AG23" s="680"/>
      <c r="AH23" s="680"/>
    </row>
    <row r="24" spans="1:34" x14ac:dyDescent="0.2">
      <c r="A24" s="683"/>
      <c r="B24" s="693" t="s">
        <v>541</v>
      </c>
      <c r="C24" s="771">
        <v>0</v>
      </c>
      <c r="D24" s="754" t="s">
        <v>142</v>
      </c>
      <c r="E24" s="144">
        <v>0</v>
      </c>
      <c r="F24" s="754" t="s">
        <v>142</v>
      </c>
      <c r="G24" s="144">
        <v>2258.2480300000002</v>
      </c>
      <c r="H24" s="754" t="s">
        <v>142</v>
      </c>
      <c r="I24" s="773">
        <v>5.8208090238542338</v>
      </c>
      <c r="J24" s="653"/>
      <c r="K24" s="680"/>
      <c r="L24" s="680"/>
      <c r="M24" s="680"/>
      <c r="N24" s="680"/>
      <c r="O24" s="680"/>
      <c r="P24" s="680"/>
      <c r="Q24" s="680"/>
      <c r="R24" s="680"/>
      <c r="S24" s="680"/>
      <c r="T24" s="680"/>
      <c r="U24" s="680"/>
      <c r="V24" s="680"/>
      <c r="W24" s="680"/>
      <c r="X24" s="680"/>
      <c r="Y24" s="680"/>
      <c r="Z24" s="680"/>
      <c r="AA24" s="680"/>
      <c r="AB24" s="680"/>
      <c r="AC24" s="680"/>
      <c r="AD24" s="680"/>
      <c r="AE24" s="680"/>
      <c r="AF24" s="680"/>
      <c r="AG24" s="680"/>
      <c r="AH24" s="680"/>
    </row>
    <row r="25" spans="1:34" x14ac:dyDescent="0.2">
      <c r="A25" s="787"/>
      <c r="B25" s="693" t="s">
        <v>648</v>
      </c>
      <c r="C25" s="771">
        <v>0</v>
      </c>
      <c r="D25" s="754" t="s">
        <v>142</v>
      </c>
      <c r="E25" s="144">
        <v>0</v>
      </c>
      <c r="F25" s="754" t="s">
        <v>142</v>
      </c>
      <c r="G25" s="144">
        <v>2039.7512199999999</v>
      </c>
      <c r="H25" s="754" t="s">
        <v>142</v>
      </c>
      <c r="I25" s="773">
        <v>5.2576165904122059</v>
      </c>
      <c r="J25" s="653"/>
      <c r="K25" s="680"/>
      <c r="L25" s="680"/>
      <c r="M25" s="680"/>
      <c r="N25" s="680"/>
      <c r="O25" s="680"/>
      <c r="P25" s="680"/>
      <c r="Q25" s="680"/>
      <c r="R25" s="680"/>
      <c r="S25" s="680"/>
      <c r="T25" s="680"/>
      <c r="U25" s="680"/>
      <c r="V25" s="680"/>
      <c r="W25" s="680"/>
      <c r="X25" s="680"/>
      <c r="Y25" s="680"/>
      <c r="Z25" s="680"/>
      <c r="AA25" s="680"/>
      <c r="AB25" s="680"/>
      <c r="AC25" s="680"/>
      <c r="AD25" s="680"/>
      <c r="AE25" s="680"/>
      <c r="AF25" s="680"/>
      <c r="AG25" s="680"/>
      <c r="AH25" s="680"/>
    </row>
    <row r="26" spans="1:34" ht="14.25" customHeight="1" x14ac:dyDescent="0.2">
      <c r="A26" s="683"/>
      <c r="B26" s="693" t="s">
        <v>653</v>
      </c>
      <c r="C26" s="771">
        <v>0</v>
      </c>
      <c r="D26" s="754" t="s">
        <v>142</v>
      </c>
      <c r="E26" s="144">
        <v>0</v>
      </c>
      <c r="F26" s="754" t="s">
        <v>142</v>
      </c>
      <c r="G26" s="144">
        <v>937.99982</v>
      </c>
      <c r="H26" s="754" t="s">
        <v>142</v>
      </c>
      <c r="I26" s="773">
        <v>2.4177671115380739</v>
      </c>
      <c r="J26" s="653"/>
    </row>
    <row r="27" spans="1:34" x14ac:dyDescent="0.2">
      <c r="A27" s="684" t="s">
        <v>461</v>
      </c>
      <c r="B27" s="764"/>
      <c r="C27" s="777">
        <v>0</v>
      </c>
      <c r="D27" s="537" t="s">
        <v>142</v>
      </c>
      <c r="E27" s="146">
        <v>0</v>
      </c>
      <c r="F27" s="786" t="s">
        <v>142</v>
      </c>
      <c r="G27" s="146">
        <v>5235.9990699999998</v>
      </c>
      <c r="H27" s="786" t="s">
        <v>142</v>
      </c>
      <c r="I27" s="778">
        <v>13.496192725804512</v>
      </c>
      <c r="J27" s="653"/>
    </row>
    <row r="28" spans="1:34" x14ac:dyDescent="0.2">
      <c r="A28" s="683"/>
      <c r="B28" s="693" t="s">
        <v>643</v>
      </c>
      <c r="C28" s="771">
        <v>0</v>
      </c>
      <c r="D28" s="754" t="s">
        <v>142</v>
      </c>
      <c r="E28" s="144">
        <v>0</v>
      </c>
      <c r="F28" s="754" t="s">
        <v>142</v>
      </c>
      <c r="G28" s="144">
        <v>1968.49092</v>
      </c>
      <c r="H28" s="754" t="s">
        <v>142</v>
      </c>
      <c r="I28" s="773">
        <v>5.0739376535672749</v>
      </c>
      <c r="J28" s="653"/>
    </row>
    <row r="29" spans="1:34" ht="14.25" customHeight="1" x14ac:dyDescent="0.2">
      <c r="A29" s="684" t="s">
        <v>343</v>
      </c>
      <c r="B29" s="764"/>
      <c r="C29" s="777">
        <v>0</v>
      </c>
      <c r="D29" s="537" t="s">
        <v>142</v>
      </c>
      <c r="E29" s="146">
        <v>0</v>
      </c>
      <c r="F29" s="786" t="s">
        <v>142</v>
      </c>
      <c r="G29" s="146">
        <v>1968.49092</v>
      </c>
      <c r="H29" s="786" t="s">
        <v>142</v>
      </c>
      <c r="I29" s="778">
        <v>5.0739376535672749</v>
      </c>
      <c r="J29" s="653"/>
    </row>
    <row r="30" spans="1:34" ht="14.25" customHeight="1" x14ac:dyDescent="0.2">
      <c r="A30" s="684" t="s">
        <v>651</v>
      </c>
      <c r="B30" s="764"/>
      <c r="C30" s="777">
        <v>14.048530000000001</v>
      </c>
      <c r="D30" s="537" t="s">
        <v>142</v>
      </c>
      <c r="E30" s="146">
        <v>75.785730000000001</v>
      </c>
      <c r="F30" s="786">
        <v>-94.222367068036689</v>
      </c>
      <c r="G30" s="146">
        <v>549.46951999999999</v>
      </c>
      <c r="H30" s="786">
        <v>-66.322286250679355</v>
      </c>
      <c r="I30" s="778">
        <v>1.4163002016872583</v>
      </c>
      <c r="J30" s="653"/>
    </row>
    <row r="31" spans="1:34" ht="14.25" customHeight="1" x14ac:dyDescent="0.2">
      <c r="A31" s="694" t="s">
        <v>114</v>
      </c>
      <c r="B31" s="695"/>
      <c r="C31" s="695">
        <v>3792.7632000000003</v>
      </c>
      <c r="D31" s="696">
        <v>50.688509105416067</v>
      </c>
      <c r="E31" s="697">
        <v>7417.4132</v>
      </c>
      <c r="F31" s="696">
        <v>69.809140922836036</v>
      </c>
      <c r="G31" s="697">
        <v>38796.119590000002</v>
      </c>
      <c r="H31" s="698">
        <v>146.11739267351967</v>
      </c>
      <c r="I31" s="699">
        <v>100</v>
      </c>
      <c r="J31" s="668"/>
    </row>
    <row r="32" spans="1:34" ht="14.25" customHeight="1" x14ac:dyDescent="0.2">
      <c r="A32" s="700"/>
      <c r="B32" s="700" t="s">
        <v>328</v>
      </c>
      <c r="C32" s="700">
        <v>1715.8642499999999</v>
      </c>
      <c r="D32" s="734">
        <v>-29.772791522535364</v>
      </c>
      <c r="E32" s="735">
        <v>3458.5550999999996</v>
      </c>
      <c r="F32" s="734">
        <v>19.529948612928933</v>
      </c>
      <c r="G32" s="735">
        <v>19326.369400000003</v>
      </c>
      <c r="H32" s="734">
        <v>47.120649363731268</v>
      </c>
      <c r="I32" s="736">
        <v>49.815212460015005</v>
      </c>
      <c r="J32" s="668"/>
    </row>
    <row r="33" spans="1:10" ht="14.25" customHeight="1" x14ac:dyDescent="0.2">
      <c r="A33" s="700"/>
      <c r="B33" s="700" t="s">
        <v>325</v>
      </c>
      <c r="C33" s="700">
        <v>2076.8989500000002</v>
      </c>
      <c r="D33" s="734">
        <v>2719.8912204925509</v>
      </c>
      <c r="E33" s="735">
        <v>3958.8580999999999</v>
      </c>
      <c r="F33" s="734">
        <v>168.46540049668354</v>
      </c>
      <c r="G33" s="735">
        <v>19469.750189999999</v>
      </c>
      <c r="H33" s="734">
        <v>641.18253616320499</v>
      </c>
      <c r="I33" s="736">
        <v>50.184787539984995</v>
      </c>
      <c r="J33" s="653"/>
    </row>
    <row r="34" spans="1:10" ht="14.25" customHeight="1" x14ac:dyDescent="0.2">
      <c r="A34" s="701"/>
      <c r="B34" s="701" t="s">
        <v>449</v>
      </c>
      <c r="C34" s="737">
        <v>3775.3677999999995</v>
      </c>
      <c r="D34" s="738">
        <v>50.234200857223229</v>
      </c>
      <c r="E34" s="701">
        <v>6600.2590899999987</v>
      </c>
      <c r="F34" s="738">
        <v>116.54966613929159</v>
      </c>
      <c r="G34" s="701">
        <v>28027.264400000004</v>
      </c>
      <c r="H34" s="739">
        <v>100.75842791484229</v>
      </c>
      <c r="I34" s="739">
        <v>72.242442533413183</v>
      </c>
      <c r="J34" s="653"/>
    </row>
    <row r="35" spans="1:10" ht="15.75" customHeight="1" x14ac:dyDescent="0.2">
      <c r="A35" s="701"/>
      <c r="B35" s="701" t="s">
        <v>450</v>
      </c>
      <c r="C35" s="737">
        <v>17.395400000000837</v>
      </c>
      <c r="D35" s="738">
        <v>338.4385444023942</v>
      </c>
      <c r="E35" s="701">
        <v>817.15411000000131</v>
      </c>
      <c r="F35" s="738">
        <v>-38.102309448294989</v>
      </c>
      <c r="G35" s="701">
        <v>10768.855190000002</v>
      </c>
      <c r="H35" s="739">
        <v>497.4178514305068</v>
      </c>
      <c r="I35" s="739">
        <v>27.757557466586828</v>
      </c>
    </row>
    <row r="36" spans="1:10" ht="14.25" customHeight="1" x14ac:dyDescent="0.2">
      <c r="A36" s="700"/>
      <c r="B36" s="700" t="s">
        <v>638</v>
      </c>
      <c r="C36" s="700">
        <v>3722.1488299999996</v>
      </c>
      <c r="D36" s="734">
        <v>50.516024283127436</v>
      </c>
      <c r="E36" s="735">
        <v>6435.6924999999992</v>
      </c>
      <c r="F36" s="734">
        <v>117.26096619818571</v>
      </c>
      <c r="G36" s="735">
        <v>25724.703750000001</v>
      </c>
      <c r="H36" s="734">
        <v>88.82985562869699</v>
      </c>
      <c r="I36" s="736">
        <v>66.307414302926162</v>
      </c>
      <c r="J36" s="653"/>
    </row>
    <row r="37" spans="1:10" s="1" customFormat="1" ht="19.5" customHeight="1" x14ac:dyDescent="0.2">
      <c r="A37" s="733" t="s">
        <v>681</v>
      </c>
      <c r="B37" s="733"/>
      <c r="C37" s="733"/>
      <c r="D37" s="733"/>
      <c r="E37" s="733"/>
      <c r="F37" s="733"/>
      <c r="G37" s="733"/>
      <c r="H37" s="733"/>
      <c r="I37" s="55" t="s">
        <v>221</v>
      </c>
      <c r="J37" s="653"/>
    </row>
    <row r="38" spans="1:10" s="1" customFormat="1" x14ac:dyDescent="0.2">
      <c r="A38" s="830" t="s">
        <v>684</v>
      </c>
      <c r="B38" s="830"/>
      <c r="C38" s="830"/>
      <c r="D38" s="830"/>
      <c r="E38" s="830"/>
      <c r="F38" s="830"/>
      <c r="G38" s="830"/>
      <c r="H38" s="830"/>
      <c r="I38" s="830"/>
      <c r="J38" s="653"/>
    </row>
    <row r="39" spans="1:10" s="1" customFormat="1" x14ac:dyDescent="0.2">
      <c r="A39" s="830"/>
      <c r="B39" s="830"/>
      <c r="C39" s="830"/>
      <c r="D39" s="830"/>
      <c r="E39" s="830"/>
      <c r="F39" s="830"/>
      <c r="G39" s="830"/>
      <c r="H39" s="830"/>
      <c r="I39" s="830"/>
      <c r="J39" s="653"/>
    </row>
    <row r="40" spans="1:10" s="1" customFormat="1" x14ac:dyDescent="0.2">
      <c r="A40" s="830"/>
      <c r="B40" s="830"/>
      <c r="C40" s="830"/>
      <c r="D40" s="830"/>
      <c r="E40" s="830"/>
      <c r="F40" s="830"/>
      <c r="G40" s="830"/>
      <c r="H40" s="830"/>
      <c r="I40" s="830"/>
    </row>
    <row r="41" spans="1:10" s="1" customFormat="1" x14ac:dyDescent="0.2">
      <c r="G41" s="627"/>
    </row>
    <row r="42" spans="1:10" s="1" customFormat="1" x14ac:dyDescent="0.2">
      <c r="G42" s="627"/>
    </row>
    <row r="43" spans="1:10" s="1" customFormat="1" x14ac:dyDescent="0.2">
      <c r="G43" s="627"/>
    </row>
    <row r="44" spans="1:10" s="1" customFormat="1" x14ac:dyDescent="0.2">
      <c r="G44" s="627"/>
    </row>
    <row r="45" spans="1:10" s="1" customFormat="1" x14ac:dyDescent="0.2">
      <c r="G45" s="627"/>
    </row>
    <row r="46" spans="1:10" s="1" customFormat="1" x14ac:dyDescent="0.2">
      <c r="G46" s="627"/>
    </row>
    <row r="47" spans="1:10" s="1" customFormat="1" x14ac:dyDescent="0.2">
      <c r="G47" s="627"/>
    </row>
    <row r="48" spans="1:10" s="1" customFormat="1" x14ac:dyDescent="0.2">
      <c r="G48" s="627"/>
    </row>
    <row r="49" spans="7:7" s="1" customFormat="1" x14ac:dyDescent="0.2">
      <c r="G49" s="627"/>
    </row>
    <row r="50" spans="7:7" s="1" customFormat="1" x14ac:dyDescent="0.2">
      <c r="G50" s="627"/>
    </row>
    <row r="51" spans="7:7" s="1" customFormat="1" x14ac:dyDescent="0.2">
      <c r="G51" s="627"/>
    </row>
    <row r="52" spans="7:7" s="1" customFormat="1" x14ac:dyDescent="0.2">
      <c r="G52" s="627"/>
    </row>
    <row r="53" spans="7:7" s="1" customFormat="1" x14ac:dyDescent="0.2">
      <c r="G53" s="627"/>
    </row>
    <row r="54" spans="7:7" s="1" customFormat="1" x14ac:dyDescent="0.2">
      <c r="G54" s="627"/>
    </row>
    <row r="55" spans="7:7" s="1" customFormat="1" x14ac:dyDescent="0.2">
      <c r="G55" s="627"/>
    </row>
    <row r="56" spans="7:7" s="1" customFormat="1" x14ac:dyDescent="0.2">
      <c r="G56" s="627"/>
    </row>
    <row r="57" spans="7:7" s="1" customFormat="1" x14ac:dyDescent="0.2">
      <c r="G57" s="627"/>
    </row>
    <row r="58" spans="7:7" s="1" customFormat="1" x14ac:dyDescent="0.2">
      <c r="G58" s="627"/>
    </row>
    <row r="59" spans="7:7" s="1" customFormat="1" x14ac:dyDescent="0.2">
      <c r="G59" s="627"/>
    </row>
    <row r="60" spans="7:7" s="1" customFormat="1" x14ac:dyDescent="0.2">
      <c r="G60" s="627"/>
    </row>
    <row r="61" spans="7:7" s="1" customFormat="1" x14ac:dyDescent="0.2">
      <c r="G61" s="627"/>
    </row>
    <row r="62" spans="7:7" s="1" customFormat="1" x14ac:dyDescent="0.2">
      <c r="G62" s="627"/>
    </row>
    <row r="63" spans="7:7" s="1" customFormat="1" x14ac:dyDescent="0.2">
      <c r="G63" s="627"/>
    </row>
    <row r="64" spans="7:7" s="1" customFormat="1" x14ac:dyDescent="0.2">
      <c r="G64" s="627"/>
    </row>
    <row r="65" spans="7:7" s="1" customFormat="1" x14ac:dyDescent="0.2">
      <c r="G65" s="627"/>
    </row>
    <row r="66" spans="7:7" s="1" customFormat="1" x14ac:dyDescent="0.2">
      <c r="G66" s="627"/>
    </row>
    <row r="67" spans="7:7" s="1" customFormat="1" x14ac:dyDescent="0.2">
      <c r="G67" s="627"/>
    </row>
    <row r="68" spans="7:7" s="1" customFormat="1" x14ac:dyDescent="0.2">
      <c r="G68" s="627"/>
    </row>
    <row r="69" spans="7:7" s="1" customFormat="1" x14ac:dyDescent="0.2">
      <c r="G69" s="627"/>
    </row>
    <row r="70" spans="7:7" s="1" customFormat="1" x14ac:dyDescent="0.2">
      <c r="G70" s="627"/>
    </row>
    <row r="71" spans="7:7" s="1" customFormat="1" x14ac:dyDescent="0.2">
      <c r="G71" s="627"/>
    </row>
    <row r="72" spans="7:7" s="1" customFormat="1" x14ac:dyDescent="0.2">
      <c r="G72" s="627"/>
    </row>
    <row r="73" spans="7:7" s="1" customFormat="1" x14ac:dyDescent="0.2">
      <c r="G73" s="627"/>
    </row>
    <row r="74" spans="7:7" s="1" customFormat="1" x14ac:dyDescent="0.2">
      <c r="G74" s="627"/>
    </row>
    <row r="75" spans="7:7" s="1" customFormat="1" x14ac:dyDescent="0.2">
      <c r="G75" s="627"/>
    </row>
    <row r="76" spans="7:7" s="1" customFormat="1" x14ac:dyDescent="0.2">
      <c r="G76" s="627"/>
    </row>
    <row r="77" spans="7:7" s="1" customFormat="1" x14ac:dyDescent="0.2">
      <c r="G77" s="627"/>
    </row>
    <row r="78" spans="7:7" s="1" customFormat="1" x14ac:dyDescent="0.2">
      <c r="G78" s="627"/>
    </row>
    <row r="79" spans="7:7" s="1" customFormat="1" x14ac:dyDescent="0.2">
      <c r="G79" s="627"/>
    </row>
    <row r="80" spans="7:7" s="1" customFormat="1" x14ac:dyDescent="0.2">
      <c r="G80" s="627"/>
    </row>
    <row r="81" spans="7:7" s="1" customFormat="1" x14ac:dyDescent="0.2">
      <c r="G81" s="627"/>
    </row>
    <row r="82" spans="7:7" s="1" customFormat="1" x14ac:dyDescent="0.2">
      <c r="G82" s="627"/>
    </row>
    <row r="83" spans="7:7" s="1" customFormat="1" x14ac:dyDescent="0.2">
      <c r="G83" s="627"/>
    </row>
    <row r="84" spans="7:7" s="1" customFormat="1" x14ac:dyDescent="0.2">
      <c r="G84" s="627"/>
    </row>
    <row r="85" spans="7:7" s="1" customFormat="1" x14ac:dyDescent="0.2">
      <c r="G85" s="627"/>
    </row>
    <row r="86" spans="7:7" s="1" customFormat="1" x14ac:dyDescent="0.2">
      <c r="G86" s="627"/>
    </row>
    <row r="87" spans="7:7" s="1" customFormat="1" x14ac:dyDescent="0.2">
      <c r="G87" s="627"/>
    </row>
    <row r="88" spans="7:7" s="1" customFormat="1" x14ac:dyDescent="0.2">
      <c r="G88" s="627"/>
    </row>
    <row r="89" spans="7:7" s="1" customFormat="1" x14ac:dyDescent="0.2">
      <c r="G89" s="627"/>
    </row>
    <row r="90" spans="7:7" s="1" customFormat="1" x14ac:dyDescent="0.2">
      <c r="G90" s="627"/>
    </row>
    <row r="91" spans="7:7" s="1" customFormat="1" x14ac:dyDescent="0.2">
      <c r="G91" s="627"/>
    </row>
    <row r="92" spans="7:7" s="1" customFormat="1" x14ac:dyDescent="0.2">
      <c r="G92" s="627"/>
    </row>
    <row r="93" spans="7:7" s="1" customFormat="1" x14ac:dyDescent="0.2">
      <c r="G93" s="627"/>
    </row>
    <row r="94" spans="7:7" s="1" customFormat="1" x14ac:dyDescent="0.2">
      <c r="G94" s="627"/>
    </row>
    <row r="95" spans="7:7" s="1" customFormat="1" x14ac:dyDescent="0.2">
      <c r="G95" s="627"/>
    </row>
    <row r="96" spans="7:7" s="1" customFormat="1" x14ac:dyDescent="0.2">
      <c r="G96" s="627"/>
    </row>
    <row r="97" spans="7:7" s="1" customFormat="1" x14ac:dyDescent="0.2">
      <c r="G97" s="627"/>
    </row>
    <row r="98" spans="7:7" s="1" customFormat="1" x14ac:dyDescent="0.2">
      <c r="G98" s="627"/>
    </row>
    <row r="99" spans="7:7" s="1" customFormat="1" x14ac:dyDescent="0.2">
      <c r="G99" s="627"/>
    </row>
    <row r="100" spans="7:7" s="1" customFormat="1" x14ac:dyDescent="0.2">
      <c r="G100" s="627"/>
    </row>
    <row r="101" spans="7:7" s="1" customFormat="1" x14ac:dyDescent="0.2">
      <c r="G101" s="627"/>
    </row>
    <row r="102" spans="7:7" s="1" customFormat="1" x14ac:dyDescent="0.2">
      <c r="G102" s="627"/>
    </row>
    <row r="103" spans="7:7" s="1" customFormat="1" x14ac:dyDescent="0.2">
      <c r="G103" s="627"/>
    </row>
    <row r="104" spans="7:7" s="1" customFormat="1" x14ac:dyDescent="0.2">
      <c r="G104" s="627"/>
    </row>
    <row r="105" spans="7:7" s="1" customFormat="1" x14ac:dyDescent="0.2">
      <c r="G105" s="627"/>
    </row>
    <row r="106" spans="7:7" s="1" customFormat="1" x14ac:dyDescent="0.2">
      <c r="G106" s="627"/>
    </row>
    <row r="107" spans="7:7" s="1" customFormat="1" x14ac:dyDescent="0.2">
      <c r="G107" s="627"/>
    </row>
    <row r="108" spans="7:7" s="1" customFormat="1" x14ac:dyDescent="0.2">
      <c r="G108" s="627"/>
    </row>
    <row r="109" spans="7:7" s="1" customFormat="1" x14ac:dyDescent="0.2">
      <c r="G109" s="627"/>
    </row>
    <row r="110" spans="7:7" s="1" customFormat="1" x14ac:dyDescent="0.2">
      <c r="G110" s="627"/>
    </row>
    <row r="111" spans="7:7" s="1" customFormat="1" x14ac:dyDescent="0.2">
      <c r="G111" s="627"/>
    </row>
    <row r="112" spans="7:7" s="1" customFormat="1" x14ac:dyDescent="0.2">
      <c r="G112" s="627"/>
    </row>
    <row r="113" spans="7:7" s="1" customFormat="1" x14ac:dyDescent="0.2">
      <c r="G113" s="627"/>
    </row>
    <row r="114" spans="7:7" s="1" customFormat="1" x14ac:dyDescent="0.2">
      <c r="G114" s="627"/>
    </row>
    <row r="115" spans="7:7" s="1" customFormat="1" x14ac:dyDescent="0.2">
      <c r="G115" s="627"/>
    </row>
    <row r="116" spans="7:7" s="1" customFormat="1" x14ac:dyDescent="0.2">
      <c r="G116" s="627"/>
    </row>
    <row r="117" spans="7:7" s="1" customFormat="1" x14ac:dyDescent="0.2">
      <c r="G117" s="627"/>
    </row>
    <row r="118" spans="7:7" s="1" customFormat="1" x14ac:dyDescent="0.2">
      <c r="G118" s="627"/>
    </row>
    <row r="119" spans="7:7" s="1" customFormat="1" x14ac:dyDescent="0.2">
      <c r="G119" s="627"/>
    </row>
    <row r="120" spans="7:7" s="1" customFormat="1" x14ac:dyDescent="0.2">
      <c r="G120" s="627"/>
    </row>
    <row r="121" spans="7:7" s="1" customFormat="1" x14ac:dyDescent="0.2">
      <c r="G121" s="627"/>
    </row>
    <row r="122" spans="7:7" s="1" customFormat="1" x14ac:dyDescent="0.2">
      <c r="G122" s="627"/>
    </row>
    <row r="123" spans="7:7" s="1" customFormat="1" x14ac:dyDescent="0.2">
      <c r="G123" s="627"/>
    </row>
    <row r="124" spans="7:7" s="1" customFormat="1" x14ac:dyDescent="0.2">
      <c r="G124" s="627"/>
    </row>
    <row r="125" spans="7:7" s="1" customFormat="1" x14ac:dyDescent="0.2">
      <c r="G125" s="627"/>
    </row>
    <row r="126" spans="7:7" s="1" customFormat="1" x14ac:dyDescent="0.2">
      <c r="G126" s="627"/>
    </row>
    <row r="127" spans="7:7" s="1" customFormat="1" x14ac:dyDescent="0.2">
      <c r="G127" s="627"/>
    </row>
    <row r="128" spans="7:7" s="1" customFormat="1" x14ac:dyDescent="0.2">
      <c r="G128" s="627"/>
    </row>
    <row r="129" spans="7:7" s="1" customFormat="1" x14ac:dyDescent="0.2">
      <c r="G129" s="627"/>
    </row>
    <row r="130" spans="7:7" s="1" customFormat="1" x14ac:dyDescent="0.2">
      <c r="G130" s="627"/>
    </row>
    <row r="131" spans="7:7" s="1" customFormat="1" x14ac:dyDescent="0.2">
      <c r="G131" s="627"/>
    </row>
    <row r="132" spans="7:7" s="1" customFormat="1" x14ac:dyDescent="0.2">
      <c r="G132" s="627"/>
    </row>
    <row r="133" spans="7:7" s="1" customFormat="1" x14ac:dyDescent="0.2">
      <c r="G133" s="627"/>
    </row>
    <row r="134" spans="7:7" s="1" customFormat="1" x14ac:dyDescent="0.2">
      <c r="G134" s="627"/>
    </row>
    <row r="135" spans="7:7" s="1" customFormat="1" x14ac:dyDescent="0.2">
      <c r="G135" s="627"/>
    </row>
    <row r="136" spans="7:7" s="1" customFormat="1" x14ac:dyDescent="0.2">
      <c r="G136" s="627"/>
    </row>
    <row r="137" spans="7:7" s="1" customFormat="1" x14ac:dyDescent="0.2">
      <c r="G137" s="627"/>
    </row>
    <row r="138" spans="7:7" s="1" customFormat="1" x14ac:dyDescent="0.2">
      <c r="G138" s="627"/>
    </row>
    <row r="139" spans="7:7" s="1" customFormat="1" x14ac:dyDescent="0.2">
      <c r="G139" s="627"/>
    </row>
    <row r="140" spans="7:7" s="1" customFormat="1" x14ac:dyDescent="0.2">
      <c r="G140" s="627"/>
    </row>
    <row r="141" spans="7:7" s="1" customFormat="1" x14ac:dyDescent="0.2">
      <c r="G141" s="627"/>
    </row>
    <row r="142" spans="7:7" s="1" customFormat="1" x14ac:dyDescent="0.2">
      <c r="G142" s="627"/>
    </row>
    <row r="143" spans="7:7" s="1" customFormat="1" x14ac:dyDescent="0.2">
      <c r="G143" s="627"/>
    </row>
    <row r="144" spans="7:7" s="1" customFormat="1" x14ac:dyDescent="0.2">
      <c r="G144" s="627"/>
    </row>
    <row r="145" spans="7:7" s="1" customFormat="1" x14ac:dyDescent="0.2">
      <c r="G145" s="627"/>
    </row>
    <row r="146" spans="7:7" s="1" customFormat="1" x14ac:dyDescent="0.2">
      <c r="G146" s="627"/>
    </row>
    <row r="147" spans="7:7" s="1" customFormat="1" x14ac:dyDescent="0.2">
      <c r="G147" s="627"/>
    </row>
    <row r="148" spans="7:7" s="1" customFormat="1" x14ac:dyDescent="0.2">
      <c r="G148" s="627"/>
    </row>
    <row r="149" spans="7:7" s="1" customFormat="1" x14ac:dyDescent="0.2">
      <c r="G149" s="627"/>
    </row>
    <row r="150" spans="7:7" s="1" customFormat="1" x14ac:dyDescent="0.2">
      <c r="G150" s="627"/>
    </row>
    <row r="151" spans="7:7" s="1" customFormat="1" x14ac:dyDescent="0.2">
      <c r="G151" s="627"/>
    </row>
    <row r="152" spans="7:7" s="1" customFormat="1" x14ac:dyDescent="0.2">
      <c r="G152" s="627"/>
    </row>
    <row r="153" spans="7:7" s="1" customFormat="1" x14ac:dyDescent="0.2">
      <c r="G153" s="627"/>
    </row>
    <row r="154" spans="7:7" s="1" customFormat="1" x14ac:dyDescent="0.2">
      <c r="G154" s="627"/>
    </row>
    <row r="155" spans="7:7" s="1" customFormat="1" x14ac:dyDescent="0.2">
      <c r="G155" s="627"/>
    </row>
    <row r="156" spans="7:7" s="1" customFormat="1" x14ac:dyDescent="0.2">
      <c r="G156" s="627"/>
    </row>
    <row r="157" spans="7:7" s="1" customFormat="1" x14ac:dyDescent="0.2">
      <c r="G157" s="627"/>
    </row>
    <row r="158" spans="7:7" s="1" customFormat="1" x14ac:dyDescent="0.2">
      <c r="G158" s="627"/>
    </row>
    <row r="159" spans="7:7" s="1" customFormat="1" x14ac:dyDescent="0.2">
      <c r="G159" s="627"/>
    </row>
    <row r="160" spans="7:7" s="1" customFormat="1" x14ac:dyDescent="0.2">
      <c r="G160" s="627"/>
    </row>
    <row r="161" spans="7:7" s="1" customFormat="1" x14ac:dyDescent="0.2">
      <c r="G161" s="627"/>
    </row>
    <row r="162" spans="7:7" s="1" customFormat="1" x14ac:dyDescent="0.2">
      <c r="G162" s="627"/>
    </row>
    <row r="163" spans="7:7" s="1" customFormat="1" x14ac:dyDescent="0.2">
      <c r="G163" s="627"/>
    </row>
    <row r="164" spans="7:7" s="1" customFormat="1" x14ac:dyDescent="0.2">
      <c r="G164" s="627"/>
    </row>
    <row r="165" spans="7:7" s="1" customFormat="1" x14ac:dyDescent="0.2">
      <c r="G165" s="627"/>
    </row>
    <row r="166" spans="7:7" s="1" customFormat="1" x14ac:dyDescent="0.2">
      <c r="G166" s="627"/>
    </row>
    <row r="167" spans="7:7" s="1" customFormat="1" x14ac:dyDescent="0.2">
      <c r="G167" s="627"/>
    </row>
    <row r="168" spans="7:7" s="1" customFormat="1" x14ac:dyDescent="0.2">
      <c r="G168" s="627"/>
    </row>
    <row r="169" spans="7:7" s="1" customFormat="1" x14ac:dyDescent="0.2">
      <c r="G169" s="627"/>
    </row>
    <row r="170" spans="7:7" s="1" customFormat="1" x14ac:dyDescent="0.2">
      <c r="G170" s="627"/>
    </row>
    <row r="171" spans="7:7" s="1" customFormat="1" x14ac:dyDescent="0.2">
      <c r="G171" s="627"/>
    </row>
    <row r="172" spans="7:7" s="1" customFormat="1" x14ac:dyDescent="0.2">
      <c r="G172" s="627"/>
    </row>
    <row r="173" spans="7:7" s="1" customFormat="1" x14ac:dyDescent="0.2">
      <c r="G173" s="627"/>
    </row>
    <row r="174" spans="7:7" s="1" customFormat="1" x14ac:dyDescent="0.2">
      <c r="G174" s="627"/>
    </row>
    <row r="175" spans="7:7" s="1" customFormat="1" x14ac:dyDescent="0.2">
      <c r="G175" s="627"/>
    </row>
    <row r="176" spans="7:7" s="1" customFormat="1" x14ac:dyDescent="0.2">
      <c r="G176" s="627"/>
    </row>
    <row r="177" spans="7:7" s="1" customFormat="1" x14ac:dyDescent="0.2">
      <c r="G177" s="627"/>
    </row>
    <row r="178" spans="7:7" s="1" customFormat="1" x14ac:dyDescent="0.2">
      <c r="G178" s="627"/>
    </row>
    <row r="179" spans="7:7" s="1" customFormat="1" x14ac:dyDescent="0.2">
      <c r="G179" s="627"/>
    </row>
    <row r="180" spans="7:7" s="1" customFormat="1" x14ac:dyDescent="0.2">
      <c r="G180" s="627"/>
    </row>
    <row r="181" spans="7:7" s="1" customFormat="1" x14ac:dyDescent="0.2">
      <c r="G181" s="627"/>
    </row>
    <row r="182" spans="7:7" s="1" customFormat="1" x14ac:dyDescent="0.2">
      <c r="G182" s="627"/>
    </row>
    <row r="183" spans="7:7" s="1" customFormat="1" x14ac:dyDescent="0.2">
      <c r="G183" s="627"/>
    </row>
    <row r="184" spans="7:7" s="1" customFormat="1" x14ac:dyDescent="0.2">
      <c r="G184" s="627"/>
    </row>
    <row r="185" spans="7:7" s="1" customFormat="1" x14ac:dyDescent="0.2">
      <c r="G185" s="627"/>
    </row>
    <row r="186" spans="7:7" s="1" customFormat="1" x14ac:dyDescent="0.2">
      <c r="G186" s="627"/>
    </row>
    <row r="187" spans="7:7" s="1" customFormat="1" x14ac:dyDescent="0.2">
      <c r="G187" s="627"/>
    </row>
    <row r="188" spans="7:7" s="1" customFormat="1" x14ac:dyDescent="0.2">
      <c r="G188" s="627"/>
    </row>
    <row r="189" spans="7:7" s="1" customFormat="1" x14ac:dyDescent="0.2">
      <c r="G189" s="627"/>
    </row>
    <row r="190" spans="7:7" s="1" customFormat="1" x14ac:dyDescent="0.2">
      <c r="G190" s="627"/>
    </row>
    <row r="191" spans="7:7" s="1" customFormat="1" x14ac:dyDescent="0.2">
      <c r="G191" s="627"/>
    </row>
    <row r="192" spans="7:7" s="1" customFormat="1" x14ac:dyDescent="0.2">
      <c r="G192" s="627"/>
    </row>
    <row r="193" spans="7:7" s="1" customFormat="1" x14ac:dyDescent="0.2">
      <c r="G193" s="627"/>
    </row>
    <row r="194" spans="7:7" s="1" customFormat="1" x14ac:dyDescent="0.2">
      <c r="G194" s="627"/>
    </row>
    <row r="195" spans="7:7" s="1" customFormat="1" x14ac:dyDescent="0.2">
      <c r="G195" s="627"/>
    </row>
    <row r="196" spans="7:7" s="1" customFormat="1" x14ac:dyDescent="0.2">
      <c r="G196" s="627"/>
    </row>
    <row r="197" spans="7:7" s="1" customFormat="1" x14ac:dyDescent="0.2">
      <c r="G197" s="627"/>
    </row>
    <row r="198" spans="7:7" s="1" customFormat="1" x14ac:dyDescent="0.2">
      <c r="G198" s="627"/>
    </row>
    <row r="199" spans="7:7" s="1" customFormat="1" x14ac:dyDescent="0.2">
      <c r="G199" s="627"/>
    </row>
    <row r="200" spans="7:7" s="1" customFormat="1" x14ac:dyDescent="0.2">
      <c r="G200" s="627"/>
    </row>
    <row r="201" spans="7:7" s="1" customFormat="1" x14ac:dyDescent="0.2">
      <c r="G201" s="627"/>
    </row>
    <row r="202" spans="7:7" s="1" customFormat="1" x14ac:dyDescent="0.2">
      <c r="G202" s="627"/>
    </row>
    <row r="203" spans="7:7" s="1" customFormat="1" x14ac:dyDescent="0.2">
      <c r="G203" s="627"/>
    </row>
    <row r="204" spans="7:7" s="1" customFormat="1" x14ac:dyDescent="0.2">
      <c r="G204" s="627"/>
    </row>
    <row r="205" spans="7:7" s="1" customFormat="1" x14ac:dyDescent="0.2">
      <c r="G205" s="627"/>
    </row>
    <row r="206" spans="7:7" s="1" customFormat="1" x14ac:dyDescent="0.2">
      <c r="G206" s="627"/>
    </row>
    <row r="207" spans="7:7" s="1" customFormat="1" x14ac:dyDescent="0.2">
      <c r="G207" s="627"/>
    </row>
    <row r="208" spans="7:7" s="1" customFormat="1" x14ac:dyDescent="0.2">
      <c r="G208" s="627"/>
    </row>
    <row r="209" spans="7:7" s="1" customFormat="1" x14ac:dyDescent="0.2">
      <c r="G209" s="627"/>
    </row>
    <row r="210" spans="7:7" s="1" customFormat="1" x14ac:dyDescent="0.2">
      <c r="G210" s="627"/>
    </row>
    <row r="211" spans="7:7" s="1" customFormat="1" x14ac:dyDescent="0.2">
      <c r="G211" s="627"/>
    </row>
    <row r="212" spans="7:7" s="1" customFormat="1" x14ac:dyDescent="0.2">
      <c r="G212" s="627"/>
    </row>
    <row r="213" spans="7:7" s="1" customFormat="1" x14ac:dyDescent="0.2">
      <c r="G213" s="627"/>
    </row>
    <row r="214" spans="7:7" s="1" customFormat="1" x14ac:dyDescent="0.2">
      <c r="G214" s="627"/>
    </row>
    <row r="215" spans="7:7" s="1" customFormat="1" x14ac:dyDescent="0.2">
      <c r="G215" s="627"/>
    </row>
    <row r="216" spans="7:7" s="1" customFormat="1" x14ac:dyDescent="0.2">
      <c r="G216" s="627"/>
    </row>
    <row r="217" spans="7:7" s="1" customFormat="1" x14ac:dyDescent="0.2">
      <c r="G217" s="627"/>
    </row>
    <row r="218" spans="7:7" s="1" customFormat="1" x14ac:dyDescent="0.2">
      <c r="G218" s="627"/>
    </row>
    <row r="219" spans="7:7" s="1" customFormat="1" x14ac:dyDescent="0.2">
      <c r="G219" s="627"/>
    </row>
    <row r="220" spans="7:7" s="1" customFormat="1" x14ac:dyDescent="0.2">
      <c r="G220" s="627"/>
    </row>
    <row r="221" spans="7:7" s="1" customFormat="1" x14ac:dyDescent="0.2">
      <c r="G221" s="627"/>
    </row>
    <row r="222" spans="7:7" s="1" customFormat="1" x14ac:dyDescent="0.2">
      <c r="G222" s="627"/>
    </row>
    <row r="223" spans="7:7" s="1" customFormat="1" x14ac:dyDescent="0.2">
      <c r="G223" s="627"/>
    </row>
    <row r="224" spans="7:7" s="1" customFormat="1" x14ac:dyDescent="0.2">
      <c r="G224" s="627"/>
    </row>
    <row r="225" spans="7:7" s="1" customFormat="1" x14ac:dyDescent="0.2">
      <c r="G225" s="627"/>
    </row>
    <row r="226" spans="7:7" s="1" customFormat="1" x14ac:dyDescent="0.2">
      <c r="G226" s="627"/>
    </row>
    <row r="227" spans="7:7" s="1" customFormat="1" x14ac:dyDescent="0.2">
      <c r="G227" s="627"/>
    </row>
    <row r="228" spans="7:7" s="1" customFormat="1" x14ac:dyDescent="0.2">
      <c r="G228" s="627"/>
    </row>
    <row r="229" spans="7:7" s="1" customFormat="1" x14ac:dyDescent="0.2">
      <c r="G229" s="627"/>
    </row>
    <row r="230" spans="7:7" s="1" customFormat="1" x14ac:dyDescent="0.2">
      <c r="G230" s="627"/>
    </row>
    <row r="231" spans="7:7" s="1" customFormat="1" x14ac:dyDescent="0.2">
      <c r="G231" s="627"/>
    </row>
    <row r="232" spans="7:7" s="1" customFormat="1" x14ac:dyDescent="0.2">
      <c r="G232" s="627"/>
    </row>
    <row r="233" spans="7:7" s="1" customFormat="1" x14ac:dyDescent="0.2">
      <c r="G233" s="627"/>
    </row>
    <row r="234" spans="7:7" s="1" customFormat="1" x14ac:dyDescent="0.2">
      <c r="G234" s="627"/>
    </row>
    <row r="235" spans="7:7" s="1" customFormat="1" x14ac:dyDescent="0.2">
      <c r="G235" s="627"/>
    </row>
    <row r="236" spans="7:7" s="1" customFormat="1" x14ac:dyDescent="0.2">
      <c r="G236" s="627"/>
    </row>
    <row r="237" spans="7:7" s="1" customFormat="1" x14ac:dyDescent="0.2">
      <c r="G237" s="627"/>
    </row>
    <row r="238" spans="7:7" s="1" customFormat="1" x14ac:dyDescent="0.2">
      <c r="G238" s="627"/>
    </row>
    <row r="239" spans="7:7" s="1" customFormat="1" x14ac:dyDescent="0.2">
      <c r="G239" s="627"/>
    </row>
    <row r="240" spans="7:7" s="1" customFormat="1" x14ac:dyDescent="0.2">
      <c r="G240" s="627"/>
    </row>
    <row r="241" spans="7:7" s="1" customFormat="1" x14ac:dyDescent="0.2">
      <c r="G241" s="627"/>
    </row>
    <row r="242" spans="7:7" s="1" customFormat="1" x14ac:dyDescent="0.2">
      <c r="G242" s="627"/>
    </row>
    <row r="243" spans="7:7" s="1" customFormat="1" x14ac:dyDescent="0.2">
      <c r="G243" s="627"/>
    </row>
    <row r="244" spans="7:7" s="1" customFormat="1" x14ac:dyDescent="0.2">
      <c r="G244" s="627"/>
    </row>
    <row r="245" spans="7:7" s="1" customFormat="1" x14ac:dyDescent="0.2">
      <c r="G245" s="627"/>
    </row>
    <row r="246" spans="7:7" s="1" customFormat="1" x14ac:dyDescent="0.2">
      <c r="G246" s="627"/>
    </row>
    <row r="247" spans="7:7" s="1" customFormat="1" x14ac:dyDescent="0.2">
      <c r="G247" s="627"/>
    </row>
    <row r="248" spans="7:7" s="1" customFormat="1" x14ac:dyDescent="0.2">
      <c r="G248" s="627"/>
    </row>
    <row r="249" spans="7:7" s="1" customFormat="1" x14ac:dyDescent="0.2">
      <c r="G249" s="627"/>
    </row>
    <row r="250" spans="7:7" s="1" customFormat="1" x14ac:dyDescent="0.2">
      <c r="G250" s="627"/>
    </row>
    <row r="251" spans="7:7" s="1" customFormat="1" x14ac:dyDescent="0.2">
      <c r="G251" s="627"/>
    </row>
    <row r="252" spans="7:7" s="1" customFormat="1" x14ac:dyDescent="0.2">
      <c r="G252" s="627"/>
    </row>
    <row r="253" spans="7:7" s="1" customFormat="1" x14ac:dyDescent="0.2">
      <c r="G253" s="627"/>
    </row>
    <row r="254" spans="7:7" s="1" customFormat="1" x14ac:dyDescent="0.2">
      <c r="G254" s="627"/>
    </row>
    <row r="255" spans="7:7" s="1" customFormat="1" x14ac:dyDescent="0.2">
      <c r="G255" s="627"/>
    </row>
    <row r="256" spans="7:7" s="1" customFormat="1" x14ac:dyDescent="0.2">
      <c r="G256" s="627"/>
    </row>
    <row r="257" spans="7:7" s="1" customFormat="1" x14ac:dyDescent="0.2">
      <c r="G257" s="627"/>
    </row>
    <row r="258" spans="7:7" s="1" customFormat="1" x14ac:dyDescent="0.2">
      <c r="G258" s="627"/>
    </row>
    <row r="259" spans="7:7" s="1" customFormat="1" x14ac:dyDescent="0.2">
      <c r="G259" s="627"/>
    </row>
    <row r="260" spans="7:7" s="1" customFormat="1" x14ac:dyDescent="0.2">
      <c r="G260" s="627"/>
    </row>
    <row r="261" spans="7:7" s="1" customFormat="1" x14ac:dyDescent="0.2">
      <c r="G261" s="627"/>
    </row>
    <row r="262" spans="7:7" s="1" customFormat="1" x14ac:dyDescent="0.2">
      <c r="G262" s="627"/>
    </row>
    <row r="263" spans="7:7" s="1" customFormat="1" x14ac:dyDescent="0.2">
      <c r="G263" s="627"/>
    </row>
    <row r="264" spans="7:7" s="1" customFormat="1" x14ac:dyDescent="0.2">
      <c r="G264" s="627"/>
    </row>
    <row r="265" spans="7:7" s="1" customFormat="1" x14ac:dyDescent="0.2">
      <c r="G265" s="627"/>
    </row>
    <row r="266" spans="7:7" s="1" customFormat="1" x14ac:dyDescent="0.2">
      <c r="G266" s="627"/>
    </row>
    <row r="267" spans="7:7" s="1" customFormat="1" x14ac:dyDescent="0.2">
      <c r="G267" s="627"/>
    </row>
    <row r="268" spans="7:7" s="1" customFormat="1" x14ac:dyDescent="0.2">
      <c r="G268" s="627"/>
    </row>
    <row r="269" spans="7:7" s="1" customFormat="1" x14ac:dyDescent="0.2">
      <c r="G269" s="627"/>
    </row>
    <row r="270" spans="7:7" s="1" customFormat="1" x14ac:dyDescent="0.2">
      <c r="G270" s="627"/>
    </row>
    <row r="271" spans="7:7" s="1" customFormat="1" x14ac:dyDescent="0.2">
      <c r="G271" s="627"/>
    </row>
    <row r="272" spans="7:7" s="1" customFormat="1" x14ac:dyDescent="0.2">
      <c r="G272" s="627"/>
    </row>
    <row r="273" spans="7:7" s="1" customFormat="1" x14ac:dyDescent="0.2">
      <c r="G273" s="627"/>
    </row>
    <row r="274" spans="7:7" s="1" customFormat="1" x14ac:dyDescent="0.2">
      <c r="G274" s="627"/>
    </row>
    <row r="275" spans="7:7" s="1" customFormat="1" x14ac:dyDescent="0.2">
      <c r="G275" s="627"/>
    </row>
    <row r="276" spans="7:7" s="1" customFormat="1" x14ac:dyDescent="0.2">
      <c r="G276" s="627"/>
    </row>
    <row r="277" spans="7:7" s="1" customFormat="1" x14ac:dyDescent="0.2">
      <c r="G277" s="627"/>
    </row>
    <row r="278" spans="7:7" s="1" customFormat="1" x14ac:dyDescent="0.2">
      <c r="G278" s="627"/>
    </row>
    <row r="279" spans="7:7" s="1" customFormat="1" x14ac:dyDescent="0.2">
      <c r="G279" s="627"/>
    </row>
    <row r="280" spans="7:7" s="1" customFormat="1" x14ac:dyDescent="0.2">
      <c r="G280" s="627"/>
    </row>
    <row r="281" spans="7:7" s="1" customFormat="1" x14ac:dyDescent="0.2">
      <c r="G281" s="627"/>
    </row>
    <row r="282" spans="7:7" s="1" customFormat="1" x14ac:dyDescent="0.2">
      <c r="G282" s="627"/>
    </row>
    <row r="283" spans="7:7" s="1" customFormat="1" x14ac:dyDescent="0.2">
      <c r="G283" s="627"/>
    </row>
    <row r="284" spans="7:7" s="1" customFormat="1" x14ac:dyDescent="0.2">
      <c r="G284" s="627"/>
    </row>
    <row r="285" spans="7:7" s="1" customFormat="1" x14ac:dyDescent="0.2">
      <c r="G285" s="627"/>
    </row>
    <row r="286" spans="7:7" s="1" customFormat="1" x14ac:dyDescent="0.2">
      <c r="G286" s="627"/>
    </row>
    <row r="287" spans="7:7" s="1" customFormat="1" x14ac:dyDescent="0.2">
      <c r="G287" s="627"/>
    </row>
    <row r="288" spans="7:7" s="1" customFormat="1" x14ac:dyDescent="0.2">
      <c r="G288" s="627"/>
    </row>
    <row r="289" spans="7:7" s="1" customFormat="1" x14ac:dyDescent="0.2">
      <c r="G289" s="627"/>
    </row>
    <row r="290" spans="7:7" s="1" customFormat="1" x14ac:dyDescent="0.2">
      <c r="G290" s="627"/>
    </row>
    <row r="291" spans="7:7" s="1" customFormat="1" x14ac:dyDescent="0.2">
      <c r="G291" s="627"/>
    </row>
    <row r="292" spans="7:7" s="1" customFormat="1" x14ac:dyDescent="0.2">
      <c r="G292" s="627"/>
    </row>
    <row r="293" spans="7:7" s="1" customFormat="1" x14ac:dyDescent="0.2">
      <c r="G293" s="627"/>
    </row>
    <row r="294" spans="7:7" s="1" customFormat="1" x14ac:dyDescent="0.2">
      <c r="G294" s="627"/>
    </row>
    <row r="295" spans="7:7" s="1" customFormat="1" x14ac:dyDescent="0.2">
      <c r="G295" s="627"/>
    </row>
    <row r="296" spans="7:7" s="1" customFormat="1" x14ac:dyDescent="0.2">
      <c r="G296" s="627"/>
    </row>
    <row r="297" spans="7:7" s="1" customFormat="1" x14ac:dyDescent="0.2">
      <c r="G297" s="627"/>
    </row>
    <row r="298" spans="7:7" s="1" customFormat="1" x14ac:dyDescent="0.2">
      <c r="G298" s="627"/>
    </row>
    <row r="299" spans="7:7" s="1" customFormat="1" x14ac:dyDescent="0.2">
      <c r="G299" s="627"/>
    </row>
    <row r="300" spans="7:7" s="1" customFormat="1" x14ac:dyDescent="0.2">
      <c r="G300" s="627"/>
    </row>
    <row r="301" spans="7:7" s="1" customFormat="1" x14ac:dyDescent="0.2">
      <c r="G301" s="627"/>
    </row>
    <row r="302" spans="7:7" s="1" customFormat="1" x14ac:dyDescent="0.2">
      <c r="G302" s="627"/>
    </row>
    <row r="303" spans="7:7" s="1" customFormat="1" x14ac:dyDescent="0.2">
      <c r="G303" s="627"/>
    </row>
    <row r="304" spans="7:7" s="1" customFormat="1" x14ac:dyDescent="0.2">
      <c r="G304" s="627"/>
    </row>
    <row r="305" spans="7:7" s="1" customFormat="1" x14ac:dyDescent="0.2">
      <c r="G305" s="627"/>
    </row>
    <row r="306" spans="7:7" s="1" customFormat="1" x14ac:dyDescent="0.2">
      <c r="G306" s="627"/>
    </row>
    <row r="307" spans="7:7" s="1" customFormat="1" x14ac:dyDescent="0.2">
      <c r="G307" s="627"/>
    </row>
    <row r="308" spans="7:7" s="1" customFormat="1" x14ac:dyDescent="0.2">
      <c r="G308" s="627"/>
    </row>
    <row r="309" spans="7:7" s="1" customFormat="1" x14ac:dyDescent="0.2">
      <c r="G309" s="627"/>
    </row>
    <row r="310" spans="7:7" s="1" customFormat="1" x14ac:dyDescent="0.2">
      <c r="G310" s="627"/>
    </row>
    <row r="311" spans="7:7" s="1" customFormat="1" x14ac:dyDescent="0.2">
      <c r="G311" s="627"/>
    </row>
    <row r="312" spans="7:7" s="1" customFormat="1" x14ac:dyDescent="0.2">
      <c r="G312" s="627"/>
    </row>
    <row r="313" spans="7:7" s="1" customFormat="1" x14ac:dyDescent="0.2">
      <c r="G313" s="627"/>
    </row>
    <row r="314" spans="7:7" s="1" customFormat="1" x14ac:dyDescent="0.2">
      <c r="G314" s="627"/>
    </row>
    <row r="315" spans="7:7" s="1" customFormat="1" x14ac:dyDescent="0.2">
      <c r="G315" s="627"/>
    </row>
    <row r="316" spans="7:7" s="1" customFormat="1" x14ac:dyDescent="0.2">
      <c r="G316" s="627"/>
    </row>
    <row r="317" spans="7:7" s="1" customFormat="1" x14ac:dyDescent="0.2">
      <c r="G317" s="627"/>
    </row>
    <row r="318" spans="7:7" s="1" customFormat="1" x14ac:dyDescent="0.2">
      <c r="G318" s="627"/>
    </row>
    <row r="319" spans="7:7" s="1" customFormat="1" x14ac:dyDescent="0.2">
      <c r="G319" s="627"/>
    </row>
    <row r="320" spans="7:7" s="1" customFormat="1" x14ac:dyDescent="0.2">
      <c r="G320" s="627"/>
    </row>
    <row r="321" spans="7:7" s="1" customFormat="1" x14ac:dyDescent="0.2">
      <c r="G321" s="627"/>
    </row>
    <row r="322" spans="7:7" s="1" customFormat="1" x14ac:dyDescent="0.2">
      <c r="G322" s="627"/>
    </row>
    <row r="323" spans="7:7" s="1" customFormat="1" x14ac:dyDescent="0.2">
      <c r="G323" s="627"/>
    </row>
    <row r="324" spans="7:7" s="1" customFormat="1" x14ac:dyDescent="0.2">
      <c r="G324" s="627"/>
    </row>
    <row r="325" spans="7:7" s="1" customFormat="1" x14ac:dyDescent="0.2">
      <c r="G325" s="627"/>
    </row>
    <row r="326" spans="7:7" s="1" customFormat="1" x14ac:dyDescent="0.2">
      <c r="G326" s="627"/>
    </row>
    <row r="327" spans="7:7" s="1" customFormat="1" x14ac:dyDescent="0.2">
      <c r="G327" s="627"/>
    </row>
    <row r="328" spans="7:7" s="1" customFormat="1" x14ac:dyDescent="0.2">
      <c r="G328" s="627"/>
    </row>
    <row r="329" spans="7:7" s="1" customFormat="1" x14ac:dyDescent="0.2">
      <c r="G329" s="627"/>
    </row>
    <row r="330" spans="7:7" s="1" customFormat="1" x14ac:dyDescent="0.2">
      <c r="G330" s="627"/>
    </row>
    <row r="331" spans="7:7" s="1" customFormat="1" x14ac:dyDescent="0.2">
      <c r="G331" s="627"/>
    </row>
    <row r="332" spans="7:7" s="1" customFormat="1" x14ac:dyDescent="0.2">
      <c r="G332" s="627"/>
    </row>
    <row r="333" spans="7:7" s="1" customFormat="1" x14ac:dyDescent="0.2">
      <c r="G333" s="627"/>
    </row>
    <row r="334" spans="7:7" s="1" customFormat="1" x14ac:dyDescent="0.2">
      <c r="G334" s="627"/>
    </row>
    <row r="335" spans="7:7" s="1" customFormat="1" x14ac:dyDescent="0.2">
      <c r="G335" s="627"/>
    </row>
    <row r="336" spans="7:7" s="1" customFormat="1" x14ac:dyDescent="0.2">
      <c r="G336" s="627"/>
    </row>
    <row r="337" spans="7:7" s="1" customFormat="1" x14ac:dyDescent="0.2">
      <c r="G337" s="627"/>
    </row>
    <row r="338" spans="7:7" s="1" customFormat="1" x14ac:dyDescent="0.2">
      <c r="G338" s="627"/>
    </row>
    <row r="339" spans="7:7" s="1" customFormat="1" x14ac:dyDescent="0.2">
      <c r="G339" s="627"/>
    </row>
    <row r="340" spans="7:7" s="1" customFormat="1" x14ac:dyDescent="0.2">
      <c r="G340" s="627"/>
    </row>
    <row r="341" spans="7:7" s="1" customFormat="1" x14ac:dyDescent="0.2">
      <c r="G341" s="627"/>
    </row>
  </sheetData>
  <mergeCells count="7">
    <mergeCell ref="A38:I40"/>
    <mergeCell ref="A1:G2"/>
    <mergeCell ref="C3:D3"/>
    <mergeCell ref="E3:F3"/>
    <mergeCell ref="A3:A4"/>
    <mergeCell ref="B3:B4"/>
    <mergeCell ref="G3:I3"/>
  </mergeCells>
  <conditionalFormatting sqref="C10">
    <cfRule type="cellIs" dxfId="45" priority="47" operator="equal">
      <formula>0</formula>
    </cfRule>
    <cfRule type="cellIs" dxfId="44" priority="48" operator="between">
      <formula>0</formula>
      <formula>0.5</formula>
    </cfRule>
    <cfRule type="cellIs" dxfId="43" priority="49" operator="between">
      <formula>0</formula>
      <formula>0.49</formula>
    </cfRule>
  </conditionalFormatting>
  <conditionalFormatting sqref="I11">
    <cfRule type="cellIs" dxfId="42" priority="43" operator="between">
      <formula>0</formula>
      <formula>0.5</formula>
    </cfRule>
    <cfRule type="cellIs" dxfId="41" priority="44" operator="between">
      <formula>0</formula>
      <formula>0.49</formula>
    </cfRule>
  </conditionalFormatting>
  <conditionalFormatting sqref="I16">
    <cfRule type="cellIs" dxfId="40" priority="41" operator="between">
      <formula>0</formula>
      <formula>0.5</formula>
    </cfRule>
    <cfRule type="cellIs" dxfId="39" priority="42" operator="between">
      <formula>0</formula>
      <formula>0.49</formula>
    </cfRule>
  </conditionalFormatting>
  <conditionalFormatting sqref="I12">
    <cfRule type="cellIs" dxfId="38" priority="37" operator="between">
      <formula>0</formula>
      <formula>0.5</formula>
    </cfRule>
    <cfRule type="cellIs" dxfId="37" priority="38" operator="between">
      <formula>0</formula>
      <formula>0.49</formula>
    </cfRule>
  </conditionalFormatting>
  <conditionalFormatting sqref="I24">
    <cfRule type="cellIs" dxfId="36" priority="27" operator="between">
      <formula>0</formula>
      <formula>0.5</formula>
    </cfRule>
    <cfRule type="cellIs" dxfId="35" priority="28" operator="between">
      <formula>0</formula>
      <formula>0.49</formula>
    </cfRule>
  </conditionalFormatting>
  <conditionalFormatting sqref="I25">
    <cfRule type="cellIs" dxfId="34" priority="19" operator="between">
      <formula>0</formula>
      <formula>0.5</formula>
    </cfRule>
    <cfRule type="cellIs" dxfId="33" priority="20" operator="between">
      <formula>0</formula>
      <formula>0.49</formula>
    </cfRule>
  </conditionalFormatting>
  <conditionalFormatting sqref="I17:I18">
    <cfRule type="cellIs" dxfId="32" priority="11" operator="between">
      <formula>0</formula>
      <formula>0.5</formula>
    </cfRule>
    <cfRule type="cellIs" dxfId="31" priority="12" operator="between">
      <formula>0</formula>
      <formula>0.49</formula>
    </cfRule>
  </conditionalFormatting>
  <conditionalFormatting sqref="I20">
    <cfRule type="cellIs" dxfId="30" priority="9" operator="between">
      <formula>0</formula>
      <formula>0.5</formula>
    </cfRule>
    <cfRule type="cellIs" dxfId="29" priority="10" operator="between">
      <formula>0</formula>
      <formula>0.49</formula>
    </cfRule>
  </conditionalFormatting>
  <conditionalFormatting sqref="I22">
    <cfRule type="cellIs" dxfId="28" priority="7" operator="between">
      <formula>0</formula>
      <formula>0.5</formula>
    </cfRule>
    <cfRule type="cellIs" dxfId="27" priority="8" operator="between">
      <formula>0</formula>
      <formula>0.49</formula>
    </cfRule>
  </conditionalFormatting>
  <conditionalFormatting sqref="I26">
    <cfRule type="cellIs" dxfId="26" priority="3" operator="between">
      <formula>0</formula>
      <formula>0.5</formula>
    </cfRule>
    <cfRule type="cellIs" dxfId="25" priority="4" operator="between">
      <formula>0</formula>
      <formula>0.49</formula>
    </cfRule>
  </conditionalFormatting>
  <conditionalFormatting sqref="I28">
    <cfRule type="cellIs" dxfId="24" priority="1" operator="between">
      <formula>0</formula>
      <formula>0.5</formula>
    </cfRule>
    <cfRule type="cellIs" dxfId="23" priority="2"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0.75" customWidth="1"/>
    <col min="10" max="31" width="11" style="1"/>
  </cols>
  <sheetData>
    <row r="1" spans="1:12" x14ac:dyDescent="0.2">
      <c r="A1" s="833" t="s">
        <v>344</v>
      </c>
      <c r="B1" s="833"/>
      <c r="C1" s="833"/>
      <c r="D1" s="833"/>
      <c r="E1" s="833"/>
      <c r="F1" s="833"/>
      <c r="G1" s="1"/>
      <c r="H1" s="1"/>
      <c r="I1" s="1"/>
    </row>
    <row r="2" spans="1:12" x14ac:dyDescent="0.2">
      <c r="A2" s="834"/>
      <c r="B2" s="834"/>
      <c r="C2" s="834"/>
      <c r="D2" s="834"/>
      <c r="E2" s="834"/>
      <c r="F2" s="834"/>
      <c r="G2" s="10"/>
      <c r="H2" s="55" t="s">
        <v>469</v>
      </c>
      <c r="I2" s="1"/>
    </row>
    <row r="3" spans="1:12" x14ac:dyDescent="0.2">
      <c r="A3" s="11"/>
      <c r="B3" s="801">
        <f>INDICE!A3</f>
        <v>44593</v>
      </c>
      <c r="C3" s="802">
        <v>41671</v>
      </c>
      <c r="D3" s="802" t="s">
        <v>115</v>
      </c>
      <c r="E3" s="802"/>
      <c r="F3" s="802" t="s">
        <v>116</v>
      </c>
      <c r="G3" s="802"/>
      <c r="H3" s="802"/>
      <c r="I3" s="1"/>
    </row>
    <row r="4" spans="1:12" x14ac:dyDescent="0.2">
      <c r="A4" s="260"/>
      <c r="B4" s="82" t="s">
        <v>54</v>
      </c>
      <c r="C4" s="82" t="s">
        <v>424</v>
      </c>
      <c r="D4" s="82" t="s">
        <v>54</v>
      </c>
      <c r="E4" s="82" t="s">
        <v>424</v>
      </c>
      <c r="F4" s="82" t="s">
        <v>54</v>
      </c>
      <c r="G4" s="83" t="s">
        <v>424</v>
      </c>
      <c r="H4" s="83" t="s">
        <v>106</v>
      </c>
      <c r="I4" s="55"/>
    </row>
    <row r="5" spans="1:12" ht="14.1" customHeight="1" x14ac:dyDescent="0.2">
      <c r="A5" s="492" t="s">
        <v>332</v>
      </c>
      <c r="B5" s="233">
        <v>1715.8642499999999</v>
      </c>
      <c r="C5" s="706">
        <v>-29.772791522535364</v>
      </c>
      <c r="D5" s="233">
        <v>3458.5550999999996</v>
      </c>
      <c r="E5" s="234">
        <v>19.529948612928933</v>
      </c>
      <c r="F5" s="233">
        <v>19326.369400000003</v>
      </c>
      <c r="G5" s="234">
        <v>47.120649363731268</v>
      </c>
      <c r="H5" s="234">
        <v>49.815212460015005</v>
      </c>
      <c r="I5" s="1"/>
    </row>
    <row r="6" spans="1:12" x14ac:dyDescent="0.2">
      <c r="A6" s="3" t="s">
        <v>522</v>
      </c>
      <c r="B6" s="439">
        <v>132.32978999999997</v>
      </c>
      <c r="C6" s="447">
        <v>6.7619907346935637</v>
      </c>
      <c r="D6" s="439">
        <v>293.65056000000004</v>
      </c>
      <c r="E6" s="447">
        <v>-15.152763019793058</v>
      </c>
      <c r="F6" s="439">
        <v>4933.5271100000009</v>
      </c>
      <c r="G6" s="447">
        <v>-17.530745684621664</v>
      </c>
      <c r="H6" s="447">
        <v>12.716547845861511</v>
      </c>
      <c r="I6" s="1"/>
    </row>
    <row r="7" spans="1:12" x14ac:dyDescent="0.2">
      <c r="A7" s="3" t="s">
        <v>523</v>
      </c>
      <c r="B7" s="441">
        <v>1583.5344599999996</v>
      </c>
      <c r="C7" s="447">
        <v>-31.725242467879045</v>
      </c>
      <c r="D7" s="441">
        <v>3164.9045399999995</v>
      </c>
      <c r="E7" s="447">
        <v>24.242044825549989</v>
      </c>
      <c r="F7" s="441">
        <v>14392.842289999999</v>
      </c>
      <c r="G7" s="447">
        <v>101.18183230179301</v>
      </c>
      <c r="H7" s="447">
        <v>37.098664614153485</v>
      </c>
      <c r="I7" s="166"/>
      <c r="J7" s="166"/>
    </row>
    <row r="8" spans="1:12" x14ac:dyDescent="0.2">
      <c r="A8" s="492" t="s">
        <v>688</v>
      </c>
      <c r="B8" s="420">
        <v>2068.8657200000002</v>
      </c>
      <c r="C8" s="422">
        <v>2708.9841733542207</v>
      </c>
      <c r="D8" s="420">
        <v>3884.9125700000004</v>
      </c>
      <c r="E8" s="422">
        <v>166.98516732412588</v>
      </c>
      <c r="F8" s="420">
        <v>19004.071559999997</v>
      </c>
      <c r="G8" s="422">
        <v>680.4033666582875</v>
      </c>
      <c r="H8" s="422">
        <v>48.984464840392036</v>
      </c>
      <c r="I8" s="166"/>
      <c r="J8" s="166"/>
    </row>
    <row r="9" spans="1:12" x14ac:dyDescent="0.2">
      <c r="A9" s="3" t="s">
        <v>336</v>
      </c>
      <c r="B9" s="439">
        <v>113.13933</v>
      </c>
      <c r="C9" s="447">
        <v>86.909747696778865</v>
      </c>
      <c r="D9" s="439">
        <v>133.95079999999999</v>
      </c>
      <c r="E9" s="447">
        <v>3.9963795967076212</v>
      </c>
      <c r="F9" s="439">
        <v>4235.3234199999997</v>
      </c>
      <c r="G9" s="447">
        <v>806.33801172756762</v>
      </c>
      <c r="H9" s="447">
        <v>10.916873813049301</v>
      </c>
      <c r="I9" s="166"/>
      <c r="J9" s="166"/>
    </row>
    <row r="10" spans="1:12" x14ac:dyDescent="0.2">
      <c r="A10" s="3" t="s">
        <v>337</v>
      </c>
      <c r="B10" s="441">
        <v>9.0498700000000003</v>
      </c>
      <c r="C10" s="448">
        <v>-31.023436362680169</v>
      </c>
      <c r="D10" s="441">
        <v>751.35504000000003</v>
      </c>
      <c r="E10" s="447">
        <v>2591.1999587377186</v>
      </c>
      <c r="F10" s="441">
        <v>1761.8146300000003</v>
      </c>
      <c r="G10" s="448">
        <v>1142.4116449772978</v>
      </c>
      <c r="H10" s="497">
        <v>4.5412135250096544</v>
      </c>
      <c r="I10" s="166"/>
      <c r="J10" s="166"/>
    </row>
    <row r="11" spans="1:12" x14ac:dyDescent="0.2">
      <c r="A11" s="3" t="s">
        <v>338</v>
      </c>
      <c r="B11" s="439">
        <v>941.74436000000003</v>
      </c>
      <c r="C11" s="447" t="s">
        <v>142</v>
      </c>
      <c r="D11" s="439">
        <v>969.24540000000002</v>
      </c>
      <c r="E11" s="447">
        <v>177.93438813267727</v>
      </c>
      <c r="F11" s="439">
        <v>2398.2194500000001</v>
      </c>
      <c r="G11" s="447">
        <v>587.69751751582805</v>
      </c>
      <c r="H11" s="447">
        <v>6.1815961888574025</v>
      </c>
      <c r="I11" s="1"/>
      <c r="J11" s="447"/>
      <c r="L11" s="447"/>
    </row>
    <row r="12" spans="1:12" x14ac:dyDescent="0.2">
      <c r="A12" s="3" t="s">
        <v>339</v>
      </c>
      <c r="B12" s="499">
        <v>1004.9321600000001</v>
      </c>
      <c r="C12" s="440" t="s">
        <v>142</v>
      </c>
      <c r="D12" s="439">
        <v>1050.8577</v>
      </c>
      <c r="E12" s="447">
        <v>13.011415386708974</v>
      </c>
      <c r="F12" s="439">
        <v>5196.6589199999999</v>
      </c>
      <c r="G12" s="447">
        <v>331.10486104915179</v>
      </c>
      <c r="H12" s="497">
        <v>13.394790445329688</v>
      </c>
      <c r="I12" s="166"/>
      <c r="J12" s="166"/>
    </row>
    <row r="13" spans="1:12" x14ac:dyDescent="0.2">
      <c r="A13" s="3" t="s">
        <v>340</v>
      </c>
      <c r="B13" s="439">
        <v>0</v>
      </c>
      <c r="C13" s="440" t="s">
        <v>142</v>
      </c>
      <c r="D13" s="439">
        <v>0</v>
      </c>
      <c r="E13" s="448">
        <v>-100</v>
      </c>
      <c r="F13" s="439">
        <v>1169.5859300000002</v>
      </c>
      <c r="G13" s="448">
        <v>822.71507918080943</v>
      </c>
      <c r="H13" s="447">
        <v>3.0146982284833199</v>
      </c>
      <c r="I13" s="166"/>
      <c r="J13" s="166"/>
    </row>
    <row r="14" spans="1:12" x14ac:dyDescent="0.2">
      <c r="A14" s="66" t="s">
        <v>341</v>
      </c>
      <c r="B14" s="439">
        <v>0</v>
      </c>
      <c r="C14" s="507" t="s">
        <v>142</v>
      </c>
      <c r="D14" s="439">
        <v>979.50363000000004</v>
      </c>
      <c r="E14" s="507" t="s">
        <v>142</v>
      </c>
      <c r="F14" s="439">
        <v>4242.4692100000002</v>
      </c>
      <c r="G14" s="447">
        <v>2823.0421727941452</v>
      </c>
      <c r="H14" s="447">
        <v>10.935292639662677</v>
      </c>
      <c r="I14" s="1"/>
      <c r="J14" s="166"/>
    </row>
    <row r="15" spans="1:12" x14ac:dyDescent="0.2">
      <c r="A15" s="492" t="s">
        <v>689</v>
      </c>
      <c r="B15" s="420">
        <v>8.0332299999999996</v>
      </c>
      <c r="C15" s="690" t="s">
        <v>142</v>
      </c>
      <c r="D15" s="420">
        <v>73.945530000000005</v>
      </c>
      <c r="E15" s="671">
        <v>278.80378877914842</v>
      </c>
      <c r="F15" s="420">
        <v>465.67862999999994</v>
      </c>
      <c r="G15" s="422">
        <v>142.93389870615721</v>
      </c>
      <c r="H15" s="422">
        <v>1.2003226995929568</v>
      </c>
      <c r="I15" s="166"/>
      <c r="J15" s="166"/>
    </row>
    <row r="16" spans="1:12" x14ac:dyDescent="0.2">
      <c r="A16" s="652" t="s">
        <v>114</v>
      </c>
      <c r="B16" s="61">
        <v>3792.7632000000003</v>
      </c>
      <c r="C16" s="62">
        <v>50.688509105416045</v>
      </c>
      <c r="D16" s="61">
        <v>7417.4132</v>
      </c>
      <c r="E16" s="62">
        <v>69.809140922836036</v>
      </c>
      <c r="F16" s="61">
        <v>38796.119590000002</v>
      </c>
      <c r="G16" s="62">
        <v>146.11739267351967</v>
      </c>
      <c r="H16" s="62">
        <v>100</v>
      </c>
      <c r="I16" s="10"/>
      <c r="J16" s="166"/>
      <c r="L16" s="166"/>
    </row>
    <row r="17" spans="1:9" x14ac:dyDescent="0.2">
      <c r="A17" s="133" t="s">
        <v>577</v>
      </c>
      <c r="B17" s="1"/>
      <c r="C17" s="10"/>
      <c r="D17" s="10"/>
      <c r="E17" s="10"/>
      <c r="F17" s="10"/>
      <c r="G17" s="10"/>
      <c r="H17" s="161" t="s">
        <v>221</v>
      </c>
      <c r="I17" s="1"/>
    </row>
    <row r="18" spans="1:9" x14ac:dyDescent="0.2">
      <c r="A18" s="133" t="s">
        <v>613</v>
      </c>
      <c r="B18" s="1"/>
      <c r="C18" s="1"/>
      <c r="D18" s="1"/>
      <c r="E18" s="1"/>
      <c r="F18" s="1"/>
      <c r="G18" s="1"/>
      <c r="H18" s="1"/>
      <c r="I18" s="1"/>
    </row>
    <row r="19" spans="1:9" x14ac:dyDescent="0.2">
      <c r="A19" s="133" t="s">
        <v>630</v>
      </c>
      <c r="B19" s="1"/>
      <c r="C19" s="1"/>
      <c r="D19" s="1"/>
      <c r="E19" s="1"/>
      <c r="F19" s="1"/>
      <c r="G19" s="1"/>
      <c r="H19" s="1"/>
      <c r="I19" s="1"/>
    </row>
    <row r="20" spans="1:9" ht="14.25" customHeight="1" x14ac:dyDescent="0.2">
      <c r="A20" s="438" t="s">
        <v>534</v>
      </c>
      <c r="B20" s="594"/>
      <c r="C20" s="594"/>
      <c r="D20" s="594"/>
      <c r="E20" s="594"/>
      <c r="F20" s="594"/>
      <c r="G20" s="594"/>
      <c r="H20" s="594"/>
      <c r="I20" s="1"/>
    </row>
    <row r="21" spans="1:9" x14ac:dyDescent="0.2">
      <c r="A21" s="594"/>
      <c r="B21" s="594"/>
      <c r="C21" s="594"/>
      <c r="D21" s="594"/>
      <c r="E21" s="594"/>
      <c r="F21" s="594"/>
      <c r="G21" s="594"/>
      <c r="H21" s="594"/>
      <c r="I21" s="1"/>
    </row>
    <row r="22" spans="1:9" s="1" customFormat="1" x14ac:dyDescent="0.2">
      <c r="A22" s="594"/>
      <c r="B22" s="594"/>
      <c r="C22" s="594"/>
      <c r="D22" s="594"/>
      <c r="E22" s="594"/>
      <c r="F22" s="594"/>
      <c r="G22" s="594"/>
      <c r="H22" s="594"/>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
    <cfRule type="cellIs" dxfId="22" priority="25" operator="between">
      <formula>0.0001</formula>
      <formula>0.4999999</formula>
    </cfRule>
  </conditionalFormatting>
  <conditionalFormatting sqref="D7">
    <cfRule type="cellIs" dxfId="21" priority="24" operator="between">
      <formula>0.0001</formula>
      <formula>0.4999999</formula>
    </cfRule>
  </conditionalFormatting>
  <conditionalFormatting sqref="B12">
    <cfRule type="cellIs" dxfId="20" priority="18" operator="between">
      <formula>0.0001</formula>
      <formula>0.44999</formula>
    </cfRule>
  </conditionalFormatting>
  <conditionalFormatting sqref="C15">
    <cfRule type="cellIs" dxfId="19" priority="1" operator="between">
      <formula>0</formula>
      <formula>0.5</formula>
    </cfRule>
    <cfRule type="cellIs" dxfId="18"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33" t="s">
        <v>526</v>
      </c>
      <c r="B1" s="833"/>
      <c r="C1" s="833"/>
      <c r="D1" s="833"/>
      <c r="E1" s="833"/>
      <c r="F1" s="833"/>
      <c r="G1" s="1"/>
      <c r="H1" s="1"/>
    </row>
    <row r="2" spans="1:8" x14ac:dyDescent="0.2">
      <c r="A2" s="834"/>
      <c r="B2" s="834"/>
      <c r="C2" s="834"/>
      <c r="D2" s="834"/>
      <c r="E2" s="834"/>
      <c r="F2" s="834"/>
      <c r="G2" s="10"/>
      <c r="H2" s="55" t="s">
        <v>469</v>
      </c>
    </row>
    <row r="3" spans="1:8" x14ac:dyDescent="0.2">
      <c r="A3" s="11"/>
      <c r="B3" s="804">
        <f>INDICE!A3</f>
        <v>44593</v>
      </c>
      <c r="C3" s="804">
        <v>41671</v>
      </c>
      <c r="D3" s="803" t="s">
        <v>115</v>
      </c>
      <c r="E3" s="803"/>
      <c r="F3" s="803" t="s">
        <v>116</v>
      </c>
      <c r="G3" s="803"/>
      <c r="H3" s="803"/>
    </row>
    <row r="4" spans="1:8" x14ac:dyDescent="0.2">
      <c r="A4" s="260"/>
      <c r="B4" s="184" t="s">
        <v>54</v>
      </c>
      <c r="C4" s="185" t="s">
        <v>424</v>
      </c>
      <c r="D4" s="184" t="s">
        <v>54</v>
      </c>
      <c r="E4" s="185" t="s">
        <v>424</v>
      </c>
      <c r="F4" s="184" t="s">
        <v>54</v>
      </c>
      <c r="G4" s="186" t="s">
        <v>424</v>
      </c>
      <c r="H4" s="185" t="s">
        <v>473</v>
      </c>
    </row>
    <row r="5" spans="1:8" x14ac:dyDescent="0.2">
      <c r="A5" s="419" t="s">
        <v>114</v>
      </c>
      <c r="B5" s="61">
        <v>34076.990269999995</v>
      </c>
      <c r="C5" s="716">
        <v>22.303036636717202</v>
      </c>
      <c r="D5" s="61">
        <v>68302.169860000009</v>
      </c>
      <c r="E5" s="62">
        <v>12.452402834415341</v>
      </c>
      <c r="F5" s="61">
        <v>387441.56012000004</v>
      </c>
      <c r="G5" s="62">
        <v>9.7926734044721098</v>
      </c>
      <c r="H5" s="62">
        <v>100</v>
      </c>
    </row>
    <row r="6" spans="1:8" x14ac:dyDescent="0.2">
      <c r="A6" s="655" t="s">
        <v>330</v>
      </c>
      <c r="B6" s="181">
        <v>9693.4180199999992</v>
      </c>
      <c r="C6" s="708">
        <v>-21.500802771316639</v>
      </c>
      <c r="D6" s="181">
        <v>19760.453960000006</v>
      </c>
      <c r="E6" s="155">
        <v>-35.86939557214798</v>
      </c>
      <c r="F6" s="181">
        <v>159240.73754999999</v>
      </c>
      <c r="G6" s="155">
        <v>17.340032515734755</v>
      </c>
      <c r="H6" s="155">
        <v>41.100582369294422</v>
      </c>
    </row>
    <row r="7" spans="1:8" x14ac:dyDescent="0.2">
      <c r="A7" s="655" t="s">
        <v>331</v>
      </c>
      <c r="B7" s="181">
        <v>24383.572250000005</v>
      </c>
      <c r="C7" s="155">
        <v>57.168153383225686</v>
      </c>
      <c r="D7" s="181">
        <v>48541.715900000003</v>
      </c>
      <c r="E7" s="155">
        <v>62.206326958402613</v>
      </c>
      <c r="F7" s="181">
        <v>228200.82257000005</v>
      </c>
      <c r="G7" s="155">
        <v>5.0764831752204653</v>
      </c>
      <c r="H7" s="155">
        <v>58.899417630705578</v>
      </c>
    </row>
    <row r="8" spans="1:8" x14ac:dyDescent="0.2">
      <c r="A8" s="479" t="s">
        <v>614</v>
      </c>
      <c r="B8" s="414">
        <v>11477.918809999999</v>
      </c>
      <c r="C8" s="415">
        <v>1937.575626091613</v>
      </c>
      <c r="D8" s="414">
        <v>24010.498349999998</v>
      </c>
      <c r="E8" s="417">
        <v>184.06992202044941</v>
      </c>
      <c r="F8" s="416">
        <v>87604.156489999994</v>
      </c>
      <c r="G8" s="417">
        <v>12.789949262469765</v>
      </c>
      <c r="H8" s="417">
        <v>22.610934269123543</v>
      </c>
    </row>
    <row r="9" spans="1:8" x14ac:dyDescent="0.2">
      <c r="A9" s="722" t="s">
        <v>615</v>
      </c>
      <c r="B9" s="723">
        <v>22599.071459999999</v>
      </c>
      <c r="C9" s="724">
        <v>-17.217814998239241</v>
      </c>
      <c r="D9" s="723">
        <v>44291.67151</v>
      </c>
      <c r="E9" s="725">
        <v>-15.290292554035197</v>
      </c>
      <c r="F9" s="726">
        <v>299837.40363000007</v>
      </c>
      <c r="G9" s="725">
        <v>8.9467916383995156</v>
      </c>
      <c r="H9" s="725">
        <v>77.389065730876467</v>
      </c>
    </row>
    <row r="10" spans="1:8" x14ac:dyDescent="0.2">
      <c r="A10" s="15"/>
      <c r="B10" s="15"/>
      <c r="C10" s="434"/>
      <c r="D10" s="1"/>
      <c r="E10" s="1"/>
      <c r="F10" s="1"/>
      <c r="G10" s="1"/>
      <c r="H10" s="161" t="s">
        <v>221</v>
      </c>
    </row>
    <row r="11" spans="1:8" x14ac:dyDescent="0.2">
      <c r="A11" s="133" t="s">
        <v>577</v>
      </c>
      <c r="B11" s="1"/>
      <c r="C11" s="1"/>
      <c r="D11" s="1"/>
      <c r="E11" s="1"/>
      <c r="F11" s="1"/>
      <c r="G11" s="1"/>
      <c r="H11" s="1"/>
    </row>
    <row r="12" spans="1:8" x14ac:dyDescent="0.2">
      <c r="A12" s="438" t="s">
        <v>535</v>
      </c>
      <c r="B12" s="1"/>
      <c r="C12" s="1"/>
      <c r="D12" s="1"/>
      <c r="E12" s="1"/>
      <c r="F12" s="1"/>
      <c r="G12" s="1"/>
      <c r="H12" s="1"/>
    </row>
    <row r="13" spans="1:8" x14ac:dyDescent="0.2">
      <c r="A13" s="842"/>
      <c r="B13" s="842"/>
      <c r="C13" s="842"/>
      <c r="D13" s="842"/>
      <c r="E13" s="842"/>
      <c r="F13" s="842"/>
      <c r="G13" s="842"/>
      <c r="H13" s="842"/>
    </row>
    <row r="14" spans="1:8" s="1" customFormat="1" x14ac:dyDescent="0.2">
      <c r="A14" s="842"/>
      <c r="B14" s="842"/>
      <c r="C14" s="842"/>
      <c r="D14" s="842"/>
      <c r="E14" s="842"/>
      <c r="F14" s="842"/>
      <c r="G14" s="842"/>
      <c r="H14" s="842"/>
    </row>
    <row r="15" spans="1:8" s="1" customFormat="1" x14ac:dyDescent="0.2">
      <c r="D15" s="166"/>
    </row>
    <row r="16" spans="1:8" s="1" customFormat="1" x14ac:dyDescent="0.2">
      <c r="D16" s="166"/>
    </row>
    <row r="17" spans="4:4" s="1" customFormat="1" x14ac:dyDescent="0.2">
      <c r="D17" s="166"/>
    </row>
    <row r="18" spans="4:4" s="1" customFormat="1" x14ac:dyDescent="0.2">
      <c r="D18" s="658"/>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25" bestFit="1" customWidth="1"/>
    <col min="9" max="43" width="11" style="1"/>
  </cols>
  <sheetData>
    <row r="1" spans="1:8" x14ac:dyDescent="0.2">
      <c r="A1" s="53" t="s">
        <v>348</v>
      </c>
      <c r="B1" s="53"/>
      <c r="C1" s="53"/>
      <c r="D1" s="6"/>
      <c r="E1" s="6"/>
      <c r="F1" s="6"/>
      <c r="G1" s="6"/>
      <c r="H1" s="3"/>
    </row>
    <row r="2" spans="1:8" x14ac:dyDescent="0.2">
      <c r="A2" s="54"/>
      <c r="B2" s="54"/>
      <c r="C2" s="54"/>
      <c r="D2" s="65"/>
      <c r="E2" s="65"/>
      <c r="F2" s="65"/>
      <c r="G2" s="108"/>
      <c r="H2" s="55" t="s">
        <v>469</v>
      </c>
    </row>
    <row r="3" spans="1:8" x14ac:dyDescent="0.2">
      <c r="A3" s="56"/>
      <c r="B3" s="804">
        <f>INDICE!A3</f>
        <v>44593</v>
      </c>
      <c r="C3" s="803">
        <v>41671</v>
      </c>
      <c r="D3" s="803" t="s">
        <v>115</v>
      </c>
      <c r="E3" s="803"/>
      <c r="F3" s="803" t="s">
        <v>116</v>
      </c>
      <c r="G3" s="803"/>
      <c r="H3" s="803"/>
    </row>
    <row r="4" spans="1:8" ht="25.5" x14ac:dyDescent="0.2">
      <c r="A4" s="66"/>
      <c r="B4" s="184" t="s">
        <v>54</v>
      </c>
      <c r="C4" s="185" t="s">
        <v>424</v>
      </c>
      <c r="D4" s="184" t="s">
        <v>54</v>
      </c>
      <c r="E4" s="185" t="s">
        <v>424</v>
      </c>
      <c r="F4" s="184" t="s">
        <v>54</v>
      </c>
      <c r="G4" s="186" t="s">
        <v>424</v>
      </c>
      <c r="H4" s="185" t="s">
        <v>106</v>
      </c>
    </row>
    <row r="5" spans="1:8" ht="15" x14ac:dyDescent="0.25">
      <c r="A5" s="513" t="s">
        <v>349</v>
      </c>
      <c r="B5" s="586">
        <v>3.3261758384860003</v>
      </c>
      <c r="C5" s="447">
        <v>100.38120136421955</v>
      </c>
      <c r="D5" s="514">
        <v>6.5008731558899999</v>
      </c>
      <c r="E5" s="515">
        <v>52.955348914504974</v>
      </c>
      <c r="F5" s="516">
        <v>32.098635959415404</v>
      </c>
      <c r="G5" s="515">
        <v>64.942269204013343</v>
      </c>
      <c r="H5" s="587">
        <v>6.2316171181267732</v>
      </c>
    </row>
    <row r="6" spans="1:8" ht="15" x14ac:dyDescent="0.25">
      <c r="A6" s="513" t="s">
        <v>350</v>
      </c>
      <c r="B6" s="586">
        <v>0</v>
      </c>
      <c r="C6" s="529">
        <v>-100</v>
      </c>
      <c r="D6" s="517">
        <v>0</v>
      </c>
      <c r="E6" s="520">
        <v>-100</v>
      </c>
      <c r="F6" s="519">
        <v>34.502532979999998</v>
      </c>
      <c r="G6" s="520">
        <v>-44.217000389498914</v>
      </c>
      <c r="H6" s="588">
        <v>6.6983087819915372</v>
      </c>
    </row>
    <row r="7" spans="1:8" ht="15" x14ac:dyDescent="0.25">
      <c r="A7" s="513" t="s">
        <v>528</v>
      </c>
      <c r="B7" s="586">
        <v>24.486000000000001</v>
      </c>
      <c r="C7" s="529">
        <v>-12.500000000000004</v>
      </c>
      <c r="D7" s="517">
        <v>51.304000000000002</v>
      </c>
      <c r="E7" s="529">
        <v>-24.137931034482758</v>
      </c>
      <c r="F7" s="519">
        <v>345.13599999999997</v>
      </c>
      <c r="G7" s="518">
        <v>-18.703652842625658</v>
      </c>
      <c r="H7" s="589">
        <v>67.004573290938438</v>
      </c>
    </row>
    <row r="8" spans="1:8" ht="15" x14ac:dyDescent="0.25">
      <c r="A8" s="513" t="s">
        <v>538</v>
      </c>
      <c r="B8" s="586">
        <v>5.7707999999999995</v>
      </c>
      <c r="C8" s="529">
        <v>-22.692966169130237</v>
      </c>
      <c r="D8" s="598">
        <v>15.854750000000001</v>
      </c>
      <c r="E8" s="520">
        <v>25.859917409824785</v>
      </c>
      <c r="F8" s="519">
        <v>103.35602999999999</v>
      </c>
      <c r="G8" s="520">
        <v>2.5729979906392622</v>
      </c>
      <c r="H8" s="589">
        <v>20.065500808943238</v>
      </c>
    </row>
    <row r="9" spans="1:8" x14ac:dyDescent="0.2">
      <c r="A9" s="521" t="s">
        <v>186</v>
      </c>
      <c r="B9" s="522">
        <v>33.582975838486</v>
      </c>
      <c r="C9" s="523">
        <v>-26.330957653033867</v>
      </c>
      <c r="D9" s="524">
        <v>73.659623155890003</v>
      </c>
      <c r="E9" s="523">
        <v>-25.305088234113498</v>
      </c>
      <c r="F9" s="524">
        <v>515.0931989394154</v>
      </c>
      <c r="G9" s="523">
        <v>-15.087416184816133</v>
      </c>
      <c r="H9" s="523">
        <v>100</v>
      </c>
    </row>
    <row r="10" spans="1:8" x14ac:dyDescent="0.2">
      <c r="A10" s="569" t="s">
        <v>248</v>
      </c>
      <c r="B10" s="509">
        <f>B9/'Consumo de gas natural'!B8*100</f>
        <v>9.6104159660725719E-2</v>
      </c>
      <c r="C10" s="75"/>
      <c r="D10" s="97">
        <f>D9/'Consumo de gas natural'!D8*100</f>
        <v>9.6308161066521986E-2</v>
      </c>
      <c r="E10" s="75"/>
      <c r="F10" s="97">
        <f>F9/'Consumo de gas natural'!F8*100</f>
        <v>0.13424378638512438</v>
      </c>
      <c r="G10" s="190"/>
      <c r="H10" s="510"/>
    </row>
    <row r="11" spans="1:8" x14ac:dyDescent="0.2">
      <c r="A11" s="80"/>
      <c r="B11" s="59"/>
      <c r="C11" s="59"/>
      <c r="D11" s="59"/>
      <c r="E11" s="59"/>
      <c r="F11" s="59"/>
      <c r="G11" s="73"/>
      <c r="H11" s="161" t="s">
        <v>221</v>
      </c>
    </row>
    <row r="12" spans="1:8" x14ac:dyDescent="0.2">
      <c r="A12" s="80" t="s">
        <v>574</v>
      </c>
      <c r="B12" s="108"/>
      <c r="C12" s="108"/>
      <c r="D12" s="108"/>
      <c r="E12" s="108"/>
      <c r="F12" s="108"/>
      <c r="G12" s="108"/>
      <c r="H12" s="1"/>
    </row>
    <row r="13" spans="1:8" x14ac:dyDescent="0.2">
      <c r="A13" s="438" t="s">
        <v>535</v>
      </c>
      <c r="B13" s="1"/>
      <c r="C13" s="1"/>
      <c r="D13" s="1"/>
      <c r="E13" s="1"/>
      <c r="F13" s="1"/>
      <c r="G13" s="1"/>
      <c r="H13" s="1"/>
    </row>
    <row r="14" spans="1:8" x14ac:dyDescent="0.2">
      <c r="A14" s="80" t="s">
        <v>539</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7">
    <cfRule type="cellIs" dxfId="17" priority="27" operator="equal">
      <formula>0</formula>
    </cfRule>
    <cfRule type="cellIs" dxfId="16" priority="30" operator="between">
      <formula>-0.49</formula>
      <formula>0.49</formula>
    </cfRule>
  </conditionalFormatting>
  <conditionalFormatting sqref="B19:B24">
    <cfRule type="cellIs" dxfId="15" priority="29" operator="between">
      <formula>0.00001</formula>
      <formula>0.499</formula>
    </cfRule>
  </conditionalFormatting>
  <conditionalFormatting sqref="D7">
    <cfRule type="cellIs" dxfId="14" priority="25" operator="equal">
      <formula>0</formula>
    </cfRule>
    <cfRule type="cellIs" dxfId="13" priority="26" operator="between">
      <formula>-0.49</formula>
      <formula>0.49</formula>
    </cfRule>
  </conditionalFormatting>
  <conditionalFormatting sqref="C7">
    <cfRule type="cellIs" dxfId="12" priority="18" operator="equal">
      <formula>0</formula>
    </cfRule>
    <cfRule type="cellIs" dxfId="11" priority="19" operator="between">
      <formula>-0.49</formula>
      <formula>0.49</formula>
    </cfRule>
  </conditionalFormatting>
  <conditionalFormatting sqref="E7">
    <cfRule type="cellIs" dxfId="10" priority="14" operator="equal">
      <formula>0</formula>
    </cfRule>
    <cfRule type="cellIs" dxfId="9" priority="15" operator="between">
      <formula>-0.49</formula>
      <formula>0.49</formula>
    </cfRule>
  </conditionalFormatting>
  <conditionalFormatting sqref="B6">
    <cfRule type="cellIs" dxfId="8" priority="12" operator="equal">
      <formula>0</formula>
    </cfRule>
    <cfRule type="cellIs" dxfId="7" priority="13" operator="between">
      <formula>-0.49</formula>
      <formula>0.49</formula>
    </cfRule>
  </conditionalFormatting>
  <conditionalFormatting sqref="B5">
    <cfRule type="cellIs" dxfId="6" priority="1" operator="equal">
      <formula>0</formula>
    </cfRule>
    <cfRule type="cellIs" dxfId="5"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75" bestFit="1" customWidth="1"/>
    <col min="3" max="3" width="5.5" customWidth="1"/>
    <col min="4" max="4" width="28.5" bestFit="1" customWidth="1"/>
    <col min="6" max="38" width="11" style="1"/>
  </cols>
  <sheetData>
    <row r="1" spans="1:5" x14ac:dyDescent="0.2">
      <c r="A1" s="158" t="s">
        <v>351</v>
      </c>
      <c r="B1" s="158"/>
      <c r="C1" s="158"/>
      <c r="D1" s="158"/>
      <c r="E1" s="15"/>
    </row>
    <row r="2" spans="1:5" x14ac:dyDescent="0.2">
      <c r="A2" s="159"/>
      <c r="B2" s="159"/>
      <c r="C2" s="159"/>
      <c r="D2" s="159"/>
      <c r="E2" s="55" t="s">
        <v>469</v>
      </c>
    </row>
    <row r="3" spans="1:5" x14ac:dyDescent="0.2">
      <c r="A3" s="236" t="s">
        <v>352</v>
      </c>
      <c r="B3" s="237"/>
      <c r="C3" s="238"/>
      <c r="D3" s="236" t="s">
        <v>353</v>
      </c>
      <c r="E3" s="237"/>
    </row>
    <row r="4" spans="1:5" x14ac:dyDescent="0.2">
      <c r="A4" s="145" t="s">
        <v>354</v>
      </c>
      <c r="B4" s="171">
        <v>37903.336445838489</v>
      </c>
      <c r="C4" s="239"/>
      <c r="D4" s="145" t="s">
        <v>355</v>
      </c>
      <c r="E4" s="171">
        <v>3792.7632000000003</v>
      </c>
    </row>
    <row r="5" spans="1:5" x14ac:dyDescent="0.2">
      <c r="A5" s="18" t="s">
        <v>356</v>
      </c>
      <c r="B5" s="240">
        <v>33.582975838486</v>
      </c>
      <c r="C5" s="239"/>
      <c r="D5" s="18" t="s">
        <v>357</v>
      </c>
      <c r="E5" s="241">
        <v>3792.7632000000003</v>
      </c>
    </row>
    <row r="6" spans="1:5" x14ac:dyDescent="0.2">
      <c r="A6" s="18" t="s">
        <v>358</v>
      </c>
      <c r="B6" s="240">
        <v>26460.471200000004</v>
      </c>
      <c r="C6" s="239"/>
      <c r="D6" s="145" t="s">
        <v>360</v>
      </c>
      <c r="E6" s="171">
        <v>34944.351999999999</v>
      </c>
    </row>
    <row r="7" spans="1:5" x14ac:dyDescent="0.2">
      <c r="A7" s="18" t="s">
        <v>359</v>
      </c>
      <c r="B7" s="240">
        <v>11409.28227</v>
      </c>
      <c r="C7" s="239"/>
      <c r="D7" s="18" t="s">
        <v>361</v>
      </c>
      <c r="E7" s="241">
        <v>24431.025000000001</v>
      </c>
    </row>
    <row r="8" spans="1:5" x14ac:dyDescent="0.2">
      <c r="A8" s="449"/>
      <c r="B8" s="450"/>
      <c r="C8" s="239"/>
      <c r="D8" s="18" t="s">
        <v>362</v>
      </c>
      <c r="E8" s="241">
        <v>9351.9560000000001</v>
      </c>
    </row>
    <row r="9" spans="1:5" x14ac:dyDescent="0.2">
      <c r="A9" s="145" t="s">
        <v>257</v>
      </c>
      <c r="B9" s="171">
        <v>710</v>
      </c>
      <c r="C9" s="239"/>
      <c r="D9" s="18" t="s">
        <v>363</v>
      </c>
      <c r="E9" s="241">
        <v>1161.3710000000001</v>
      </c>
    </row>
    <row r="10" spans="1:5" x14ac:dyDescent="0.2">
      <c r="A10" s="18"/>
      <c r="B10" s="240"/>
      <c r="C10" s="239"/>
      <c r="D10" s="145" t="s">
        <v>364</v>
      </c>
      <c r="E10" s="171">
        <v>-123.77875416150982</v>
      </c>
    </row>
    <row r="11" spans="1:5" x14ac:dyDescent="0.2">
      <c r="A11" s="173" t="s">
        <v>114</v>
      </c>
      <c r="B11" s="174">
        <v>38613.336445838489</v>
      </c>
      <c r="C11" s="239"/>
      <c r="D11" s="173" t="s">
        <v>114</v>
      </c>
      <c r="E11" s="174">
        <v>38613.336445838489</v>
      </c>
    </row>
    <row r="12" spans="1:5" x14ac:dyDescent="0.2">
      <c r="A12" s="1"/>
      <c r="B12" s="1"/>
      <c r="C12" s="239"/>
      <c r="D12" s="1"/>
      <c r="E12" s="161" t="s">
        <v>221</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4"/>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91" t="s">
        <v>495</v>
      </c>
      <c r="B1" s="791"/>
      <c r="C1" s="791"/>
      <c r="D1" s="791"/>
      <c r="E1" s="791"/>
      <c r="F1" s="633"/>
    </row>
    <row r="2" spans="1:8" x14ac:dyDescent="0.2">
      <c r="A2" s="792"/>
      <c r="B2" s="792"/>
      <c r="C2" s="792"/>
      <c r="D2" s="792"/>
      <c r="E2" s="792"/>
      <c r="H2" s="55" t="s">
        <v>365</v>
      </c>
    </row>
    <row r="3" spans="1:8" x14ac:dyDescent="0.2">
      <c r="A3" s="56"/>
      <c r="B3" s="56"/>
      <c r="C3" s="636" t="s">
        <v>494</v>
      </c>
      <c r="D3" s="636" t="s">
        <v>586</v>
      </c>
      <c r="E3" s="636" t="s">
        <v>655</v>
      </c>
      <c r="F3" s="636" t="s">
        <v>586</v>
      </c>
      <c r="G3" s="636" t="s">
        <v>654</v>
      </c>
      <c r="H3" s="636" t="s">
        <v>586</v>
      </c>
    </row>
    <row r="4" spans="1:8" ht="15" x14ac:dyDescent="0.25">
      <c r="A4" s="654">
        <v>2017</v>
      </c>
      <c r="B4" s="634" t="s">
        <v>512</v>
      </c>
      <c r="C4" s="641" t="s">
        <v>512</v>
      </c>
      <c r="D4" s="641" t="s">
        <v>512</v>
      </c>
      <c r="E4" s="641" t="s">
        <v>512</v>
      </c>
      <c r="F4" s="641" t="s">
        <v>512</v>
      </c>
      <c r="G4" s="641" t="s">
        <v>512</v>
      </c>
      <c r="H4" s="641" t="s">
        <v>512</v>
      </c>
    </row>
    <row r="5" spans="1:8" ht="15" x14ac:dyDescent="0.25">
      <c r="A5" s="703" t="s">
        <v>512</v>
      </c>
      <c r="B5" s="680" t="s">
        <v>676</v>
      </c>
      <c r="C5" s="242">
        <v>8.4754970299999979</v>
      </c>
      <c r="D5" s="451">
        <v>3.0915500917802441</v>
      </c>
      <c r="E5" s="242">
        <v>6.58015303</v>
      </c>
      <c r="F5" s="451">
        <v>3.8192370956730866</v>
      </c>
      <c r="G5" s="242" t="s">
        <v>142</v>
      </c>
      <c r="H5" s="451" t="s">
        <v>142</v>
      </c>
    </row>
    <row r="6" spans="1:8" ht="15" x14ac:dyDescent="0.25">
      <c r="A6" s="703" t="s">
        <v>512</v>
      </c>
      <c r="B6" s="680" t="s">
        <v>677</v>
      </c>
      <c r="C6" s="242">
        <v>8.6130582999999987</v>
      </c>
      <c r="D6" s="451">
        <v>1.6230466427288794</v>
      </c>
      <c r="E6" s="242">
        <v>6.7177142999999999</v>
      </c>
      <c r="F6" s="451">
        <v>2.0905481889681821</v>
      </c>
      <c r="G6" s="242" t="s">
        <v>142</v>
      </c>
      <c r="H6" s="451" t="s">
        <v>142</v>
      </c>
    </row>
    <row r="7" spans="1:8" ht="15" x14ac:dyDescent="0.25">
      <c r="A7" s="703" t="s">
        <v>512</v>
      </c>
      <c r="B7" s="680" t="s">
        <v>679</v>
      </c>
      <c r="C7" s="242">
        <v>8.5372844699999977</v>
      </c>
      <c r="D7" s="451">
        <v>-0.87975522004769258</v>
      </c>
      <c r="E7" s="242">
        <v>6.6419404700000007</v>
      </c>
      <c r="F7" s="451">
        <v>-1.1279704169616036</v>
      </c>
      <c r="G7" s="242" t="s">
        <v>142</v>
      </c>
      <c r="H7" s="451" t="s">
        <v>142</v>
      </c>
    </row>
    <row r="8" spans="1:8" ht="15" x14ac:dyDescent="0.25">
      <c r="A8" s="703" t="s">
        <v>512</v>
      </c>
      <c r="B8" s="680" t="s">
        <v>678</v>
      </c>
      <c r="C8" s="242">
        <v>8.4378188399999985</v>
      </c>
      <c r="D8" s="451">
        <v>-1.1650733948191752</v>
      </c>
      <c r="E8" s="242">
        <v>6.5424748399999997</v>
      </c>
      <c r="F8" s="451">
        <v>-1.4975387155193964</v>
      </c>
      <c r="G8" s="242" t="s">
        <v>142</v>
      </c>
      <c r="H8" s="451" t="s">
        <v>142</v>
      </c>
    </row>
    <row r="9" spans="1:8" ht="15" x14ac:dyDescent="0.25">
      <c r="A9" s="654">
        <v>2018</v>
      </c>
      <c r="B9" s="634" t="s">
        <v>512</v>
      </c>
      <c r="C9" s="641" t="s">
        <v>512</v>
      </c>
      <c r="D9" s="641" t="s">
        <v>512</v>
      </c>
      <c r="E9" s="641" t="s">
        <v>512</v>
      </c>
      <c r="F9" s="641" t="s">
        <v>512</v>
      </c>
      <c r="G9" s="641" t="s">
        <v>512</v>
      </c>
      <c r="H9" s="641" t="s">
        <v>512</v>
      </c>
    </row>
    <row r="10" spans="1:8" ht="15" x14ac:dyDescent="0.25">
      <c r="A10" s="703" t="s">
        <v>512</v>
      </c>
      <c r="B10" s="680" t="s">
        <v>676</v>
      </c>
      <c r="C10" s="242">
        <v>8.8541459599999985</v>
      </c>
      <c r="D10" s="451">
        <v>4.9340608976620333</v>
      </c>
      <c r="E10" s="242">
        <v>6.9721119600000003</v>
      </c>
      <c r="F10" s="451">
        <v>6.5668899079786245</v>
      </c>
      <c r="G10" s="242" t="s">
        <v>142</v>
      </c>
      <c r="H10" s="451" t="s">
        <v>142</v>
      </c>
    </row>
    <row r="11" spans="1:8" ht="15" x14ac:dyDescent="0.25">
      <c r="A11" s="703" t="s">
        <v>512</v>
      </c>
      <c r="B11" s="680" t="s">
        <v>677</v>
      </c>
      <c r="C11" s="242">
        <v>8.6007973699999987</v>
      </c>
      <c r="D11" s="451">
        <v>-2.8613554728433672</v>
      </c>
      <c r="E11" s="242">
        <v>6.7187633700000005</v>
      </c>
      <c r="F11" s="451">
        <v>-3.6337424220020682</v>
      </c>
      <c r="G11" s="242" t="s">
        <v>142</v>
      </c>
      <c r="H11" s="451" t="s">
        <v>142</v>
      </c>
    </row>
    <row r="12" spans="1:8" ht="15" x14ac:dyDescent="0.25">
      <c r="A12" s="703" t="s">
        <v>512</v>
      </c>
      <c r="B12" s="680" t="s">
        <v>679</v>
      </c>
      <c r="C12" s="242">
        <v>8.8592170699999997</v>
      </c>
      <c r="D12" s="451">
        <v>3.0046016535790225</v>
      </c>
      <c r="E12" s="242">
        <v>6.9771830700000006</v>
      </c>
      <c r="F12" s="451">
        <v>3.8462390438376182</v>
      </c>
      <c r="G12" s="242" t="s">
        <v>142</v>
      </c>
      <c r="H12" s="451" t="s">
        <v>142</v>
      </c>
    </row>
    <row r="13" spans="1:8" ht="15" x14ac:dyDescent="0.25">
      <c r="A13" s="703" t="s">
        <v>512</v>
      </c>
      <c r="B13" s="680" t="s">
        <v>678</v>
      </c>
      <c r="C13" s="242">
        <v>9.4778791799999986</v>
      </c>
      <c r="D13" s="451">
        <v>6.9832594134641628</v>
      </c>
      <c r="E13" s="242">
        <v>7.5958451799999995</v>
      </c>
      <c r="F13" s="451">
        <v>8.8669324538735204</v>
      </c>
      <c r="G13" s="242" t="s">
        <v>142</v>
      </c>
      <c r="H13" s="451" t="s">
        <v>142</v>
      </c>
    </row>
    <row r="14" spans="1:8" ht="15" x14ac:dyDescent="0.25">
      <c r="A14" s="654">
        <v>2019</v>
      </c>
      <c r="B14" s="634" t="s">
        <v>512</v>
      </c>
      <c r="C14" s="641" t="s">
        <v>512</v>
      </c>
      <c r="D14" s="641" t="s">
        <v>512</v>
      </c>
      <c r="E14" s="641" t="s">
        <v>512</v>
      </c>
      <c r="F14" s="641" t="s">
        <v>512</v>
      </c>
      <c r="G14" s="641" t="s">
        <v>512</v>
      </c>
      <c r="H14" s="641" t="s">
        <v>512</v>
      </c>
    </row>
    <row r="15" spans="1:8" ht="15" x14ac:dyDescent="0.25">
      <c r="A15" s="703" t="s">
        <v>512</v>
      </c>
      <c r="B15" s="680" t="s">
        <v>676</v>
      </c>
      <c r="C15" s="242">
        <v>9.1141193000000005</v>
      </c>
      <c r="D15" s="451">
        <v>-3.8379881521131418</v>
      </c>
      <c r="E15" s="242">
        <v>7.2296652999999997</v>
      </c>
      <c r="F15" s="451">
        <v>-4.8207917792237023</v>
      </c>
      <c r="G15" s="242" t="s">
        <v>142</v>
      </c>
      <c r="H15" s="451" t="s">
        <v>142</v>
      </c>
    </row>
    <row r="16" spans="1:8" ht="15" x14ac:dyDescent="0.25">
      <c r="A16" s="703" t="s">
        <v>512</v>
      </c>
      <c r="B16" s="680" t="s">
        <v>677</v>
      </c>
      <c r="C16" s="242">
        <v>8.6282825199999991</v>
      </c>
      <c r="D16" s="451">
        <v>-5.3305949155175245</v>
      </c>
      <c r="E16" s="242">
        <v>6.7438285199999992</v>
      </c>
      <c r="F16" s="451">
        <v>-6.7200452557603256</v>
      </c>
      <c r="G16" s="242" t="s">
        <v>142</v>
      </c>
      <c r="H16" s="451" t="s">
        <v>142</v>
      </c>
    </row>
    <row r="17" spans="1:8" ht="15" x14ac:dyDescent="0.25">
      <c r="A17" s="654">
        <v>2020</v>
      </c>
      <c r="B17" s="634" t="s">
        <v>512</v>
      </c>
      <c r="C17" s="641" t="s">
        <v>512</v>
      </c>
      <c r="D17" s="641" t="s">
        <v>512</v>
      </c>
      <c r="E17" s="641" t="s">
        <v>512</v>
      </c>
      <c r="F17" s="641" t="s">
        <v>512</v>
      </c>
      <c r="G17" s="641" t="s">
        <v>512</v>
      </c>
      <c r="H17" s="641" t="s">
        <v>512</v>
      </c>
    </row>
    <row r="18" spans="1:8" ht="15" x14ac:dyDescent="0.25">
      <c r="A18" s="703" t="s">
        <v>512</v>
      </c>
      <c r="B18" s="680" t="s">
        <v>676</v>
      </c>
      <c r="C18" s="242">
        <v>8.3495372399999983</v>
      </c>
      <c r="D18" s="451">
        <v>-3.2305998250970669</v>
      </c>
      <c r="E18" s="242">
        <v>6.4662932399999997</v>
      </c>
      <c r="F18" s="451">
        <v>-4.1153964573227242</v>
      </c>
      <c r="G18" s="242" t="s">
        <v>142</v>
      </c>
      <c r="H18" s="451" t="s">
        <v>142</v>
      </c>
    </row>
    <row r="19" spans="1:8" ht="15" x14ac:dyDescent="0.25">
      <c r="A19" s="703" t="s">
        <v>512</v>
      </c>
      <c r="B19" s="680" t="s">
        <v>679</v>
      </c>
      <c r="C19" s="242">
        <v>7.9797079999999987</v>
      </c>
      <c r="D19" s="451">
        <v>-4.4293381701235424</v>
      </c>
      <c r="E19" s="242">
        <v>6.0964640000000001</v>
      </c>
      <c r="F19" s="451">
        <v>-5.7193391371777569</v>
      </c>
      <c r="G19" s="242" t="s">
        <v>142</v>
      </c>
      <c r="H19" s="451" t="s">
        <v>142</v>
      </c>
    </row>
    <row r="20" spans="1:8" s="1" customFormat="1" ht="15" x14ac:dyDescent="0.25">
      <c r="A20" s="703" t="s">
        <v>512</v>
      </c>
      <c r="B20" s="680" t="s">
        <v>678</v>
      </c>
      <c r="C20" s="242">
        <v>7.7840267999999995</v>
      </c>
      <c r="D20" s="451">
        <v>-2.452235094316725</v>
      </c>
      <c r="E20" s="242">
        <v>5.7697397999999991</v>
      </c>
      <c r="F20" s="451">
        <v>-5.3592410288980794</v>
      </c>
      <c r="G20" s="242" t="s">
        <v>142</v>
      </c>
      <c r="H20" s="451" t="s">
        <v>142</v>
      </c>
    </row>
    <row r="21" spans="1:8" s="1" customFormat="1" ht="15" x14ac:dyDescent="0.25">
      <c r="A21" s="654">
        <v>2021</v>
      </c>
      <c r="B21" s="634" t="s">
        <v>512</v>
      </c>
      <c r="C21" s="641" t="s">
        <v>512</v>
      </c>
      <c r="D21" s="641" t="s">
        <v>512</v>
      </c>
      <c r="E21" s="641" t="s">
        <v>512</v>
      </c>
      <c r="F21" s="641" t="s">
        <v>512</v>
      </c>
      <c r="G21" s="641" t="s">
        <v>512</v>
      </c>
      <c r="H21" s="641" t="s">
        <v>512</v>
      </c>
    </row>
    <row r="22" spans="1:8" s="1" customFormat="1" ht="15" x14ac:dyDescent="0.25">
      <c r="A22" s="703" t="s">
        <v>512</v>
      </c>
      <c r="B22" s="680" t="s">
        <v>676</v>
      </c>
      <c r="C22" s="242">
        <v>8.1517022399999988</v>
      </c>
      <c r="D22" s="451">
        <v>4.7234606129567709</v>
      </c>
      <c r="E22" s="242">
        <v>6.1374152400000002</v>
      </c>
      <c r="F22" s="451">
        <v>6.3724787034590564</v>
      </c>
      <c r="G22" s="242" t="s">
        <v>142</v>
      </c>
      <c r="H22" s="451" t="s">
        <v>142</v>
      </c>
    </row>
    <row r="23" spans="1:8" s="1" customFormat="1" ht="15" x14ac:dyDescent="0.25">
      <c r="A23" s="703" t="s">
        <v>512</v>
      </c>
      <c r="B23" s="680" t="s">
        <v>679</v>
      </c>
      <c r="C23" s="242">
        <v>8.3919162799999985</v>
      </c>
      <c r="D23" s="451">
        <v>2.9467960547096692</v>
      </c>
      <c r="E23" s="242">
        <v>6.3776292799999998</v>
      </c>
      <c r="F23" s="451">
        <v>3.9139284308877831</v>
      </c>
      <c r="G23" s="242" t="s">
        <v>142</v>
      </c>
      <c r="H23" s="451" t="s">
        <v>142</v>
      </c>
    </row>
    <row r="24" spans="1:8" s="680" customFormat="1" ht="15" x14ac:dyDescent="0.25">
      <c r="A24" s="703" t="s">
        <v>512</v>
      </c>
      <c r="B24" s="680" t="s">
        <v>678</v>
      </c>
      <c r="C24" s="242">
        <v>8.3238000000000003</v>
      </c>
      <c r="D24" s="451">
        <v>-0.81</v>
      </c>
      <c r="E24" s="242">
        <v>7.1341999999999999</v>
      </c>
      <c r="F24" s="451">
        <v>11.86</v>
      </c>
      <c r="G24" s="242">
        <v>6.7427999999999999</v>
      </c>
      <c r="H24" s="451" t="s">
        <v>142</v>
      </c>
    </row>
    <row r="25" spans="1:8" s="1" customFormat="1" ht="15" x14ac:dyDescent="0.25">
      <c r="A25" s="654">
        <v>2022</v>
      </c>
      <c r="B25" s="634" t="s">
        <v>512</v>
      </c>
      <c r="C25" s="641" t="s">
        <v>512</v>
      </c>
      <c r="D25" s="641" t="s">
        <v>512</v>
      </c>
      <c r="E25" s="641" t="s">
        <v>512</v>
      </c>
      <c r="F25" s="641" t="s">
        <v>512</v>
      </c>
      <c r="G25" s="641" t="s">
        <v>512</v>
      </c>
      <c r="H25" s="641" t="s">
        <v>512</v>
      </c>
    </row>
    <row r="26" spans="1:8" s="1" customFormat="1" ht="15" x14ac:dyDescent="0.25">
      <c r="A26" s="654" t="s">
        <v>512</v>
      </c>
      <c r="B26" s="634" t="s">
        <v>676</v>
      </c>
      <c r="C26" s="641">
        <v>8.7993390099999989</v>
      </c>
      <c r="D26" s="767">
        <v>5.712735698136596</v>
      </c>
      <c r="E26" s="641">
        <v>7.6110379399999983</v>
      </c>
      <c r="F26" s="767">
        <v>6.6834530348602481</v>
      </c>
      <c r="G26" s="641">
        <v>7.2198340499999993</v>
      </c>
      <c r="H26" s="767">
        <v>7.0746595149630291</v>
      </c>
    </row>
    <row r="27" spans="1:8" s="1" customFormat="1" x14ac:dyDescent="0.2">
      <c r="A27" s="80" t="s">
        <v>259</v>
      </c>
      <c r="C27" s="680"/>
      <c r="D27" s="680"/>
      <c r="E27" s="680"/>
      <c r="F27" s="680"/>
      <c r="G27" s="680"/>
      <c r="H27" s="681" t="s">
        <v>573</v>
      </c>
    </row>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9" width="11" style="69"/>
    <col min="10" max="10" width="10" style="69"/>
    <col min="11" max="12" width="10.125" style="69" bestFit="1" customWidth="1"/>
    <col min="13" max="256" width="10" style="69"/>
    <col min="257" max="257" width="28.25" style="69" customWidth="1"/>
    <col min="258" max="258" width="10.75" style="69" customWidth="1"/>
    <col min="259" max="259" width="11.25" style="69" customWidth="1"/>
    <col min="260" max="260" width="10" style="69"/>
    <col min="261" max="261" width="11.25" style="69" customWidth="1"/>
    <col min="262" max="262" width="11.75" style="69" customWidth="1"/>
    <col min="263" max="263" width="10" style="69"/>
    <col min="264" max="264" width="10.75" style="69" bestFit="1" customWidth="1"/>
    <col min="265" max="266" width="10" style="69"/>
    <col min="267" max="268" width="10.125" style="69" bestFit="1" customWidth="1"/>
    <col min="269" max="512" width="10" style="69"/>
    <col min="513" max="513" width="28.25" style="69" customWidth="1"/>
    <col min="514" max="514" width="10.75" style="69" customWidth="1"/>
    <col min="515" max="515" width="11.25" style="69" customWidth="1"/>
    <col min="516" max="516" width="10" style="69"/>
    <col min="517" max="517" width="11.25" style="69" customWidth="1"/>
    <col min="518" max="518" width="11.75" style="69" customWidth="1"/>
    <col min="519" max="519" width="10" style="69"/>
    <col min="520" max="520" width="10.75" style="69" bestFit="1" customWidth="1"/>
    <col min="521" max="522" width="10" style="69"/>
    <col min="523" max="524" width="10.125" style="69" bestFit="1" customWidth="1"/>
    <col min="525" max="768" width="10" style="69"/>
    <col min="769" max="769" width="28.25" style="69" customWidth="1"/>
    <col min="770" max="770" width="10.75" style="69" customWidth="1"/>
    <col min="771" max="771" width="11.25" style="69" customWidth="1"/>
    <col min="772" max="772" width="10" style="69"/>
    <col min="773" max="773" width="11.25" style="69" customWidth="1"/>
    <col min="774" max="774" width="11.75" style="69" customWidth="1"/>
    <col min="775" max="775" width="10" style="69"/>
    <col min="776" max="776" width="10.75" style="69" bestFit="1" customWidth="1"/>
    <col min="777" max="778" width="10" style="69"/>
    <col min="779" max="780" width="10.125" style="69" bestFit="1" customWidth="1"/>
    <col min="781" max="1024" width="11" style="69"/>
    <col min="1025" max="1025" width="28.25" style="69" customWidth="1"/>
    <col min="1026" max="1026" width="10.75" style="69" customWidth="1"/>
    <col min="1027" max="1027" width="11.25" style="69" customWidth="1"/>
    <col min="1028" max="1028" width="10" style="69"/>
    <col min="1029" max="1029" width="11.25" style="69" customWidth="1"/>
    <col min="1030" max="1030" width="11.75" style="69" customWidth="1"/>
    <col min="1031" max="1031" width="10" style="69"/>
    <col min="1032" max="1032" width="10.75" style="69" bestFit="1" customWidth="1"/>
    <col min="1033" max="1034" width="10" style="69"/>
    <col min="1035" max="1036" width="10.125" style="69" bestFit="1" customWidth="1"/>
    <col min="1037" max="1280" width="10" style="69"/>
    <col min="1281" max="1281" width="28.25" style="69" customWidth="1"/>
    <col min="1282" max="1282" width="10.75" style="69" customWidth="1"/>
    <col min="1283" max="1283" width="11.25" style="69" customWidth="1"/>
    <col min="1284" max="1284" width="10" style="69"/>
    <col min="1285" max="1285" width="11.25" style="69" customWidth="1"/>
    <col min="1286" max="1286" width="11.75" style="69" customWidth="1"/>
    <col min="1287" max="1287" width="10" style="69"/>
    <col min="1288" max="1288" width="10.75" style="69" bestFit="1" customWidth="1"/>
    <col min="1289" max="1290" width="10" style="69"/>
    <col min="1291" max="1292" width="10.125" style="69" bestFit="1" customWidth="1"/>
    <col min="1293" max="1536" width="10" style="69"/>
    <col min="1537" max="1537" width="28.25" style="69" customWidth="1"/>
    <col min="1538" max="1538" width="10.75" style="69" customWidth="1"/>
    <col min="1539" max="1539" width="11.25" style="69" customWidth="1"/>
    <col min="1540" max="1540" width="10" style="69"/>
    <col min="1541" max="1541" width="11.25" style="69" customWidth="1"/>
    <col min="1542" max="1542" width="11.75" style="69" customWidth="1"/>
    <col min="1543" max="1543" width="10" style="69"/>
    <col min="1544" max="1544" width="10.75" style="69" bestFit="1" customWidth="1"/>
    <col min="1545" max="1546" width="10" style="69"/>
    <col min="1547" max="1548" width="10.125" style="69" bestFit="1" customWidth="1"/>
    <col min="1549" max="1792" width="10" style="69"/>
    <col min="1793" max="1793" width="28.25" style="69" customWidth="1"/>
    <col min="1794" max="1794" width="10.75" style="69" customWidth="1"/>
    <col min="1795" max="1795" width="11.25" style="69" customWidth="1"/>
    <col min="1796" max="1796" width="10" style="69"/>
    <col min="1797" max="1797" width="11.25" style="69" customWidth="1"/>
    <col min="1798" max="1798" width="11.75" style="69" customWidth="1"/>
    <col min="1799" max="1799" width="10" style="69"/>
    <col min="1800" max="1800" width="10.75" style="69" bestFit="1" customWidth="1"/>
    <col min="1801" max="1802" width="10" style="69"/>
    <col min="1803" max="1804" width="10.125" style="69" bestFit="1" customWidth="1"/>
    <col min="1805" max="2048" width="11" style="69"/>
    <col min="2049" max="2049" width="28.25" style="69" customWidth="1"/>
    <col min="2050" max="2050" width="10.75" style="69" customWidth="1"/>
    <col min="2051" max="2051" width="11.25" style="69" customWidth="1"/>
    <col min="2052" max="2052" width="10" style="69"/>
    <col min="2053" max="2053" width="11.25" style="69" customWidth="1"/>
    <col min="2054" max="2054" width="11.75" style="69" customWidth="1"/>
    <col min="2055" max="2055" width="10" style="69"/>
    <col min="2056" max="2056" width="10.75" style="69" bestFit="1" customWidth="1"/>
    <col min="2057" max="2058" width="10" style="69"/>
    <col min="2059" max="2060" width="10.125" style="69" bestFit="1" customWidth="1"/>
    <col min="2061" max="2304" width="10" style="69"/>
    <col min="2305" max="2305" width="28.25" style="69" customWidth="1"/>
    <col min="2306" max="2306" width="10.75" style="69" customWidth="1"/>
    <col min="2307" max="2307" width="11.25" style="69" customWidth="1"/>
    <col min="2308" max="2308" width="10" style="69"/>
    <col min="2309" max="2309" width="11.25" style="69" customWidth="1"/>
    <col min="2310" max="2310" width="11.75" style="69" customWidth="1"/>
    <col min="2311" max="2311" width="10" style="69"/>
    <col min="2312" max="2312" width="10.75" style="69" bestFit="1" customWidth="1"/>
    <col min="2313" max="2314" width="10" style="69"/>
    <col min="2315" max="2316" width="10.125" style="69" bestFit="1" customWidth="1"/>
    <col min="2317" max="2560" width="10" style="69"/>
    <col min="2561" max="2561" width="28.25" style="69" customWidth="1"/>
    <col min="2562" max="2562" width="10.75" style="69" customWidth="1"/>
    <col min="2563" max="2563" width="11.25" style="69" customWidth="1"/>
    <col min="2564" max="2564" width="10" style="69"/>
    <col min="2565" max="2565" width="11.25" style="69" customWidth="1"/>
    <col min="2566" max="2566" width="11.75" style="69" customWidth="1"/>
    <col min="2567" max="2567" width="10" style="69"/>
    <col min="2568" max="2568" width="10.75" style="69" bestFit="1" customWidth="1"/>
    <col min="2569" max="2570" width="10" style="69"/>
    <col min="2571" max="2572" width="10.125" style="69" bestFit="1" customWidth="1"/>
    <col min="2573" max="2816" width="10" style="69"/>
    <col min="2817" max="2817" width="28.25" style="69" customWidth="1"/>
    <col min="2818" max="2818" width="10.75" style="69" customWidth="1"/>
    <col min="2819" max="2819" width="11.25" style="69" customWidth="1"/>
    <col min="2820" max="2820" width="10" style="69"/>
    <col min="2821" max="2821" width="11.25" style="69" customWidth="1"/>
    <col min="2822" max="2822" width="11.75" style="69" customWidth="1"/>
    <col min="2823" max="2823" width="10" style="69"/>
    <col min="2824" max="2824" width="10.75" style="69" bestFit="1" customWidth="1"/>
    <col min="2825" max="2826" width="10" style="69"/>
    <col min="2827" max="2828" width="10.125" style="69" bestFit="1" customWidth="1"/>
    <col min="2829" max="3072" width="11" style="69"/>
    <col min="3073" max="3073" width="28.25" style="69" customWidth="1"/>
    <col min="3074" max="3074" width="10.75" style="69" customWidth="1"/>
    <col min="3075" max="3075" width="11.25" style="69" customWidth="1"/>
    <col min="3076" max="3076" width="10" style="69"/>
    <col min="3077" max="3077" width="11.25" style="69" customWidth="1"/>
    <col min="3078" max="3078" width="11.75" style="69" customWidth="1"/>
    <col min="3079" max="3079" width="10" style="69"/>
    <col min="3080" max="3080" width="10.75" style="69" bestFit="1" customWidth="1"/>
    <col min="3081" max="3082" width="10" style="69"/>
    <col min="3083" max="3084" width="10.125" style="69" bestFit="1" customWidth="1"/>
    <col min="3085" max="3328" width="10" style="69"/>
    <col min="3329" max="3329" width="28.25" style="69" customWidth="1"/>
    <col min="3330" max="3330" width="10.75" style="69" customWidth="1"/>
    <col min="3331" max="3331" width="11.25" style="69" customWidth="1"/>
    <col min="3332" max="3332" width="10" style="69"/>
    <col min="3333" max="3333" width="11.25" style="69" customWidth="1"/>
    <col min="3334" max="3334" width="11.75" style="69" customWidth="1"/>
    <col min="3335" max="3335" width="10" style="69"/>
    <col min="3336" max="3336" width="10.75" style="69" bestFit="1" customWidth="1"/>
    <col min="3337" max="3338" width="10" style="69"/>
    <col min="3339" max="3340" width="10.125" style="69" bestFit="1" customWidth="1"/>
    <col min="3341" max="3584" width="10" style="69"/>
    <col min="3585" max="3585" width="28.25" style="69" customWidth="1"/>
    <col min="3586" max="3586" width="10.75" style="69" customWidth="1"/>
    <col min="3587" max="3587" width="11.25" style="69" customWidth="1"/>
    <col min="3588" max="3588" width="10" style="69"/>
    <col min="3589" max="3589" width="11.25" style="69" customWidth="1"/>
    <col min="3590" max="3590" width="11.75" style="69" customWidth="1"/>
    <col min="3591" max="3591" width="10" style="69"/>
    <col min="3592" max="3592" width="10.75" style="69" bestFit="1" customWidth="1"/>
    <col min="3593" max="3594" width="10" style="69"/>
    <col min="3595" max="3596" width="10.125" style="69" bestFit="1" customWidth="1"/>
    <col min="3597" max="3840" width="10" style="69"/>
    <col min="3841" max="3841" width="28.25" style="69" customWidth="1"/>
    <col min="3842" max="3842" width="10.75" style="69" customWidth="1"/>
    <col min="3843" max="3843" width="11.25" style="69" customWidth="1"/>
    <col min="3844" max="3844" width="10" style="69"/>
    <col min="3845" max="3845" width="11.25" style="69" customWidth="1"/>
    <col min="3846" max="3846" width="11.75" style="69" customWidth="1"/>
    <col min="3847" max="3847" width="10" style="69"/>
    <col min="3848" max="3848" width="10.75" style="69" bestFit="1" customWidth="1"/>
    <col min="3849" max="3850" width="10" style="69"/>
    <col min="3851" max="3852" width="10.125" style="69" bestFit="1" customWidth="1"/>
    <col min="3853" max="4096" width="11" style="69"/>
    <col min="4097" max="4097" width="28.25" style="69" customWidth="1"/>
    <col min="4098" max="4098" width="10.75" style="69" customWidth="1"/>
    <col min="4099" max="4099" width="11.25" style="69" customWidth="1"/>
    <col min="4100" max="4100" width="10" style="69"/>
    <col min="4101" max="4101" width="11.25" style="69" customWidth="1"/>
    <col min="4102" max="4102" width="11.75" style="69" customWidth="1"/>
    <col min="4103" max="4103" width="10" style="69"/>
    <col min="4104" max="4104" width="10.75" style="69" bestFit="1" customWidth="1"/>
    <col min="4105" max="4106" width="10" style="69"/>
    <col min="4107" max="4108" width="10.125" style="69" bestFit="1" customWidth="1"/>
    <col min="4109" max="4352" width="10" style="69"/>
    <col min="4353" max="4353" width="28.25" style="69" customWidth="1"/>
    <col min="4354" max="4354" width="10.75" style="69" customWidth="1"/>
    <col min="4355" max="4355" width="11.25" style="69" customWidth="1"/>
    <col min="4356" max="4356" width="10" style="69"/>
    <col min="4357" max="4357" width="11.25" style="69" customWidth="1"/>
    <col min="4358" max="4358" width="11.75" style="69" customWidth="1"/>
    <col min="4359" max="4359" width="10" style="69"/>
    <col min="4360" max="4360" width="10.75" style="69" bestFit="1" customWidth="1"/>
    <col min="4361" max="4362" width="10" style="69"/>
    <col min="4363" max="4364" width="10.125" style="69" bestFit="1" customWidth="1"/>
    <col min="4365" max="4608" width="10" style="69"/>
    <col min="4609" max="4609" width="28.25" style="69" customWidth="1"/>
    <col min="4610" max="4610" width="10.75" style="69" customWidth="1"/>
    <col min="4611" max="4611" width="11.25" style="69" customWidth="1"/>
    <col min="4612" max="4612" width="10" style="69"/>
    <col min="4613" max="4613" width="11.25" style="69" customWidth="1"/>
    <col min="4614" max="4614" width="11.75" style="69" customWidth="1"/>
    <col min="4615" max="4615" width="10" style="69"/>
    <col min="4616" max="4616" width="10.75" style="69" bestFit="1" customWidth="1"/>
    <col min="4617" max="4618" width="10" style="69"/>
    <col min="4619" max="4620" width="10.125" style="69" bestFit="1" customWidth="1"/>
    <col min="4621" max="4864" width="10" style="69"/>
    <col min="4865" max="4865" width="28.25" style="69" customWidth="1"/>
    <col min="4866" max="4866" width="10.75" style="69" customWidth="1"/>
    <col min="4867" max="4867" width="11.25" style="69" customWidth="1"/>
    <col min="4868" max="4868" width="10" style="69"/>
    <col min="4869" max="4869" width="11.25" style="69" customWidth="1"/>
    <col min="4870" max="4870" width="11.75" style="69" customWidth="1"/>
    <col min="4871" max="4871" width="10" style="69"/>
    <col min="4872" max="4872" width="10.75" style="69" bestFit="1" customWidth="1"/>
    <col min="4873" max="4874" width="10" style="69"/>
    <col min="4875" max="4876" width="10.125" style="69" bestFit="1" customWidth="1"/>
    <col min="4877" max="5120" width="11" style="69"/>
    <col min="5121" max="5121" width="28.25" style="69" customWidth="1"/>
    <col min="5122" max="5122" width="10.75" style="69" customWidth="1"/>
    <col min="5123" max="5123" width="11.25" style="69" customWidth="1"/>
    <col min="5124" max="5124" width="10" style="69"/>
    <col min="5125" max="5125" width="11.25" style="69" customWidth="1"/>
    <col min="5126" max="5126" width="11.75" style="69" customWidth="1"/>
    <col min="5127" max="5127" width="10" style="69"/>
    <col min="5128" max="5128" width="10.75" style="69" bestFit="1" customWidth="1"/>
    <col min="5129" max="5130" width="10" style="69"/>
    <col min="5131" max="5132" width="10.125" style="69" bestFit="1" customWidth="1"/>
    <col min="5133" max="5376" width="10" style="69"/>
    <col min="5377" max="5377" width="28.25" style="69" customWidth="1"/>
    <col min="5378" max="5378" width="10.75" style="69" customWidth="1"/>
    <col min="5379" max="5379" width="11.25" style="69" customWidth="1"/>
    <col min="5380" max="5380" width="10" style="69"/>
    <col min="5381" max="5381" width="11.25" style="69" customWidth="1"/>
    <col min="5382" max="5382" width="11.75" style="69" customWidth="1"/>
    <col min="5383" max="5383" width="10" style="69"/>
    <col min="5384" max="5384" width="10.75" style="69" bestFit="1" customWidth="1"/>
    <col min="5385" max="5386" width="10" style="69"/>
    <col min="5387" max="5388" width="10.125" style="69" bestFit="1" customWidth="1"/>
    <col min="5389" max="5632" width="10" style="69"/>
    <col min="5633" max="5633" width="28.25" style="69" customWidth="1"/>
    <col min="5634" max="5634" width="10.75" style="69" customWidth="1"/>
    <col min="5635" max="5635" width="11.25" style="69" customWidth="1"/>
    <col min="5636" max="5636" width="10" style="69"/>
    <col min="5637" max="5637" width="11.25" style="69" customWidth="1"/>
    <col min="5638" max="5638" width="11.75" style="69" customWidth="1"/>
    <col min="5639" max="5639" width="10" style="69"/>
    <col min="5640" max="5640" width="10.75" style="69" bestFit="1" customWidth="1"/>
    <col min="5641" max="5642" width="10" style="69"/>
    <col min="5643" max="5644" width="10.125" style="69" bestFit="1" customWidth="1"/>
    <col min="5645" max="5888" width="10" style="69"/>
    <col min="5889" max="5889" width="28.25" style="69" customWidth="1"/>
    <col min="5890" max="5890" width="10.75" style="69" customWidth="1"/>
    <col min="5891" max="5891" width="11.25" style="69" customWidth="1"/>
    <col min="5892" max="5892" width="10" style="69"/>
    <col min="5893" max="5893" width="11.25" style="69" customWidth="1"/>
    <col min="5894" max="5894" width="11.75" style="69" customWidth="1"/>
    <col min="5895" max="5895" width="10" style="69"/>
    <col min="5896" max="5896" width="10.75" style="69" bestFit="1" customWidth="1"/>
    <col min="5897" max="5898" width="10" style="69"/>
    <col min="5899" max="5900" width="10.125" style="69" bestFit="1" customWidth="1"/>
    <col min="5901" max="6144" width="11" style="69"/>
    <col min="6145" max="6145" width="28.25" style="69" customWidth="1"/>
    <col min="6146" max="6146" width="10.75" style="69" customWidth="1"/>
    <col min="6147" max="6147" width="11.25" style="69" customWidth="1"/>
    <col min="6148" max="6148" width="10" style="69"/>
    <col min="6149" max="6149" width="11.25" style="69" customWidth="1"/>
    <col min="6150" max="6150" width="11.75" style="69" customWidth="1"/>
    <col min="6151" max="6151" width="10" style="69"/>
    <col min="6152" max="6152" width="10.75" style="69" bestFit="1" customWidth="1"/>
    <col min="6153" max="6154" width="10" style="69"/>
    <col min="6155" max="6156" width="10.125" style="69" bestFit="1" customWidth="1"/>
    <col min="6157" max="6400" width="10" style="69"/>
    <col min="6401" max="6401" width="28.25" style="69" customWidth="1"/>
    <col min="6402" max="6402" width="10.75" style="69" customWidth="1"/>
    <col min="6403" max="6403" width="11.25" style="69" customWidth="1"/>
    <col min="6404" max="6404" width="10" style="69"/>
    <col min="6405" max="6405" width="11.25" style="69" customWidth="1"/>
    <col min="6406" max="6406" width="11.75" style="69" customWidth="1"/>
    <col min="6407" max="6407" width="10" style="69"/>
    <col min="6408" max="6408" width="10.75" style="69" bestFit="1" customWidth="1"/>
    <col min="6409" max="6410" width="10" style="69"/>
    <col min="6411" max="6412" width="10.125" style="69" bestFit="1" customWidth="1"/>
    <col min="6413" max="6656" width="10" style="69"/>
    <col min="6657" max="6657" width="28.25" style="69" customWidth="1"/>
    <col min="6658" max="6658" width="10.75" style="69" customWidth="1"/>
    <col min="6659" max="6659" width="11.25" style="69" customWidth="1"/>
    <col min="6660" max="6660" width="10" style="69"/>
    <col min="6661" max="6661" width="11.25" style="69" customWidth="1"/>
    <col min="6662" max="6662" width="11.75" style="69" customWidth="1"/>
    <col min="6663" max="6663" width="10" style="69"/>
    <col min="6664" max="6664" width="10.75" style="69" bestFit="1" customWidth="1"/>
    <col min="6665" max="6666" width="10" style="69"/>
    <col min="6667" max="6668" width="10.125" style="69" bestFit="1" customWidth="1"/>
    <col min="6669" max="6912" width="10" style="69"/>
    <col min="6913" max="6913" width="28.25" style="69" customWidth="1"/>
    <col min="6914" max="6914" width="10.75" style="69" customWidth="1"/>
    <col min="6915" max="6915" width="11.25" style="69" customWidth="1"/>
    <col min="6916" max="6916" width="10" style="69"/>
    <col min="6917" max="6917" width="11.25" style="69" customWidth="1"/>
    <col min="6918" max="6918" width="11.75" style="69" customWidth="1"/>
    <col min="6919" max="6919" width="10" style="69"/>
    <col min="6920" max="6920" width="10.75" style="69" bestFit="1" customWidth="1"/>
    <col min="6921" max="6922" width="10" style="69"/>
    <col min="6923" max="6924" width="10.125" style="69" bestFit="1" customWidth="1"/>
    <col min="6925" max="7168" width="11" style="69"/>
    <col min="7169" max="7169" width="28.25" style="69" customWidth="1"/>
    <col min="7170" max="7170" width="10.75" style="69" customWidth="1"/>
    <col min="7171" max="7171" width="11.25" style="69" customWidth="1"/>
    <col min="7172" max="7172" width="10" style="69"/>
    <col min="7173" max="7173" width="11.25" style="69" customWidth="1"/>
    <col min="7174" max="7174" width="11.75" style="69" customWidth="1"/>
    <col min="7175" max="7175" width="10" style="69"/>
    <col min="7176" max="7176" width="10.75" style="69" bestFit="1" customWidth="1"/>
    <col min="7177" max="7178" width="10" style="69"/>
    <col min="7179" max="7180" width="10.125" style="69" bestFit="1" customWidth="1"/>
    <col min="7181" max="7424" width="10" style="69"/>
    <col min="7425" max="7425" width="28.25" style="69" customWidth="1"/>
    <col min="7426" max="7426" width="10.75" style="69" customWidth="1"/>
    <col min="7427" max="7427" width="11.25" style="69" customWidth="1"/>
    <col min="7428" max="7428" width="10" style="69"/>
    <col min="7429" max="7429" width="11.25" style="69" customWidth="1"/>
    <col min="7430" max="7430" width="11.75" style="69" customWidth="1"/>
    <col min="7431" max="7431" width="10" style="69"/>
    <col min="7432" max="7432" width="10.75" style="69" bestFit="1" customWidth="1"/>
    <col min="7433" max="7434" width="10" style="69"/>
    <col min="7435" max="7436" width="10.125" style="69" bestFit="1" customWidth="1"/>
    <col min="7437" max="7680" width="10" style="69"/>
    <col min="7681" max="7681" width="28.25" style="69" customWidth="1"/>
    <col min="7682" max="7682" width="10.75" style="69" customWidth="1"/>
    <col min="7683" max="7683" width="11.25" style="69" customWidth="1"/>
    <col min="7684" max="7684" width="10" style="69"/>
    <col min="7685" max="7685" width="11.25" style="69" customWidth="1"/>
    <col min="7686" max="7686" width="11.75" style="69" customWidth="1"/>
    <col min="7687" max="7687" width="10" style="69"/>
    <col min="7688" max="7688" width="10.75" style="69" bestFit="1" customWidth="1"/>
    <col min="7689" max="7690" width="10" style="69"/>
    <col min="7691" max="7692" width="10.125" style="69" bestFit="1" customWidth="1"/>
    <col min="7693" max="7936" width="10" style="69"/>
    <col min="7937" max="7937" width="28.25" style="69" customWidth="1"/>
    <col min="7938" max="7938" width="10.75" style="69" customWidth="1"/>
    <col min="7939" max="7939" width="11.25" style="69" customWidth="1"/>
    <col min="7940" max="7940" width="10" style="69"/>
    <col min="7941" max="7941" width="11.25" style="69" customWidth="1"/>
    <col min="7942" max="7942" width="11.75" style="69" customWidth="1"/>
    <col min="7943" max="7943" width="10" style="69"/>
    <col min="7944" max="7944" width="10.75" style="69" bestFit="1" customWidth="1"/>
    <col min="7945" max="7946" width="10" style="69"/>
    <col min="7947" max="7948" width="10.125" style="69" bestFit="1" customWidth="1"/>
    <col min="7949" max="8192" width="11" style="69"/>
    <col min="8193" max="8193" width="28.25" style="69" customWidth="1"/>
    <col min="8194" max="8194" width="10.75" style="69" customWidth="1"/>
    <col min="8195" max="8195" width="11.25" style="69" customWidth="1"/>
    <col min="8196" max="8196" width="10" style="69"/>
    <col min="8197" max="8197" width="11.25" style="69" customWidth="1"/>
    <col min="8198" max="8198" width="11.75" style="69" customWidth="1"/>
    <col min="8199" max="8199" width="10" style="69"/>
    <col min="8200" max="8200" width="10.75" style="69" bestFit="1" customWidth="1"/>
    <col min="8201" max="8202" width="10" style="69"/>
    <col min="8203" max="8204" width="10.125" style="69" bestFit="1" customWidth="1"/>
    <col min="8205" max="8448" width="10" style="69"/>
    <col min="8449" max="8449" width="28.25" style="69" customWidth="1"/>
    <col min="8450" max="8450" width="10.75" style="69" customWidth="1"/>
    <col min="8451" max="8451" width="11.25" style="69" customWidth="1"/>
    <col min="8452" max="8452" width="10" style="69"/>
    <col min="8453" max="8453" width="11.25" style="69" customWidth="1"/>
    <col min="8454" max="8454" width="11.75" style="69" customWidth="1"/>
    <col min="8455" max="8455" width="10" style="69"/>
    <col min="8456" max="8456" width="10.75" style="69" bestFit="1" customWidth="1"/>
    <col min="8457" max="8458" width="10" style="69"/>
    <col min="8459" max="8460" width="10.125" style="69" bestFit="1" customWidth="1"/>
    <col min="8461" max="8704" width="10" style="69"/>
    <col min="8705" max="8705" width="28.25" style="69" customWidth="1"/>
    <col min="8706" max="8706" width="10.75" style="69" customWidth="1"/>
    <col min="8707" max="8707" width="11.25" style="69" customWidth="1"/>
    <col min="8708" max="8708" width="10" style="69"/>
    <col min="8709" max="8709" width="11.25" style="69" customWidth="1"/>
    <col min="8710" max="8710" width="11.75" style="69" customWidth="1"/>
    <col min="8711" max="8711" width="10" style="69"/>
    <col min="8712" max="8712" width="10.75" style="69" bestFit="1" customWidth="1"/>
    <col min="8713" max="8714" width="10" style="69"/>
    <col min="8715" max="8716" width="10.125" style="69" bestFit="1" customWidth="1"/>
    <col min="8717" max="8960" width="10" style="69"/>
    <col min="8961" max="8961" width="28.25" style="69" customWidth="1"/>
    <col min="8962" max="8962" width="10.75" style="69" customWidth="1"/>
    <col min="8963" max="8963" width="11.25" style="69" customWidth="1"/>
    <col min="8964" max="8964" width="10" style="69"/>
    <col min="8965" max="8965" width="11.25" style="69" customWidth="1"/>
    <col min="8966" max="8966" width="11.75" style="69" customWidth="1"/>
    <col min="8967" max="8967" width="10" style="69"/>
    <col min="8968" max="8968" width="10.75" style="69" bestFit="1" customWidth="1"/>
    <col min="8969" max="8970" width="10" style="69"/>
    <col min="8971" max="8972" width="10.125" style="69" bestFit="1" customWidth="1"/>
    <col min="8973" max="9216" width="11" style="69"/>
    <col min="9217" max="9217" width="28.25" style="69" customWidth="1"/>
    <col min="9218" max="9218" width="10.75" style="69" customWidth="1"/>
    <col min="9219" max="9219" width="11.25" style="69" customWidth="1"/>
    <col min="9220" max="9220" width="10" style="69"/>
    <col min="9221" max="9221" width="11.25" style="69" customWidth="1"/>
    <col min="9222" max="9222" width="11.75" style="69" customWidth="1"/>
    <col min="9223" max="9223" width="10" style="69"/>
    <col min="9224" max="9224" width="10.75" style="69" bestFit="1" customWidth="1"/>
    <col min="9225" max="9226" width="10" style="69"/>
    <col min="9227" max="9228" width="10.125" style="69" bestFit="1" customWidth="1"/>
    <col min="9229" max="9472" width="10" style="69"/>
    <col min="9473" max="9473" width="28.25" style="69" customWidth="1"/>
    <col min="9474" max="9474" width="10.75" style="69" customWidth="1"/>
    <col min="9475" max="9475" width="11.25" style="69" customWidth="1"/>
    <col min="9476" max="9476" width="10" style="69"/>
    <col min="9477" max="9477" width="11.25" style="69" customWidth="1"/>
    <col min="9478" max="9478" width="11.75" style="69" customWidth="1"/>
    <col min="9479" max="9479" width="10" style="69"/>
    <col min="9480" max="9480" width="10.75" style="69" bestFit="1" customWidth="1"/>
    <col min="9481" max="9482" width="10" style="69"/>
    <col min="9483" max="9484" width="10.125" style="69" bestFit="1" customWidth="1"/>
    <col min="9485" max="9728" width="10" style="69"/>
    <col min="9729" max="9729" width="28.25" style="69" customWidth="1"/>
    <col min="9730" max="9730" width="10.75" style="69" customWidth="1"/>
    <col min="9731" max="9731" width="11.25" style="69" customWidth="1"/>
    <col min="9732" max="9732" width="10" style="69"/>
    <col min="9733" max="9733" width="11.25" style="69" customWidth="1"/>
    <col min="9734" max="9734" width="11.75" style="69" customWidth="1"/>
    <col min="9735" max="9735" width="10" style="69"/>
    <col min="9736" max="9736" width="10.75" style="69" bestFit="1" customWidth="1"/>
    <col min="9737" max="9738" width="10" style="69"/>
    <col min="9739" max="9740" width="10.125" style="69" bestFit="1" customWidth="1"/>
    <col min="9741" max="9984" width="10" style="69"/>
    <col min="9985" max="9985" width="28.25" style="69" customWidth="1"/>
    <col min="9986" max="9986" width="10.75" style="69" customWidth="1"/>
    <col min="9987" max="9987" width="11.25" style="69" customWidth="1"/>
    <col min="9988" max="9988" width="10" style="69"/>
    <col min="9989" max="9989" width="11.25" style="69" customWidth="1"/>
    <col min="9990" max="9990" width="11.75" style="69" customWidth="1"/>
    <col min="9991" max="9991" width="10" style="69"/>
    <col min="9992" max="9992" width="10.75" style="69" bestFit="1" customWidth="1"/>
    <col min="9993" max="9994" width="10" style="69"/>
    <col min="9995" max="9996" width="10.125" style="69" bestFit="1" customWidth="1"/>
    <col min="9997" max="10240" width="11" style="69"/>
    <col min="10241" max="10241" width="28.25" style="69" customWidth="1"/>
    <col min="10242" max="10242" width="10.75" style="69" customWidth="1"/>
    <col min="10243" max="10243" width="11.25" style="69" customWidth="1"/>
    <col min="10244" max="10244" width="10" style="69"/>
    <col min="10245" max="10245" width="11.25" style="69" customWidth="1"/>
    <col min="10246" max="10246" width="11.75" style="69" customWidth="1"/>
    <col min="10247" max="10247" width="10" style="69"/>
    <col min="10248" max="10248" width="10.75" style="69" bestFit="1" customWidth="1"/>
    <col min="10249" max="10250" width="10" style="69"/>
    <col min="10251" max="10252" width="10.125" style="69" bestFit="1" customWidth="1"/>
    <col min="10253" max="10496" width="10" style="69"/>
    <col min="10497" max="10497" width="28.25" style="69" customWidth="1"/>
    <col min="10498" max="10498" width="10.75" style="69" customWidth="1"/>
    <col min="10499" max="10499" width="11.25" style="69" customWidth="1"/>
    <col min="10500" max="10500" width="10" style="69"/>
    <col min="10501" max="10501" width="11.25" style="69" customWidth="1"/>
    <col min="10502" max="10502" width="11.75" style="69" customWidth="1"/>
    <col min="10503" max="10503" width="10" style="69"/>
    <col min="10504" max="10504" width="10.75" style="69" bestFit="1" customWidth="1"/>
    <col min="10505" max="10506" width="10" style="69"/>
    <col min="10507" max="10508" width="10.125" style="69" bestFit="1" customWidth="1"/>
    <col min="10509" max="10752" width="10" style="69"/>
    <col min="10753" max="10753" width="28.25" style="69" customWidth="1"/>
    <col min="10754" max="10754" width="10.75" style="69" customWidth="1"/>
    <col min="10755" max="10755" width="11.25" style="69" customWidth="1"/>
    <col min="10756" max="10756" width="10" style="69"/>
    <col min="10757" max="10757" width="11.25" style="69" customWidth="1"/>
    <col min="10758" max="10758" width="11.75" style="69" customWidth="1"/>
    <col min="10759" max="10759" width="10" style="69"/>
    <col min="10760" max="10760" width="10.75" style="69" bestFit="1" customWidth="1"/>
    <col min="10761" max="10762" width="10" style="69"/>
    <col min="10763" max="10764" width="10.125" style="69" bestFit="1" customWidth="1"/>
    <col min="10765" max="11008" width="10" style="69"/>
    <col min="11009" max="11009" width="28.25" style="69" customWidth="1"/>
    <col min="11010" max="11010" width="10.75" style="69" customWidth="1"/>
    <col min="11011" max="11011" width="11.25" style="69" customWidth="1"/>
    <col min="11012" max="11012" width="10" style="69"/>
    <col min="11013" max="11013" width="11.25" style="69" customWidth="1"/>
    <col min="11014" max="11014" width="11.75" style="69" customWidth="1"/>
    <col min="11015" max="11015" width="10" style="69"/>
    <col min="11016" max="11016" width="10.75" style="69" bestFit="1" customWidth="1"/>
    <col min="11017" max="11018" width="10" style="69"/>
    <col min="11019" max="11020" width="10.125" style="69" bestFit="1" customWidth="1"/>
    <col min="11021" max="11264" width="11" style="69"/>
    <col min="11265" max="11265" width="28.25" style="69" customWidth="1"/>
    <col min="11266" max="11266" width="10.75" style="69" customWidth="1"/>
    <col min="11267" max="11267" width="11.25" style="69" customWidth="1"/>
    <col min="11268" max="11268" width="10" style="69"/>
    <col min="11269" max="11269" width="11.25" style="69" customWidth="1"/>
    <col min="11270" max="11270" width="11.75" style="69" customWidth="1"/>
    <col min="11271" max="11271" width="10" style="69"/>
    <col min="11272" max="11272" width="10.75" style="69" bestFit="1" customWidth="1"/>
    <col min="11273" max="11274" width="10" style="69"/>
    <col min="11275" max="11276" width="10.125" style="69" bestFit="1" customWidth="1"/>
    <col min="11277" max="11520" width="10" style="69"/>
    <col min="11521" max="11521" width="28.25" style="69" customWidth="1"/>
    <col min="11522" max="11522" width="10.75" style="69" customWidth="1"/>
    <col min="11523" max="11523" width="11.25" style="69" customWidth="1"/>
    <col min="11524" max="11524" width="10" style="69"/>
    <col min="11525" max="11525" width="11.25" style="69" customWidth="1"/>
    <col min="11526" max="11526" width="11.75" style="69" customWidth="1"/>
    <col min="11527" max="11527" width="10" style="69"/>
    <col min="11528" max="11528" width="10.75" style="69" bestFit="1" customWidth="1"/>
    <col min="11529" max="11530" width="10" style="69"/>
    <col min="11531" max="11532" width="10.125" style="69" bestFit="1" customWidth="1"/>
    <col min="11533" max="11776" width="10" style="69"/>
    <col min="11777" max="11777" width="28.25" style="69" customWidth="1"/>
    <col min="11778" max="11778" width="10.75" style="69" customWidth="1"/>
    <col min="11779" max="11779" width="11.25" style="69" customWidth="1"/>
    <col min="11780" max="11780" width="10" style="69"/>
    <col min="11781" max="11781" width="11.25" style="69" customWidth="1"/>
    <col min="11782" max="11782" width="11.75" style="69" customWidth="1"/>
    <col min="11783" max="11783" width="10" style="69"/>
    <col min="11784" max="11784" width="10.75" style="69" bestFit="1" customWidth="1"/>
    <col min="11785" max="11786" width="10" style="69"/>
    <col min="11787" max="11788" width="10.125" style="69" bestFit="1" customWidth="1"/>
    <col min="11789" max="12032" width="10" style="69"/>
    <col min="12033" max="12033" width="28.25" style="69" customWidth="1"/>
    <col min="12034" max="12034" width="10.75" style="69" customWidth="1"/>
    <col min="12035" max="12035" width="11.25" style="69" customWidth="1"/>
    <col min="12036" max="12036" width="10" style="69"/>
    <col min="12037" max="12037" width="11.25" style="69" customWidth="1"/>
    <col min="12038" max="12038" width="11.75" style="69" customWidth="1"/>
    <col min="12039" max="12039" width="10" style="69"/>
    <col min="12040" max="12040" width="10.75" style="69" bestFit="1" customWidth="1"/>
    <col min="12041" max="12042" width="10" style="69"/>
    <col min="12043" max="12044" width="10.125" style="69" bestFit="1" customWidth="1"/>
    <col min="12045" max="12288" width="11" style="69"/>
    <col min="12289" max="12289" width="28.25" style="69" customWidth="1"/>
    <col min="12290" max="12290" width="10.75" style="69" customWidth="1"/>
    <col min="12291" max="12291" width="11.25" style="69" customWidth="1"/>
    <col min="12292" max="12292" width="10" style="69"/>
    <col min="12293" max="12293" width="11.25" style="69" customWidth="1"/>
    <col min="12294" max="12294" width="11.75" style="69" customWidth="1"/>
    <col min="12295" max="12295" width="10" style="69"/>
    <col min="12296" max="12296" width="10.75" style="69" bestFit="1" customWidth="1"/>
    <col min="12297" max="12298" width="10" style="69"/>
    <col min="12299" max="12300" width="10.125" style="69" bestFit="1" customWidth="1"/>
    <col min="12301" max="12544" width="10" style="69"/>
    <col min="12545" max="12545" width="28.25" style="69" customWidth="1"/>
    <col min="12546" max="12546" width="10.75" style="69" customWidth="1"/>
    <col min="12547" max="12547" width="11.25" style="69" customWidth="1"/>
    <col min="12548" max="12548" width="10" style="69"/>
    <col min="12549" max="12549" width="11.25" style="69" customWidth="1"/>
    <col min="12550" max="12550" width="11.75" style="69" customWidth="1"/>
    <col min="12551" max="12551" width="10" style="69"/>
    <col min="12552" max="12552" width="10.75" style="69" bestFit="1" customWidth="1"/>
    <col min="12553" max="12554" width="10" style="69"/>
    <col min="12555" max="12556" width="10.125" style="69" bestFit="1" customWidth="1"/>
    <col min="12557" max="12800" width="10" style="69"/>
    <col min="12801" max="12801" width="28.25" style="69" customWidth="1"/>
    <col min="12802" max="12802" width="10.75" style="69" customWidth="1"/>
    <col min="12803" max="12803" width="11.25" style="69" customWidth="1"/>
    <col min="12804" max="12804" width="10" style="69"/>
    <col min="12805" max="12805" width="11.25" style="69" customWidth="1"/>
    <col min="12806" max="12806" width="11.75" style="69" customWidth="1"/>
    <col min="12807" max="12807" width="10" style="69"/>
    <col min="12808" max="12808" width="10.75" style="69" bestFit="1" customWidth="1"/>
    <col min="12809" max="12810" width="10" style="69"/>
    <col min="12811" max="12812" width="10.125" style="69" bestFit="1" customWidth="1"/>
    <col min="12813" max="13056" width="10" style="69"/>
    <col min="13057" max="13057" width="28.25" style="69" customWidth="1"/>
    <col min="13058" max="13058" width="10.75" style="69" customWidth="1"/>
    <col min="13059" max="13059" width="11.25" style="69" customWidth="1"/>
    <col min="13060" max="13060" width="10" style="69"/>
    <col min="13061" max="13061" width="11.25" style="69" customWidth="1"/>
    <col min="13062" max="13062" width="11.75" style="69" customWidth="1"/>
    <col min="13063" max="13063" width="10" style="69"/>
    <col min="13064" max="13064" width="10.75" style="69" bestFit="1" customWidth="1"/>
    <col min="13065" max="13066" width="10" style="69"/>
    <col min="13067" max="13068" width="10.125" style="69" bestFit="1" customWidth="1"/>
    <col min="13069" max="13312" width="11" style="69"/>
    <col min="13313" max="13313" width="28.25" style="69" customWidth="1"/>
    <col min="13314" max="13314" width="10.75" style="69" customWidth="1"/>
    <col min="13315" max="13315" width="11.25" style="69" customWidth="1"/>
    <col min="13316" max="13316" width="10" style="69"/>
    <col min="13317" max="13317" width="11.25" style="69" customWidth="1"/>
    <col min="13318" max="13318" width="11.75" style="69" customWidth="1"/>
    <col min="13319" max="13319" width="10" style="69"/>
    <col min="13320" max="13320" width="10.75" style="69" bestFit="1" customWidth="1"/>
    <col min="13321" max="13322" width="10" style="69"/>
    <col min="13323" max="13324" width="10.125" style="69" bestFit="1" customWidth="1"/>
    <col min="13325" max="13568" width="10" style="69"/>
    <col min="13569" max="13569" width="28.25" style="69" customWidth="1"/>
    <col min="13570" max="13570" width="10.75" style="69" customWidth="1"/>
    <col min="13571" max="13571" width="11.25" style="69" customWidth="1"/>
    <col min="13572" max="13572" width="10" style="69"/>
    <col min="13573" max="13573" width="11.25" style="69" customWidth="1"/>
    <col min="13574" max="13574" width="11.75" style="69" customWidth="1"/>
    <col min="13575" max="13575" width="10" style="69"/>
    <col min="13576" max="13576" width="10.75" style="69" bestFit="1" customWidth="1"/>
    <col min="13577" max="13578" width="10" style="69"/>
    <col min="13579" max="13580" width="10.125" style="69" bestFit="1" customWidth="1"/>
    <col min="13581" max="13824" width="10" style="69"/>
    <col min="13825" max="13825" width="28.25" style="69" customWidth="1"/>
    <col min="13826" max="13826" width="10.75" style="69" customWidth="1"/>
    <col min="13827" max="13827" width="11.25" style="69" customWidth="1"/>
    <col min="13828" max="13828" width="10" style="69"/>
    <col min="13829" max="13829" width="11.25" style="69" customWidth="1"/>
    <col min="13830" max="13830" width="11.75" style="69" customWidth="1"/>
    <col min="13831" max="13831" width="10" style="69"/>
    <col min="13832" max="13832" width="10.75" style="69" bestFit="1" customWidth="1"/>
    <col min="13833" max="13834" width="10" style="69"/>
    <col min="13835" max="13836" width="10.125" style="69" bestFit="1" customWidth="1"/>
    <col min="13837" max="14080" width="10" style="69"/>
    <col min="14081" max="14081" width="28.25" style="69" customWidth="1"/>
    <col min="14082" max="14082" width="10.75" style="69" customWidth="1"/>
    <col min="14083" max="14083" width="11.25" style="69" customWidth="1"/>
    <col min="14084" max="14084" width="10" style="69"/>
    <col min="14085" max="14085" width="11.25" style="69" customWidth="1"/>
    <col min="14086" max="14086" width="11.75" style="69" customWidth="1"/>
    <col min="14087" max="14087" width="10" style="69"/>
    <col min="14088" max="14088" width="10.75" style="69" bestFit="1" customWidth="1"/>
    <col min="14089" max="14090" width="10" style="69"/>
    <col min="14091" max="14092" width="10.125" style="69" bestFit="1" customWidth="1"/>
    <col min="14093" max="14336" width="11" style="69"/>
    <col min="14337" max="14337" width="28.25" style="69" customWidth="1"/>
    <col min="14338" max="14338" width="10.75" style="69" customWidth="1"/>
    <col min="14339" max="14339" width="11.25" style="69" customWidth="1"/>
    <col min="14340" max="14340" width="10" style="69"/>
    <col min="14341" max="14341" width="11.25" style="69" customWidth="1"/>
    <col min="14342" max="14342" width="11.75" style="69" customWidth="1"/>
    <col min="14343" max="14343" width="10" style="69"/>
    <col min="14344" max="14344" width="10.75" style="69" bestFit="1" customWidth="1"/>
    <col min="14345" max="14346" width="10" style="69"/>
    <col min="14347" max="14348" width="10.125" style="69" bestFit="1" customWidth="1"/>
    <col min="14349" max="14592" width="10" style="69"/>
    <col min="14593" max="14593" width="28.25" style="69" customWidth="1"/>
    <col min="14594" max="14594" width="10.75" style="69" customWidth="1"/>
    <col min="14595" max="14595" width="11.25" style="69" customWidth="1"/>
    <col min="14596" max="14596" width="10" style="69"/>
    <col min="14597" max="14597" width="11.25" style="69" customWidth="1"/>
    <col min="14598" max="14598" width="11.75" style="69" customWidth="1"/>
    <col min="14599" max="14599" width="10" style="69"/>
    <col min="14600" max="14600" width="10.75" style="69" bestFit="1" customWidth="1"/>
    <col min="14601" max="14602" width="10" style="69"/>
    <col min="14603" max="14604" width="10.125" style="69" bestFit="1" customWidth="1"/>
    <col min="14605" max="14848" width="10" style="69"/>
    <col min="14849" max="14849" width="28.25" style="69" customWidth="1"/>
    <col min="14850" max="14850" width="10.75" style="69" customWidth="1"/>
    <col min="14851" max="14851" width="11.25" style="69" customWidth="1"/>
    <col min="14852" max="14852" width="10" style="69"/>
    <col min="14853" max="14853" width="11.25" style="69" customWidth="1"/>
    <col min="14854" max="14854" width="11.75" style="69" customWidth="1"/>
    <col min="14855" max="14855" width="10" style="69"/>
    <col min="14856" max="14856" width="10.75" style="69" bestFit="1" customWidth="1"/>
    <col min="14857" max="14858" width="10" style="69"/>
    <col min="14859" max="14860" width="10.125" style="69" bestFit="1" customWidth="1"/>
    <col min="14861" max="15104" width="10" style="69"/>
    <col min="15105" max="15105" width="28.25" style="69" customWidth="1"/>
    <col min="15106" max="15106" width="10.75" style="69" customWidth="1"/>
    <col min="15107" max="15107" width="11.25" style="69" customWidth="1"/>
    <col min="15108" max="15108" width="10" style="69"/>
    <col min="15109" max="15109" width="11.25" style="69" customWidth="1"/>
    <col min="15110" max="15110" width="11.75" style="69" customWidth="1"/>
    <col min="15111" max="15111" width="10" style="69"/>
    <col min="15112" max="15112" width="10.75" style="69" bestFit="1" customWidth="1"/>
    <col min="15113" max="15114" width="10" style="69"/>
    <col min="15115" max="15116" width="10.125" style="69" bestFit="1" customWidth="1"/>
    <col min="15117" max="15360" width="11" style="69"/>
    <col min="15361" max="15361" width="28.25" style="69" customWidth="1"/>
    <col min="15362" max="15362" width="10.75" style="69" customWidth="1"/>
    <col min="15363" max="15363" width="11.25" style="69" customWidth="1"/>
    <col min="15364" max="15364" width="10" style="69"/>
    <col min="15365" max="15365" width="11.25" style="69" customWidth="1"/>
    <col min="15366" max="15366" width="11.75" style="69" customWidth="1"/>
    <col min="15367" max="15367" width="10" style="69"/>
    <col min="15368" max="15368" width="10.75" style="69" bestFit="1" customWidth="1"/>
    <col min="15369" max="15370" width="10" style="69"/>
    <col min="15371" max="15372" width="10.125" style="69" bestFit="1" customWidth="1"/>
    <col min="15373" max="15616" width="10" style="69"/>
    <col min="15617" max="15617" width="28.25" style="69" customWidth="1"/>
    <col min="15618" max="15618" width="10.75" style="69" customWidth="1"/>
    <col min="15619" max="15619" width="11.25" style="69" customWidth="1"/>
    <col min="15620" max="15620" width="10" style="69"/>
    <col min="15621" max="15621" width="11.25" style="69" customWidth="1"/>
    <col min="15622" max="15622" width="11.75" style="69" customWidth="1"/>
    <col min="15623" max="15623" width="10" style="69"/>
    <col min="15624" max="15624" width="10.75" style="69" bestFit="1" customWidth="1"/>
    <col min="15625" max="15626" width="10" style="69"/>
    <col min="15627" max="15628" width="10.125" style="69" bestFit="1" customWidth="1"/>
    <col min="15629" max="15872" width="10" style="69"/>
    <col min="15873" max="15873" width="28.25" style="69" customWidth="1"/>
    <col min="15874" max="15874" width="10.75" style="69" customWidth="1"/>
    <col min="15875" max="15875" width="11.25" style="69" customWidth="1"/>
    <col min="15876" max="15876" width="10" style="69"/>
    <col min="15877" max="15877" width="11.25" style="69" customWidth="1"/>
    <col min="15878" max="15878" width="11.75" style="69" customWidth="1"/>
    <col min="15879" max="15879" width="10" style="69"/>
    <col min="15880" max="15880" width="10.75" style="69" bestFit="1" customWidth="1"/>
    <col min="15881" max="15882" width="10" style="69"/>
    <col min="15883" max="15884" width="10.125" style="69" bestFit="1" customWidth="1"/>
    <col min="15885" max="16128" width="10" style="69"/>
    <col min="16129" max="16129" width="28.25" style="69" customWidth="1"/>
    <col min="16130" max="16130" width="10.75" style="69" customWidth="1"/>
    <col min="16131" max="16131" width="11.25" style="69" customWidth="1"/>
    <col min="16132" max="16132" width="10" style="69"/>
    <col min="16133" max="16133" width="11.25" style="69" customWidth="1"/>
    <col min="16134" max="16134" width="11.75" style="69" customWidth="1"/>
    <col min="16135" max="16135" width="10" style="69"/>
    <col min="16136" max="16136" width="10.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801">
        <f>INDICE!A3</f>
        <v>44593</v>
      </c>
      <c r="C3" s="802"/>
      <c r="D3" s="802" t="s">
        <v>115</v>
      </c>
      <c r="E3" s="802"/>
      <c r="F3" s="802" t="s">
        <v>116</v>
      </c>
      <c r="G3" s="802"/>
      <c r="H3" s="802"/>
      <c r="I3"/>
    </row>
    <row r="4" spans="1:9" ht="14.25" x14ac:dyDescent="0.2">
      <c r="A4" s="66"/>
      <c r="B4" s="63" t="s">
        <v>47</v>
      </c>
      <c r="C4" s="63" t="s">
        <v>424</v>
      </c>
      <c r="D4" s="63" t="s">
        <v>47</v>
      </c>
      <c r="E4" s="63" t="s">
        <v>424</v>
      </c>
      <c r="F4" s="63" t="s">
        <v>47</v>
      </c>
      <c r="G4" s="64" t="s">
        <v>424</v>
      </c>
      <c r="H4" s="64" t="s">
        <v>121</v>
      </c>
      <c r="I4"/>
    </row>
    <row r="5" spans="1:9" ht="14.25" x14ac:dyDescent="0.2">
      <c r="A5" s="3" t="s">
        <v>514</v>
      </c>
      <c r="B5" s="307">
        <v>160.44445999999999</v>
      </c>
      <c r="C5" s="72">
        <v>-3.3675683134176833</v>
      </c>
      <c r="D5" s="71">
        <v>365.16922000000005</v>
      </c>
      <c r="E5" s="72">
        <v>-6.4646063563374394</v>
      </c>
      <c r="F5" s="71">
        <v>1775.8725699999998</v>
      </c>
      <c r="G5" s="72">
        <v>-11.850400845633736</v>
      </c>
      <c r="H5" s="310">
        <v>3.257323025820468</v>
      </c>
      <c r="I5"/>
    </row>
    <row r="6" spans="1:9" ht="14.25" x14ac:dyDescent="0.2">
      <c r="A6" s="3" t="s">
        <v>48</v>
      </c>
      <c r="B6" s="308">
        <v>416.51183999999989</v>
      </c>
      <c r="C6" s="59">
        <v>39.077499292694952</v>
      </c>
      <c r="D6" s="58">
        <v>811.37103000000047</v>
      </c>
      <c r="E6" s="59">
        <v>36.911440969108547</v>
      </c>
      <c r="F6" s="58">
        <v>5466.8085500000016</v>
      </c>
      <c r="G6" s="59">
        <v>36.157727297464938</v>
      </c>
      <c r="H6" s="311">
        <v>10.027274292359397</v>
      </c>
      <c r="I6"/>
    </row>
    <row r="7" spans="1:9" ht="14.25" x14ac:dyDescent="0.2">
      <c r="A7" s="3" t="s">
        <v>49</v>
      </c>
      <c r="B7" s="308">
        <v>329.01763000000011</v>
      </c>
      <c r="C7" s="59">
        <v>217.84293970997103</v>
      </c>
      <c r="D7" s="58">
        <v>679.27823999999998</v>
      </c>
      <c r="E7" s="59">
        <v>193.40344603084731</v>
      </c>
      <c r="F7" s="58">
        <v>3805.063830000001</v>
      </c>
      <c r="G7" s="59">
        <v>121.15924886093421</v>
      </c>
      <c r="H7" s="311">
        <v>6.9792856973829069</v>
      </c>
      <c r="I7"/>
    </row>
    <row r="8" spans="1:9" ht="14.25" x14ac:dyDescent="0.2">
      <c r="A8" s="3" t="s">
        <v>122</v>
      </c>
      <c r="B8" s="308">
        <v>2660.0682800000018</v>
      </c>
      <c r="C8" s="59">
        <v>15.920751827357785</v>
      </c>
      <c r="D8" s="58">
        <v>5245.7344000000021</v>
      </c>
      <c r="E8" s="59">
        <v>13.481864255907757</v>
      </c>
      <c r="F8" s="58">
        <v>31845.152230000003</v>
      </c>
      <c r="G8" s="59">
        <v>15.008959899118556</v>
      </c>
      <c r="H8" s="311">
        <v>58.410693071033279</v>
      </c>
      <c r="I8"/>
    </row>
    <row r="9" spans="1:9" ht="14.25" x14ac:dyDescent="0.2">
      <c r="A9" s="3" t="s">
        <v>123</v>
      </c>
      <c r="B9" s="308">
        <v>508.79630000000003</v>
      </c>
      <c r="C9" s="59">
        <v>20.455183752428322</v>
      </c>
      <c r="D9" s="58">
        <v>1023.5649000000002</v>
      </c>
      <c r="E9" s="59">
        <v>12.556464903787532</v>
      </c>
      <c r="F9" s="58">
        <v>6384.4894799999993</v>
      </c>
      <c r="G9" s="73">
        <v>10.946292963277655</v>
      </c>
      <c r="H9" s="311">
        <v>11.71049372721183</v>
      </c>
      <c r="I9"/>
    </row>
    <row r="10" spans="1:9" ht="14.25" x14ac:dyDescent="0.2">
      <c r="A10" s="3" t="s">
        <v>609</v>
      </c>
      <c r="B10" s="308">
        <v>417.988</v>
      </c>
      <c r="C10" s="336">
        <v>-12.645638321661368</v>
      </c>
      <c r="D10" s="58">
        <v>870.72487639060569</v>
      </c>
      <c r="E10" s="336">
        <v>-12.083691633235222</v>
      </c>
      <c r="F10" s="58">
        <v>5242.0010679851675</v>
      </c>
      <c r="G10" s="59">
        <v>-11.23511253219994</v>
      </c>
      <c r="H10" s="311">
        <v>9.6149301861921188</v>
      </c>
      <c r="I10"/>
    </row>
    <row r="11" spans="1:9" ht="14.25" x14ac:dyDescent="0.2">
      <c r="A11" s="60" t="s">
        <v>610</v>
      </c>
      <c r="B11" s="61">
        <v>4492.8265100000017</v>
      </c>
      <c r="C11" s="62">
        <v>19.342312402770872</v>
      </c>
      <c r="D11" s="61">
        <v>8995.8426663906066</v>
      </c>
      <c r="E11" s="62">
        <v>16.272510757151302</v>
      </c>
      <c r="F11" s="61">
        <v>54519.387727985173</v>
      </c>
      <c r="G11" s="62">
        <v>15.753590460532971</v>
      </c>
      <c r="H11" s="62">
        <v>100</v>
      </c>
      <c r="I11"/>
    </row>
    <row r="12" spans="1:9" ht="14.25" x14ac:dyDescent="0.2">
      <c r="A12" s="3"/>
      <c r="B12" s="3"/>
      <c r="C12" s="3"/>
      <c r="D12" s="3"/>
      <c r="E12" s="3"/>
      <c r="F12" s="3"/>
      <c r="G12" s="3"/>
      <c r="H12" s="79" t="s">
        <v>221</v>
      </c>
      <c r="I12"/>
    </row>
    <row r="13" spans="1:9" ht="14.25" x14ac:dyDescent="0.2">
      <c r="A13" s="80" t="s">
        <v>481</v>
      </c>
      <c r="B13" s="3"/>
      <c r="C13" s="3"/>
      <c r="D13" s="3"/>
      <c r="E13" s="3"/>
      <c r="F13" s="3"/>
      <c r="G13" s="3"/>
      <c r="H13" s="3"/>
      <c r="I13"/>
    </row>
    <row r="14" spans="1:9" ht="14.25" x14ac:dyDescent="0.2">
      <c r="A14" s="80" t="s">
        <v>425</v>
      </c>
      <c r="B14" s="58"/>
      <c r="C14" s="3"/>
      <c r="D14" s="3"/>
      <c r="E14" s="3"/>
      <c r="F14" s="3"/>
      <c r="G14" s="3"/>
      <c r="H14" s="3"/>
      <c r="I14"/>
    </row>
    <row r="15" spans="1:9" ht="14.25" x14ac:dyDescent="0.2">
      <c r="A15" s="80" t="s">
        <v>426</v>
      </c>
      <c r="B15" s="3"/>
      <c r="C15" s="3"/>
      <c r="D15" s="3"/>
      <c r="E15" s="3"/>
      <c r="F15" s="3"/>
      <c r="G15" s="3"/>
      <c r="H15" s="3"/>
      <c r="I15"/>
    </row>
    <row r="16" spans="1:9" ht="14.25" x14ac:dyDescent="0.2">
      <c r="A16" s="133" t="s">
        <v>535</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273" priority="8" operator="equal">
      <formula>0</formula>
    </cfRule>
  </conditionalFormatting>
  <conditionalFormatting sqref="E10">
    <cfRule type="cellIs" dxfId="272" priority="9" operator="between">
      <formula>0</formula>
      <formula>0.5</formula>
    </cfRule>
  </conditionalFormatting>
  <conditionalFormatting sqref="C10">
    <cfRule type="cellIs" dxfId="271" priority="7" operator="between">
      <formula>0</formula>
      <formula>0.5</formula>
    </cfRule>
  </conditionalFormatting>
  <conditionalFormatting sqref="C10">
    <cfRule type="cellIs" dxfId="270"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75" style="1" customWidth="1"/>
    <col min="2" max="13" width="8.625" style="1" customWidth="1"/>
    <col min="14" max="16384" width="11" style="1"/>
  </cols>
  <sheetData>
    <row r="1" spans="1:13" x14ac:dyDescent="0.2">
      <c r="A1" s="158" t="s">
        <v>366</v>
      </c>
    </row>
    <row r="2" spans="1:13" x14ac:dyDescent="0.2">
      <c r="A2" s="158"/>
      <c r="M2" s="161"/>
    </row>
    <row r="3" spans="1:13" x14ac:dyDescent="0.2">
      <c r="A3" s="191"/>
      <c r="B3" s="145">
        <v>2021</v>
      </c>
      <c r="C3" s="145" t="s">
        <v>512</v>
      </c>
      <c r="D3" s="145" t="s">
        <v>512</v>
      </c>
      <c r="E3" s="145" t="s">
        <v>512</v>
      </c>
      <c r="F3" s="145" t="s">
        <v>512</v>
      </c>
      <c r="G3" s="145" t="s">
        <v>512</v>
      </c>
      <c r="H3" s="145" t="s">
        <v>512</v>
      </c>
      <c r="I3" s="145" t="s">
        <v>512</v>
      </c>
      <c r="J3" s="145" t="s">
        <v>512</v>
      </c>
      <c r="K3" s="145" t="s">
        <v>512</v>
      </c>
      <c r="L3" s="145">
        <v>2022</v>
      </c>
      <c r="M3" s="145" t="s">
        <v>512</v>
      </c>
    </row>
    <row r="4" spans="1:13" x14ac:dyDescent="0.2">
      <c r="B4" s="548">
        <v>44256</v>
      </c>
      <c r="C4" s="548">
        <v>44287</v>
      </c>
      <c r="D4" s="548">
        <v>44317</v>
      </c>
      <c r="E4" s="548">
        <v>44348</v>
      </c>
      <c r="F4" s="548">
        <v>44378</v>
      </c>
      <c r="G4" s="548">
        <v>44409</v>
      </c>
      <c r="H4" s="548">
        <v>44440</v>
      </c>
      <c r="I4" s="548">
        <v>44470</v>
      </c>
      <c r="J4" s="548">
        <v>44501</v>
      </c>
      <c r="K4" s="548">
        <v>44531</v>
      </c>
      <c r="L4" s="548">
        <v>44562</v>
      </c>
      <c r="M4" s="548">
        <v>44593</v>
      </c>
    </row>
    <row r="5" spans="1:13" x14ac:dyDescent="0.2">
      <c r="A5" s="563" t="s">
        <v>543</v>
      </c>
      <c r="B5" s="550">
        <v>2.618347826086957</v>
      </c>
      <c r="C5" s="550">
        <v>2.662666666666667</v>
      </c>
      <c r="D5" s="550">
        <v>2.9111500000000001</v>
      </c>
      <c r="E5" s="550">
        <v>3.2576363636363639</v>
      </c>
      <c r="F5" s="550">
        <v>3.8396190476190473</v>
      </c>
      <c r="G5" s="550">
        <v>4.0652727272727276</v>
      </c>
      <c r="H5" s="550">
        <v>5.1609047619047619</v>
      </c>
      <c r="I5" s="550">
        <v>5.5246666666666666</v>
      </c>
      <c r="J5" s="550">
        <v>5.0506500000000001</v>
      </c>
      <c r="K5" s="550">
        <v>3.7578181818181817</v>
      </c>
      <c r="L5" s="550">
        <v>4.3823999999999996</v>
      </c>
      <c r="M5" s="550">
        <v>4.6904210526315779</v>
      </c>
    </row>
    <row r="6" spans="1:13" x14ac:dyDescent="0.2">
      <c r="A6" s="18" t="s">
        <v>544</v>
      </c>
      <c r="B6" s="550">
        <v>45.19130434782609</v>
      </c>
      <c r="C6" s="550">
        <v>55.897499999999994</v>
      </c>
      <c r="D6" s="550">
        <v>65.784210526315789</v>
      </c>
      <c r="E6" s="550">
        <v>72.249090909090924</v>
      </c>
      <c r="F6" s="550">
        <v>90.462727272727264</v>
      </c>
      <c r="G6" s="550">
        <v>109.64761904761906</v>
      </c>
      <c r="H6" s="550">
        <v>157.72499999999999</v>
      </c>
      <c r="I6" s="550">
        <v>207.20714285714288</v>
      </c>
      <c r="J6" s="550">
        <v>200.98863636363637</v>
      </c>
      <c r="K6" s="550">
        <v>276.63809523809522</v>
      </c>
      <c r="L6" s="550">
        <v>202.77249999999998</v>
      </c>
      <c r="M6" s="550">
        <v>189.36250000000001</v>
      </c>
    </row>
    <row r="7" spans="1:13" x14ac:dyDescent="0.2">
      <c r="A7" s="525" t="s">
        <v>545</v>
      </c>
      <c r="B7" s="550">
        <v>17.796521739130434</v>
      </c>
      <c r="C7" s="550">
        <v>20.845714285714287</v>
      </c>
      <c r="D7" s="550">
        <v>25.267142857142858</v>
      </c>
      <c r="E7" s="550">
        <v>29.239090909090908</v>
      </c>
      <c r="F7" s="550">
        <v>36.212727272727271</v>
      </c>
      <c r="G7" s="550">
        <v>44.306666666666665</v>
      </c>
      <c r="H7" s="550">
        <v>64.826363636363638</v>
      </c>
      <c r="I7" s="550">
        <v>87.698095238095249</v>
      </c>
      <c r="J7" s="550">
        <v>81.949090909090913</v>
      </c>
      <c r="K7" s="550">
        <v>113.03428571428573</v>
      </c>
      <c r="L7" s="550">
        <v>85.078000000000003</v>
      </c>
      <c r="M7" s="590">
        <v>80.030999999999992</v>
      </c>
    </row>
    <row r="8" spans="1:13" x14ac:dyDescent="0.2">
      <c r="A8" s="449" t="s">
        <v>546</v>
      </c>
      <c r="B8" s="591">
        <v>17.434516129032257</v>
      </c>
      <c r="C8" s="591">
        <v>21.117333333333338</v>
      </c>
      <c r="D8" s="591">
        <v>24.946451612903232</v>
      </c>
      <c r="E8" s="591">
        <v>28.896666666666661</v>
      </c>
      <c r="F8" s="591">
        <v>36.558709677419358</v>
      </c>
      <c r="G8" s="591">
        <v>44.841935483870984</v>
      </c>
      <c r="H8" s="591">
        <v>65.238</v>
      </c>
      <c r="I8" s="591">
        <v>86.793548387096806</v>
      </c>
      <c r="J8" s="591">
        <v>84.291000000000011</v>
      </c>
      <c r="K8" s="591">
        <v>111.13838709677421</v>
      </c>
      <c r="L8" s="591">
        <v>83.622580645161264</v>
      </c>
      <c r="M8" s="591">
        <v>81.350714285714275</v>
      </c>
    </row>
    <row r="9" spans="1:13" x14ac:dyDescent="0.2">
      <c r="M9" s="161" t="s">
        <v>547</v>
      </c>
    </row>
    <row r="10" spans="1:13" x14ac:dyDescent="0.2">
      <c r="A10" s="452"/>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9"/>
      <c r="H2" s="251"/>
      <c r="I2" s="250" t="s">
        <v>151</v>
      </c>
    </row>
    <row r="3" spans="1:71" s="69" customFormat="1" ht="12.75" x14ac:dyDescent="0.2">
      <c r="A3" s="70"/>
      <c r="B3" s="843">
        <f>INDICE!A3</f>
        <v>44593</v>
      </c>
      <c r="C3" s="844">
        <v>41671</v>
      </c>
      <c r="D3" s="843">
        <f>DATE(YEAR(B3),MONTH(B3)-1,1)</f>
        <v>44562</v>
      </c>
      <c r="E3" s="844"/>
      <c r="F3" s="843">
        <f>DATE(YEAR(B3)-1,MONTH(B3),1)</f>
        <v>44228</v>
      </c>
      <c r="G3" s="844"/>
      <c r="H3" s="794" t="s">
        <v>424</v>
      </c>
      <c r="I3" s="794"/>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40">
        <f>D3</f>
        <v>44562</v>
      </c>
      <c r="I4" s="287">
        <f>F3</f>
        <v>44228</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368</v>
      </c>
      <c r="B5" s="241">
        <v>5227.9229999999998</v>
      </c>
      <c r="C5" s="454">
        <v>34.919117436364679</v>
      </c>
      <c r="D5" s="241">
        <v>4903.6409999999996</v>
      </c>
      <c r="E5" s="454">
        <v>33.366395973529741</v>
      </c>
      <c r="F5" s="241">
        <v>5814.8779999999997</v>
      </c>
      <c r="G5" s="454">
        <v>33.124252160883003</v>
      </c>
      <c r="H5" s="642">
        <v>6.6130860721655633</v>
      </c>
      <c r="I5" s="247">
        <v>-10.094020889174287</v>
      </c>
      <c r="K5" s="246"/>
    </row>
    <row r="6" spans="1:71" s="13" customFormat="1" ht="15" x14ac:dyDescent="0.2">
      <c r="A6" s="16" t="s">
        <v>117</v>
      </c>
      <c r="B6" s="241">
        <v>9743.598</v>
      </c>
      <c r="C6" s="454">
        <v>65.080882563635313</v>
      </c>
      <c r="D6" s="241">
        <v>9792.7049999999999</v>
      </c>
      <c r="E6" s="454">
        <v>66.633604026470252</v>
      </c>
      <c r="F6" s="241">
        <v>11739.867</v>
      </c>
      <c r="G6" s="454">
        <v>66.875747839117011</v>
      </c>
      <c r="H6" s="247">
        <v>-0.50146512123054832</v>
      </c>
      <c r="I6" s="247">
        <v>-17.004187526144889</v>
      </c>
      <c r="K6" s="246"/>
    </row>
    <row r="7" spans="1:71" s="69" customFormat="1" ht="12.75" x14ac:dyDescent="0.2">
      <c r="A7" s="76" t="s">
        <v>114</v>
      </c>
      <c r="B7" s="77">
        <v>14971.521000000001</v>
      </c>
      <c r="C7" s="78">
        <v>100</v>
      </c>
      <c r="D7" s="77">
        <v>14696.346</v>
      </c>
      <c r="E7" s="78">
        <v>100</v>
      </c>
      <c r="F7" s="77">
        <v>17554.744999999999</v>
      </c>
      <c r="G7" s="78">
        <v>100</v>
      </c>
      <c r="H7" s="78">
        <v>1.8724042016974907</v>
      </c>
      <c r="I7" s="643">
        <v>-14.715246504577529</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221</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3" customFormat="1" ht="12.75" x14ac:dyDescent="0.2">
      <c r="A9" s="452" t="s">
        <v>496</v>
      </c>
      <c r="B9" s="244"/>
      <c r="C9" s="245"/>
      <c r="D9" s="244"/>
      <c r="E9" s="244"/>
      <c r="F9" s="244"/>
      <c r="G9" s="244"/>
      <c r="H9" s="244"/>
      <c r="I9" s="244"/>
      <c r="J9" s="244"/>
      <c r="K9" s="244"/>
      <c r="L9" s="244"/>
    </row>
    <row r="10" spans="1:71" x14ac:dyDescent="0.2">
      <c r="A10" s="453" t="s">
        <v>466</v>
      </c>
    </row>
    <row r="11" spans="1:71" x14ac:dyDescent="0.2">
      <c r="A11" s="452" t="s">
        <v>535</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9"/>
      <c r="H2" s="251"/>
      <c r="I2" s="250" t="s">
        <v>151</v>
      </c>
    </row>
    <row r="3" spans="1:71" s="69" customFormat="1" ht="12.75" x14ac:dyDescent="0.2">
      <c r="A3" s="70"/>
      <c r="B3" s="843">
        <f>INDICE!A3</f>
        <v>44593</v>
      </c>
      <c r="C3" s="844">
        <v>41671</v>
      </c>
      <c r="D3" s="843">
        <f>DATE(YEAR(B3),MONTH(B3)-1,1)</f>
        <v>44562</v>
      </c>
      <c r="E3" s="844"/>
      <c r="F3" s="843">
        <f>DATE(YEAR(B3)-1,MONTH(B3),1)</f>
        <v>44228</v>
      </c>
      <c r="G3" s="844"/>
      <c r="H3" s="794" t="s">
        <v>424</v>
      </c>
      <c r="I3" s="794"/>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7">
        <f>D3</f>
        <v>44562</v>
      </c>
      <c r="I4" s="287">
        <f>F3</f>
        <v>44228</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468</v>
      </c>
      <c r="B5" s="241">
        <v>5579.5450000000001</v>
      </c>
      <c r="C5" s="454">
        <v>38.314395224265873</v>
      </c>
      <c r="D5" s="241">
        <v>5579.5450000000001</v>
      </c>
      <c r="E5" s="454">
        <v>38.968426577130316</v>
      </c>
      <c r="F5" s="241">
        <v>6202.6670000000004</v>
      </c>
      <c r="G5" s="454">
        <v>36.712950932776153</v>
      </c>
      <c r="H5" s="447">
        <v>0</v>
      </c>
      <c r="I5" s="692">
        <v>-10.046033424009385</v>
      </c>
      <c r="K5" s="246"/>
    </row>
    <row r="6" spans="1:71" s="13" customFormat="1" ht="15" x14ac:dyDescent="0.2">
      <c r="A6" s="16" t="s">
        <v>518</v>
      </c>
      <c r="B6" s="241">
        <v>8982.984219999993</v>
      </c>
      <c r="C6" s="454">
        <v>61.685604775734127</v>
      </c>
      <c r="D6" s="241">
        <v>8738.5722300000125</v>
      </c>
      <c r="E6" s="454">
        <v>61.031573422869677</v>
      </c>
      <c r="F6" s="241">
        <v>10692.370970000002</v>
      </c>
      <c r="G6" s="454">
        <v>63.287049067223855</v>
      </c>
      <c r="H6" s="402">
        <v>2.7969327662120858</v>
      </c>
      <c r="I6" s="402">
        <v>-15.98697571189871</v>
      </c>
      <c r="K6" s="246"/>
    </row>
    <row r="7" spans="1:71" s="69" customFormat="1" ht="12.75" x14ac:dyDescent="0.2">
      <c r="A7" s="76" t="s">
        <v>114</v>
      </c>
      <c r="B7" s="77">
        <v>14562.529219999993</v>
      </c>
      <c r="C7" s="78">
        <v>100</v>
      </c>
      <c r="D7" s="77">
        <v>14318.117230000013</v>
      </c>
      <c r="E7" s="78">
        <v>100</v>
      </c>
      <c r="F7" s="77">
        <v>16895.037970000001</v>
      </c>
      <c r="G7" s="78">
        <v>100</v>
      </c>
      <c r="H7" s="78">
        <v>1.7070120747990292</v>
      </c>
      <c r="I7" s="78">
        <v>-13.805880484801349</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124</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52" t="s">
        <v>496</v>
      </c>
    </row>
    <row r="10" spans="1:71" x14ac:dyDescent="0.2">
      <c r="A10" s="452" t="s">
        <v>466</v>
      </c>
    </row>
    <row r="11" spans="1:71" x14ac:dyDescent="0.2">
      <c r="A11" s="438" t="s">
        <v>535</v>
      </c>
    </row>
    <row r="12" spans="1:71" x14ac:dyDescent="0.2">
      <c r="C12" s="1" t="s">
        <v>372</v>
      </c>
    </row>
  </sheetData>
  <mergeCells count="4">
    <mergeCell ref="B3:C3"/>
    <mergeCell ref="D3:E3"/>
    <mergeCell ref="F3:G3"/>
    <mergeCell ref="H3:I3"/>
  </mergeCells>
  <conditionalFormatting sqref="I5">
    <cfRule type="cellIs" dxfId="4" priority="3" operator="between">
      <formula>-0.5</formula>
      <formula>0.5</formula>
    </cfRule>
    <cfRule type="cellIs" dxfId="3" priority="4"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25" style="1" customWidth="1"/>
    <col min="6" max="6" width="11" style="1"/>
    <col min="7" max="7" width="11.75" style="1" customWidth="1"/>
    <col min="8" max="8" width="11" style="1"/>
    <col min="9" max="9" width="11.75" style="1" customWidth="1"/>
    <col min="10" max="16384" width="11" style="1"/>
  </cols>
  <sheetData>
    <row r="1" spans="1:9" x14ac:dyDescent="0.2">
      <c r="A1" s="833" t="s">
        <v>505</v>
      </c>
      <c r="B1" s="833"/>
      <c r="C1" s="833"/>
      <c r="D1" s="833"/>
      <c r="E1" s="833"/>
      <c r="F1" s="833"/>
    </row>
    <row r="2" spans="1:9" x14ac:dyDescent="0.2">
      <c r="A2" s="834"/>
      <c r="B2" s="834"/>
      <c r="C2" s="834"/>
      <c r="D2" s="834"/>
      <c r="E2" s="834"/>
      <c r="F2" s="834"/>
      <c r="I2" s="161" t="s">
        <v>467</v>
      </c>
    </row>
    <row r="3" spans="1:9" x14ac:dyDescent="0.2">
      <c r="A3" s="255"/>
      <c r="B3" s="257"/>
      <c r="C3" s="257"/>
      <c r="D3" s="801">
        <f>INDICE!A3</f>
        <v>44593</v>
      </c>
      <c r="E3" s="801">
        <v>41671</v>
      </c>
      <c r="F3" s="801">
        <f>DATE(YEAR(D3),MONTH(D3)-1,1)</f>
        <v>44562</v>
      </c>
      <c r="G3" s="801"/>
      <c r="H3" s="804">
        <f>DATE(YEAR(D3)-1,MONTH(D3),1)</f>
        <v>44228</v>
      </c>
      <c r="I3" s="804"/>
    </row>
    <row r="4" spans="1:9" x14ac:dyDescent="0.2">
      <c r="A4" s="221"/>
      <c r="B4" s="222"/>
      <c r="C4" s="222"/>
      <c r="D4" s="82" t="s">
        <v>371</v>
      </c>
      <c r="E4" s="184" t="s">
        <v>106</v>
      </c>
      <c r="F4" s="82" t="s">
        <v>371</v>
      </c>
      <c r="G4" s="184" t="s">
        <v>106</v>
      </c>
      <c r="H4" s="82" t="s">
        <v>371</v>
      </c>
      <c r="I4" s="184" t="s">
        <v>106</v>
      </c>
    </row>
    <row r="5" spans="1:9" x14ac:dyDescent="0.2">
      <c r="A5" s="551" t="s">
        <v>370</v>
      </c>
      <c r="B5" s="166"/>
      <c r="C5" s="166"/>
      <c r="D5" s="402">
        <v>121.16520271915228</v>
      </c>
      <c r="E5" s="457">
        <v>100</v>
      </c>
      <c r="F5" s="402">
        <v>119.32047814169367</v>
      </c>
      <c r="G5" s="457">
        <v>100</v>
      </c>
      <c r="H5" s="402">
        <v>108.21758448060075</v>
      </c>
      <c r="I5" s="457">
        <v>100</v>
      </c>
    </row>
    <row r="6" spans="1:9" x14ac:dyDescent="0.2">
      <c r="A6" s="592" t="s">
        <v>464</v>
      </c>
      <c r="B6" s="166"/>
      <c r="C6" s="166"/>
      <c r="D6" s="402">
        <v>75.647769594535418</v>
      </c>
      <c r="E6" s="457">
        <v>62.433576552402336</v>
      </c>
      <c r="F6" s="402">
        <v>73.803045017076812</v>
      </c>
      <c r="G6" s="457">
        <v>61.852790205412454</v>
      </c>
      <c r="H6" s="402">
        <v>68.140081351689616</v>
      </c>
      <c r="I6" s="457">
        <v>62.965812514420435</v>
      </c>
    </row>
    <row r="7" spans="1:9" x14ac:dyDescent="0.2">
      <c r="A7" s="592" t="s">
        <v>465</v>
      </c>
      <c r="B7" s="166"/>
      <c r="C7" s="166"/>
      <c r="D7" s="402">
        <v>45.517433124616872</v>
      </c>
      <c r="E7" s="457">
        <v>37.566423447597671</v>
      </c>
      <c r="F7" s="402">
        <v>45.517433124616872</v>
      </c>
      <c r="G7" s="457">
        <v>38.147209794587553</v>
      </c>
      <c r="H7" s="402">
        <v>40.077503128911133</v>
      </c>
      <c r="I7" s="457">
        <v>37.034187485579565</v>
      </c>
    </row>
    <row r="8" spans="1:9" x14ac:dyDescent="0.2">
      <c r="A8" s="552" t="s">
        <v>616</v>
      </c>
      <c r="B8" s="254"/>
      <c r="C8" s="254"/>
      <c r="D8" s="450">
        <v>90</v>
      </c>
      <c r="E8" s="458"/>
      <c r="F8" s="450">
        <v>90</v>
      </c>
      <c r="G8" s="458"/>
      <c r="H8" s="450">
        <v>90</v>
      </c>
      <c r="I8" s="458"/>
    </row>
    <row r="9" spans="1:9" x14ac:dyDescent="0.2">
      <c r="B9" s="133"/>
      <c r="C9" s="133"/>
      <c r="D9" s="133"/>
      <c r="E9" s="226"/>
      <c r="I9" s="161" t="s">
        <v>221</v>
      </c>
    </row>
    <row r="10" spans="1:9" x14ac:dyDescent="0.2">
      <c r="A10" s="409" t="s">
        <v>578</v>
      </c>
      <c r="B10" s="252"/>
      <c r="C10" s="252"/>
      <c r="D10" s="252"/>
      <c r="E10" s="252"/>
      <c r="F10" s="252"/>
      <c r="G10" s="252"/>
      <c r="H10" s="252"/>
      <c r="I10" s="252"/>
    </row>
    <row r="11" spans="1:9" x14ac:dyDescent="0.2">
      <c r="A11" s="409" t="s">
        <v>556</v>
      </c>
      <c r="B11" s="252"/>
      <c r="C11" s="252"/>
      <c r="D11" s="252"/>
      <c r="E11" s="252"/>
      <c r="F11" s="252"/>
      <c r="G11" s="252"/>
      <c r="H11" s="252"/>
      <c r="I11" s="252"/>
    </row>
    <row r="12" spans="1:9" x14ac:dyDescent="0.2">
      <c r="A12" s="252"/>
      <c r="B12" s="252"/>
      <c r="C12" s="252"/>
      <c r="D12" s="252"/>
      <c r="E12" s="252"/>
      <c r="F12" s="252"/>
      <c r="G12" s="252"/>
      <c r="H12" s="252"/>
      <c r="I12" s="25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25" customWidth="1"/>
    <col min="2" max="3" width="11.75" customWidth="1"/>
    <col min="4" max="5" width="12.5" customWidth="1"/>
    <col min="6" max="7" width="15.125" customWidth="1"/>
    <col min="8" max="9" width="10.25" customWidth="1"/>
    <col min="10" max="38" width="11" style="1"/>
  </cols>
  <sheetData>
    <row r="1" spans="1:40" x14ac:dyDescent="0.2">
      <c r="A1" s="833" t="s">
        <v>468</v>
      </c>
      <c r="B1" s="833"/>
      <c r="C1" s="833"/>
      <c r="D1" s="833"/>
      <c r="E1" s="256"/>
      <c r="F1" s="1"/>
      <c r="G1" s="1"/>
      <c r="H1" s="1"/>
      <c r="I1" s="1"/>
    </row>
    <row r="2" spans="1:40" ht="15" x14ac:dyDescent="0.2">
      <c r="A2" s="833"/>
      <c r="B2" s="833"/>
      <c r="C2" s="833"/>
      <c r="D2" s="833"/>
      <c r="E2" s="256"/>
      <c r="F2" s="1"/>
      <c r="G2" s="212"/>
      <c r="H2" s="251"/>
      <c r="I2" s="250" t="s">
        <v>151</v>
      </c>
    </row>
    <row r="3" spans="1:40" x14ac:dyDescent="0.2">
      <c r="A3" s="255"/>
      <c r="B3" s="843">
        <f>INDICE!A3</f>
        <v>44593</v>
      </c>
      <c r="C3" s="844">
        <v>41671</v>
      </c>
      <c r="D3" s="843">
        <f>DATE(YEAR(B3),MONTH(B3)-1,1)</f>
        <v>44562</v>
      </c>
      <c r="E3" s="844"/>
      <c r="F3" s="843">
        <f>DATE(YEAR(B3)-1,MONTH(B3),1)</f>
        <v>44228</v>
      </c>
      <c r="G3" s="844"/>
      <c r="H3" s="794" t="s">
        <v>424</v>
      </c>
      <c r="I3" s="794"/>
    </row>
    <row r="4" spans="1:40" x14ac:dyDescent="0.2">
      <c r="A4" s="221"/>
      <c r="B4" s="184" t="s">
        <v>47</v>
      </c>
      <c r="C4" s="184" t="s">
        <v>106</v>
      </c>
      <c r="D4" s="184" t="s">
        <v>47</v>
      </c>
      <c r="E4" s="184" t="s">
        <v>106</v>
      </c>
      <c r="F4" s="184" t="s">
        <v>47</v>
      </c>
      <c r="G4" s="184" t="s">
        <v>106</v>
      </c>
      <c r="H4" s="727">
        <f>D3</f>
        <v>44562</v>
      </c>
      <c r="I4" s="727">
        <f>F3</f>
        <v>44228</v>
      </c>
    </row>
    <row r="5" spans="1:40" x14ac:dyDescent="0.2">
      <c r="A5" s="551" t="s">
        <v>48</v>
      </c>
      <c r="B5" s="240">
        <v>441.37799999999999</v>
      </c>
      <c r="C5" s="247">
        <v>7.9106450436370697</v>
      </c>
      <c r="D5" s="240">
        <v>441.37799999999999</v>
      </c>
      <c r="E5" s="247">
        <v>7.9106450436370697</v>
      </c>
      <c r="F5" s="240">
        <v>435.53</v>
      </c>
      <c r="G5" s="247">
        <v>7.0216569743305577</v>
      </c>
      <c r="H5" s="439">
        <v>0</v>
      </c>
      <c r="I5" s="402">
        <v>1.3427318439602354</v>
      </c>
    </row>
    <row r="6" spans="1:40" x14ac:dyDescent="0.2">
      <c r="A6" s="592" t="s">
        <v>49</v>
      </c>
      <c r="B6" s="240">
        <v>333.65899999999999</v>
      </c>
      <c r="C6" s="247">
        <v>5.9800395910419217</v>
      </c>
      <c r="D6" s="240">
        <v>333.65899999999999</v>
      </c>
      <c r="E6" s="247">
        <v>5.9800395910419217</v>
      </c>
      <c r="F6" s="240">
        <v>336.11700000000002</v>
      </c>
      <c r="G6" s="247">
        <v>5.4189109297661799</v>
      </c>
      <c r="H6" s="447">
        <v>0</v>
      </c>
      <c r="I6" s="402">
        <v>-0.73129297238759916</v>
      </c>
    </row>
    <row r="7" spans="1:40" x14ac:dyDescent="0.2">
      <c r="A7" s="592" t="s">
        <v>122</v>
      </c>
      <c r="B7" s="240">
        <v>3178.4160000000002</v>
      </c>
      <c r="C7" s="247">
        <v>56.965505251772321</v>
      </c>
      <c r="D7" s="240">
        <v>3178.4160000000002</v>
      </c>
      <c r="E7" s="247">
        <v>56.965505251772321</v>
      </c>
      <c r="F7" s="240">
        <v>3415.692</v>
      </c>
      <c r="G7" s="247">
        <v>55.068118278798451</v>
      </c>
      <c r="H7" s="447">
        <v>0</v>
      </c>
      <c r="I7" s="692">
        <v>-6.9466450722137667</v>
      </c>
    </row>
    <row r="8" spans="1:40" x14ac:dyDescent="0.2">
      <c r="A8" s="592" t="s">
        <v>123</v>
      </c>
      <c r="B8" s="240">
        <v>35</v>
      </c>
      <c r="C8" s="247">
        <v>0.6272912934656858</v>
      </c>
      <c r="D8" s="240">
        <v>35</v>
      </c>
      <c r="E8" s="247">
        <v>0.6272912934656858</v>
      </c>
      <c r="F8" s="240">
        <v>93.251000000000005</v>
      </c>
      <c r="G8" s="247">
        <v>1.5034016818894194</v>
      </c>
      <c r="H8" s="439">
        <v>0</v>
      </c>
      <c r="I8" s="402">
        <v>-62.466890435491308</v>
      </c>
    </row>
    <row r="9" spans="1:40" x14ac:dyDescent="0.2">
      <c r="A9" s="552" t="s">
        <v>369</v>
      </c>
      <c r="B9" s="450">
        <v>1591.0920000000001</v>
      </c>
      <c r="C9" s="455">
        <v>28.516518820083004</v>
      </c>
      <c r="D9" s="450">
        <v>1591.0920000000001</v>
      </c>
      <c r="E9" s="455">
        <v>28.516518820083004</v>
      </c>
      <c r="F9" s="450">
        <v>1922.077</v>
      </c>
      <c r="G9" s="455">
        <v>30.987912135215385</v>
      </c>
      <c r="H9" s="439">
        <v>0</v>
      </c>
      <c r="I9" s="456">
        <v>-17.22017380156986</v>
      </c>
    </row>
    <row r="10" spans="1:40" s="69" customFormat="1" x14ac:dyDescent="0.2">
      <c r="A10" s="76" t="s">
        <v>114</v>
      </c>
      <c r="B10" s="77">
        <v>5579.5450000000001</v>
      </c>
      <c r="C10" s="253">
        <v>100</v>
      </c>
      <c r="D10" s="77">
        <v>5579.5450000000001</v>
      </c>
      <c r="E10" s="253">
        <v>100</v>
      </c>
      <c r="F10" s="77">
        <v>6202.6670000000004</v>
      </c>
      <c r="G10" s="253">
        <v>100</v>
      </c>
      <c r="H10" s="643">
        <v>0</v>
      </c>
      <c r="I10" s="78">
        <v>-10.046033424009385</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221</v>
      </c>
    </row>
    <row r="12" spans="1:40" s="243" customFormat="1" ht="12.75" x14ac:dyDescent="0.2">
      <c r="A12" s="453" t="s">
        <v>496</v>
      </c>
      <c r="B12" s="244"/>
      <c r="C12" s="244"/>
      <c r="D12" s="245"/>
      <c r="E12" s="245"/>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row>
    <row r="13" spans="1:40" x14ac:dyDescent="0.2">
      <c r="A13" s="133" t="s">
        <v>466</v>
      </c>
      <c r="B13" s="252"/>
      <c r="C13" s="252"/>
      <c r="D13" s="252"/>
      <c r="E13" s="252"/>
      <c r="F13" s="252"/>
      <c r="G13" s="252"/>
      <c r="H13" s="252"/>
      <c r="I13" s="252"/>
    </row>
    <row r="14" spans="1:40" x14ac:dyDescent="0.2">
      <c r="A14" s="438" t="s">
        <v>534</v>
      </c>
      <c r="B14" s="252"/>
      <c r="C14" s="252"/>
      <c r="D14" s="252"/>
      <c r="E14" s="252"/>
      <c r="F14" s="252"/>
      <c r="G14" s="252"/>
      <c r="H14" s="252"/>
      <c r="I14" s="252"/>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I5:I6 I8:I9">
    <cfRule type="cellIs" dxfId="2" priority="24" operator="equal">
      <formula>0</formula>
    </cfRule>
  </conditionalFormatting>
  <conditionalFormatting sqref="I7">
    <cfRule type="cellIs" dxfId="1" priority="5" operator="between">
      <formula>-0.5</formula>
      <formula>0.5</formula>
    </cfRule>
    <cfRule type="cellIs" dxfId="0" priority="6" operator="between">
      <formula>0</formula>
      <formula>0.49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7" customWidth="1"/>
    <col min="2" max="2" width="11" style="227"/>
    <col min="3" max="3" width="11.625" style="227" customWidth="1"/>
    <col min="4" max="4" width="11" style="227"/>
    <col min="5" max="5" width="11.625" style="227" customWidth="1"/>
    <col min="6" max="6" width="11" style="227"/>
    <col min="7" max="7" width="11.625" style="227" customWidth="1"/>
    <col min="8" max="9" width="10.5" style="227" customWidth="1"/>
    <col min="10" max="12" width="11" style="227"/>
    <col min="13" max="47" width="11" style="11"/>
    <col min="48" max="16384" width="11" style="227"/>
  </cols>
  <sheetData>
    <row r="1" spans="1:47" x14ac:dyDescent="0.2">
      <c r="A1" s="833" t="s">
        <v>40</v>
      </c>
      <c r="B1" s="833"/>
      <c r="C1" s="833"/>
      <c r="D1" s="11"/>
      <c r="E1" s="11"/>
      <c r="F1" s="11"/>
      <c r="G1" s="11"/>
      <c r="H1" s="11"/>
      <c r="I1" s="11"/>
      <c r="J1" s="11"/>
      <c r="K1" s="11"/>
      <c r="L1" s="11"/>
    </row>
    <row r="2" spans="1:47" x14ac:dyDescent="0.2">
      <c r="A2" s="833"/>
      <c r="B2" s="833"/>
      <c r="C2" s="833"/>
      <c r="D2" s="261"/>
      <c r="E2" s="11"/>
      <c r="F2" s="11"/>
      <c r="H2" s="11"/>
      <c r="I2" s="11"/>
      <c r="J2" s="11"/>
      <c r="K2" s="11"/>
    </row>
    <row r="3" spans="1:47" x14ac:dyDescent="0.2">
      <c r="A3" s="260"/>
      <c r="B3" s="11"/>
      <c r="C3" s="11"/>
      <c r="D3" s="11"/>
      <c r="E3" s="11"/>
      <c r="F3" s="11"/>
      <c r="G3" s="11"/>
      <c r="H3" s="228"/>
      <c r="I3" s="250" t="s">
        <v>498</v>
      </c>
      <c r="J3" s="11"/>
      <c r="K3" s="11"/>
      <c r="L3" s="11"/>
    </row>
    <row r="4" spans="1:47" x14ac:dyDescent="0.2">
      <c r="A4" s="11"/>
      <c r="B4" s="843">
        <f>INDICE!A3</f>
        <v>44593</v>
      </c>
      <c r="C4" s="844">
        <v>41671</v>
      </c>
      <c r="D4" s="843">
        <f>DATE(YEAR(B4),MONTH(B4)-1,1)</f>
        <v>44562</v>
      </c>
      <c r="E4" s="844"/>
      <c r="F4" s="843">
        <f>DATE(YEAR(B4)-1,MONTH(B4),1)</f>
        <v>44228</v>
      </c>
      <c r="G4" s="844"/>
      <c r="H4" s="794" t="s">
        <v>424</v>
      </c>
      <c r="I4" s="794"/>
      <c r="J4" s="11"/>
      <c r="K4" s="11"/>
      <c r="L4" s="11"/>
    </row>
    <row r="5" spans="1:47" x14ac:dyDescent="0.2">
      <c r="A5" s="260"/>
      <c r="B5" s="184" t="s">
        <v>54</v>
      </c>
      <c r="C5" s="184" t="s">
        <v>106</v>
      </c>
      <c r="D5" s="184" t="s">
        <v>54</v>
      </c>
      <c r="E5" s="184" t="s">
        <v>106</v>
      </c>
      <c r="F5" s="184" t="s">
        <v>54</v>
      </c>
      <c r="G5" s="184" t="s">
        <v>106</v>
      </c>
      <c r="H5" s="287">
        <f>D4</f>
        <v>44562</v>
      </c>
      <c r="I5" s="287">
        <f>F4</f>
        <v>44228</v>
      </c>
      <c r="J5" s="11"/>
      <c r="K5" s="11"/>
      <c r="L5" s="11"/>
    </row>
    <row r="6" spans="1:47" ht="15" customHeight="1" x14ac:dyDescent="0.2">
      <c r="A6" s="11" t="s">
        <v>374</v>
      </c>
      <c r="B6" s="230">
        <v>9757.4722599999986</v>
      </c>
      <c r="C6" s="229">
        <v>32.778618124014258</v>
      </c>
      <c r="D6" s="230">
        <v>9762.3678500000024</v>
      </c>
      <c r="E6" s="229">
        <v>32.03082159093357</v>
      </c>
      <c r="F6" s="230">
        <v>8828.1468499999974</v>
      </c>
      <c r="G6" s="229">
        <v>28.507991203880977</v>
      </c>
      <c r="H6" s="229">
        <v>-5.0147567426520608E-2</v>
      </c>
      <c r="I6" s="229">
        <v>10.526845846475714</v>
      </c>
      <c r="J6" s="11"/>
      <c r="K6" s="11"/>
      <c r="L6" s="11"/>
    </row>
    <row r="7" spans="1:47" x14ac:dyDescent="0.2">
      <c r="A7" s="259" t="s">
        <v>373</v>
      </c>
      <c r="B7" s="230">
        <v>20010.324000000001</v>
      </c>
      <c r="C7" s="229">
        <v>67.221381875985742</v>
      </c>
      <c r="D7" s="230">
        <v>20715.675999999999</v>
      </c>
      <c r="E7" s="229">
        <v>67.96917840906643</v>
      </c>
      <c r="F7" s="230">
        <v>22139.124</v>
      </c>
      <c r="G7" s="229">
        <v>71.492008796119023</v>
      </c>
      <c r="H7" s="679">
        <v>-3.4049190574326369</v>
      </c>
      <c r="I7" s="679">
        <v>-9.6155566046786642</v>
      </c>
      <c r="J7" s="11"/>
      <c r="K7" s="11"/>
      <c r="L7" s="11"/>
    </row>
    <row r="8" spans="1:47" x14ac:dyDescent="0.2">
      <c r="A8" s="173" t="s">
        <v>114</v>
      </c>
      <c r="B8" s="174">
        <v>29767.796259999999</v>
      </c>
      <c r="C8" s="175">
        <v>100</v>
      </c>
      <c r="D8" s="174">
        <v>30478.043850000002</v>
      </c>
      <c r="E8" s="175">
        <v>100</v>
      </c>
      <c r="F8" s="174">
        <v>30967.270849999997</v>
      </c>
      <c r="G8" s="175">
        <v>100</v>
      </c>
      <c r="H8" s="78">
        <v>-2.3303581866852738</v>
      </c>
      <c r="I8" s="78">
        <v>-3.8733622856532679</v>
      </c>
      <c r="J8" s="230"/>
      <c r="K8" s="11"/>
    </row>
    <row r="9" spans="1:47" s="243" customFormat="1" x14ac:dyDescent="0.2">
      <c r="A9" s="11"/>
      <c r="B9" s="11"/>
      <c r="C9" s="11"/>
      <c r="D9" s="11"/>
      <c r="E9" s="11"/>
      <c r="F9" s="11"/>
      <c r="H9" s="11"/>
      <c r="I9" s="161" t="s">
        <v>221</v>
      </c>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row>
    <row r="10" spans="1:47" x14ac:dyDescent="0.2">
      <c r="A10" s="453" t="s">
        <v>496</v>
      </c>
      <c r="B10" s="244"/>
      <c r="C10" s="245"/>
      <c r="D10" s="244"/>
      <c r="E10" s="244"/>
      <c r="F10" s="244"/>
      <c r="G10" s="244"/>
      <c r="H10" s="11"/>
      <c r="I10" s="11"/>
      <c r="J10" s="11"/>
      <c r="K10" s="11"/>
      <c r="L10" s="11"/>
    </row>
    <row r="11" spans="1:47" x14ac:dyDescent="0.2">
      <c r="A11" s="133" t="s">
        <v>497</v>
      </c>
      <c r="B11" s="11"/>
      <c r="C11" s="258"/>
      <c r="D11" s="11"/>
      <c r="E11" s="11"/>
      <c r="F11" s="11"/>
      <c r="G11" s="11"/>
      <c r="H11" s="11"/>
      <c r="I11" s="11"/>
      <c r="J11" s="11"/>
      <c r="K11" s="11"/>
      <c r="L11" s="11"/>
    </row>
    <row r="12" spans="1:47" x14ac:dyDescent="0.2">
      <c r="A12" s="133" t="s">
        <v>466</v>
      </c>
      <c r="B12" s="11"/>
      <c r="C12" s="11"/>
      <c r="D12" s="11"/>
      <c r="E12" s="11"/>
      <c r="F12" s="11"/>
      <c r="G12" s="11"/>
      <c r="H12" s="11"/>
      <c r="I12" s="11"/>
      <c r="J12" s="11"/>
      <c r="K12" s="11"/>
      <c r="L12" s="11"/>
    </row>
    <row r="13" spans="1:47" x14ac:dyDescent="0.2">
      <c r="A13" s="11"/>
      <c r="B13" s="11"/>
      <c r="C13" s="11"/>
      <c r="D13" s="230"/>
      <c r="E13" s="11"/>
      <c r="F13" s="11"/>
      <c r="G13" s="11"/>
      <c r="H13" s="11"/>
      <c r="I13" s="11"/>
      <c r="J13" s="11"/>
      <c r="K13" s="11"/>
      <c r="L13" s="11"/>
    </row>
    <row r="14" spans="1:47" x14ac:dyDescent="0.2">
      <c r="A14" s="11"/>
      <c r="B14" s="682"/>
      <c r="C14" s="11"/>
      <c r="D14" s="230"/>
      <c r="E14" s="230"/>
      <c r="F14" s="632"/>
      <c r="G14" s="11"/>
      <c r="H14" s="11"/>
      <c r="I14" s="11"/>
      <c r="J14" s="11"/>
      <c r="K14" s="11"/>
      <c r="L14" s="11"/>
    </row>
    <row r="15" spans="1:47" x14ac:dyDescent="0.2">
      <c r="A15" s="11"/>
      <c r="B15" s="230"/>
      <c r="C15" s="11"/>
      <c r="D15" s="11"/>
      <c r="E15" s="11"/>
      <c r="F15" s="11"/>
      <c r="G15" s="11"/>
      <c r="H15" s="11"/>
      <c r="I15" s="11"/>
      <c r="J15" s="11"/>
      <c r="K15" s="11"/>
      <c r="L15" s="11"/>
    </row>
    <row r="16" spans="1:47" s="11" customFormat="1" x14ac:dyDescent="0.2"/>
    <row r="17" spans="2:13" s="11" customFormat="1" x14ac:dyDescent="0.2">
      <c r="B17" s="230"/>
    </row>
    <row r="18" spans="2:13" s="11" customFormat="1" x14ac:dyDescent="0.2">
      <c r="B18" s="230"/>
    </row>
    <row r="19" spans="2:13" s="11" customFormat="1" x14ac:dyDescent="0.2">
      <c r="M19" s="11" t="s">
        <v>372</v>
      </c>
    </row>
    <row r="20" spans="2:13" s="11" customFormat="1" x14ac:dyDescent="0.2"/>
    <row r="21" spans="2:13" s="11" customFormat="1" x14ac:dyDescent="0.2">
      <c r="C21" s="230"/>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75" customWidth="1"/>
    <col min="6" max="6" width="12.75" customWidth="1"/>
    <col min="8" max="47" width="11" style="1"/>
  </cols>
  <sheetData>
    <row r="1" spans="1:7" x14ac:dyDescent="0.2">
      <c r="A1" s="845" t="s">
        <v>1</v>
      </c>
      <c r="B1" s="845"/>
      <c r="C1" s="845"/>
      <c r="D1" s="845"/>
      <c r="E1" s="262"/>
      <c r="F1" s="262"/>
      <c r="G1" s="263"/>
    </row>
    <row r="2" spans="1:7" x14ac:dyDescent="0.2">
      <c r="A2" s="845"/>
      <c r="B2" s="845"/>
      <c r="C2" s="845"/>
      <c r="D2" s="845"/>
      <c r="E2" s="263"/>
      <c r="F2" s="263"/>
      <c r="G2" s="263"/>
    </row>
    <row r="3" spans="1:7" x14ac:dyDescent="0.2">
      <c r="A3" s="408"/>
      <c r="B3" s="408"/>
      <c r="C3" s="408"/>
      <c r="D3" s="263"/>
      <c r="E3" s="263"/>
      <c r="F3" s="263"/>
      <c r="G3" s="263"/>
    </row>
    <row r="4" spans="1:7" x14ac:dyDescent="0.2">
      <c r="A4" s="262" t="s">
        <v>375</v>
      </c>
      <c r="B4" s="263"/>
      <c r="C4" s="263"/>
      <c r="D4" s="263"/>
      <c r="E4" s="263"/>
      <c r="F4" s="263"/>
      <c r="G4" s="263"/>
    </row>
    <row r="5" spans="1:7" x14ac:dyDescent="0.2">
      <c r="A5" s="264"/>
      <c r="B5" s="264" t="s">
        <v>376</v>
      </c>
      <c r="C5" s="264" t="s">
        <v>377</v>
      </c>
      <c r="D5" s="264" t="s">
        <v>378</v>
      </c>
      <c r="E5" s="264" t="s">
        <v>379</v>
      </c>
      <c r="F5" s="264" t="s">
        <v>54</v>
      </c>
      <c r="G5" s="263"/>
    </row>
    <row r="6" spans="1:7" x14ac:dyDescent="0.2">
      <c r="A6" s="265" t="s">
        <v>376</v>
      </c>
      <c r="B6" s="266">
        <v>1</v>
      </c>
      <c r="C6" s="266">
        <v>238.8</v>
      </c>
      <c r="D6" s="266">
        <v>0.23880000000000001</v>
      </c>
      <c r="E6" s="267" t="s">
        <v>380</v>
      </c>
      <c r="F6" s="267">
        <v>0.27779999999999999</v>
      </c>
      <c r="G6" s="263"/>
    </row>
    <row r="7" spans="1:7" x14ac:dyDescent="0.2">
      <c r="A7" s="262" t="s">
        <v>377</v>
      </c>
      <c r="B7" s="268" t="s">
        <v>381</v>
      </c>
      <c r="C7" s="263">
        <v>1</v>
      </c>
      <c r="D7" s="269" t="s">
        <v>382</v>
      </c>
      <c r="E7" s="269" t="s">
        <v>383</v>
      </c>
      <c r="F7" s="268" t="s">
        <v>384</v>
      </c>
      <c r="G7" s="263"/>
    </row>
    <row r="8" spans="1:7" x14ac:dyDescent="0.2">
      <c r="A8" s="262" t="s">
        <v>378</v>
      </c>
      <c r="B8" s="268">
        <v>4.1867999999999999</v>
      </c>
      <c r="C8" s="269" t="s">
        <v>385</v>
      </c>
      <c r="D8" s="263">
        <v>1</v>
      </c>
      <c r="E8" s="269" t="s">
        <v>386</v>
      </c>
      <c r="F8" s="268">
        <v>1.163</v>
      </c>
      <c r="G8" s="263"/>
    </row>
    <row r="9" spans="1:7" x14ac:dyDescent="0.2">
      <c r="A9" s="262" t="s">
        <v>379</v>
      </c>
      <c r="B9" s="268" t="s">
        <v>387</v>
      </c>
      <c r="C9" s="269" t="s">
        <v>388</v>
      </c>
      <c r="D9" s="269" t="s">
        <v>389</v>
      </c>
      <c r="E9" s="268">
        <v>1</v>
      </c>
      <c r="F9" s="270">
        <v>11630</v>
      </c>
      <c r="G9" s="263"/>
    </row>
    <row r="10" spans="1:7" x14ac:dyDescent="0.2">
      <c r="A10" s="271" t="s">
        <v>54</v>
      </c>
      <c r="B10" s="272">
        <v>3.6</v>
      </c>
      <c r="C10" s="272">
        <v>860</v>
      </c>
      <c r="D10" s="272">
        <v>0.86</v>
      </c>
      <c r="E10" s="273" t="s">
        <v>390</v>
      </c>
      <c r="F10" s="272">
        <v>1</v>
      </c>
      <c r="G10" s="263"/>
    </row>
    <row r="11" spans="1:7" x14ac:dyDescent="0.2">
      <c r="A11" s="262"/>
      <c r="B11" s="263"/>
      <c r="C11" s="263"/>
      <c r="D11" s="263"/>
      <c r="E11" s="268"/>
      <c r="F11" s="263"/>
      <c r="G11" s="263"/>
    </row>
    <row r="12" spans="1:7" x14ac:dyDescent="0.2">
      <c r="A12" s="262"/>
      <c r="B12" s="263"/>
      <c r="C12" s="263"/>
      <c r="D12" s="263"/>
      <c r="E12" s="268"/>
      <c r="F12" s="263"/>
      <c r="G12" s="263"/>
    </row>
    <row r="13" spans="1:7" x14ac:dyDescent="0.2">
      <c r="A13" s="262" t="s">
        <v>391</v>
      </c>
      <c r="B13" s="263"/>
      <c r="C13" s="263"/>
      <c r="D13" s="263"/>
      <c r="E13" s="263"/>
      <c r="F13" s="263"/>
      <c r="G13" s="263"/>
    </row>
    <row r="14" spans="1:7" x14ac:dyDescent="0.2">
      <c r="A14" s="264"/>
      <c r="B14" s="274" t="s">
        <v>392</v>
      </c>
      <c r="C14" s="264" t="s">
        <v>393</v>
      </c>
      <c r="D14" s="264" t="s">
        <v>394</v>
      </c>
      <c r="E14" s="264" t="s">
        <v>395</v>
      </c>
      <c r="F14" s="264" t="s">
        <v>396</v>
      </c>
      <c r="G14" s="263"/>
    </row>
    <row r="15" spans="1:7" x14ac:dyDescent="0.2">
      <c r="A15" s="265" t="s">
        <v>392</v>
      </c>
      <c r="B15" s="266">
        <v>1</v>
      </c>
      <c r="C15" s="266">
        <v>2.3810000000000001E-2</v>
      </c>
      <c r="D15" s="266">
        <v>0.13370000000000001</v>
      </c>
      <c r="E15" s="266">
        <v>3.7850000000000001</v>
      </c>
      <c r="F15" s="266">
        <v>3.8E-3</v>
      </c>
      <c r="G15" s="263"/>
    </row>
    <row r="16" spans="1:7" x14ac:dyDescent="0.2">
      <c r="A16" s="262" t="s">
        <v>393</v>
      </c>
      <c r="B16" s="263">
        <v>42</v>
      </c>
      <c r="C16" s="263">
        <v>1</v>
      </c>
      <c r="D16" s="263">
        <v>5.6150000000000002</v>
      </c>
      <c r="E16" s="263">
        <v>159</v>
      </c>
      <c r="F16" s="263">
        <v>0.159</v>
      </c>
      <c r="G16" s="263"/>
    </row>
    <row r="17" spans="1:47" x14ac:dyDescent="0.2">
      <c r="A17" s="262" t="s">
        <v>394</v>
      </c>
      <c r="B17" s="263">
        <v>7.48</v>
      </c>
      <c r="C17" s="263">
        <v>0.17810000000000001</v>
      </c>
      <c r="D17" s="263">
        <v>1</v>
      </c>
      <c r="E17" s="263">
        <v>28.3</v>
      </c>
      <c r="F17" s="263">
        <v>2.8299999999999999E-2</v>
      </c>
      <c r="G17" s="263"/>
    </row>
    <row r="18" spans="1:47" x14ac:dyDescent="0.2">
      <c r="A18" s="262" t="s">
        <v>395</v>
      </c>
      <c r="B18" s="263">
        <v>0.26419999999999999</v>
      </c>
      <c r="C18" s="263">
        <v>6.3E-3</v>
      </c>
      <c r="D18" s="263">
        <v>3.5299999999999998E-2</v>
      </c>
      <c r="E18" s="263">
        <v>1</v>
      </c>
      <c r="F18" s="263">
        <v>1E-3</v>
      </c>
      <c r="G18" s="263"/>
    </row>
    <row r="19" spans="1:47" x14ac:dyDescent="0.2">
      <c r="A19" s="271" t="s">
        <v>396</v>
      </c>
      <c r="B19" s="272">
        <v>264.2</v>
      </c>
      <c r="C19" s="272">
        <v>6.2889999999999997</v>
      </c>
      <c r="D19" s="272">
        <v>35.314700000000002</v>
      </c>
      <c r="E19" s="275">
        <v>1000</v>
      </c>
      <c r="F19" s="272">
        <v>1</v>
      </c>
      <c r="G19" s="263"/>
    </row>
    <row r="20" spans="1:47" x14ac:dyDescent="0.2">
      <c r="A20" s="263"/>
      <c r="B20" s="263"/>
      <c r="C20" s="263"/>
      <c r="D20" s="263"/>
      <c r="E20" s="263"/>
      <c r="F20" s="263"/>
      <c r="G20" s="263"/>
    </row>
    <row r="21" spans="1:47" x14ac:dyDescent="0.2">
      <c r="A21" s="263"/>
      <c r="B21" s="263"/>
      <c r="C21" s="263"/>
      <c r="D21" s="263"/>
      <c r="E21" s="263"/>
      <c r="F21" s="263"/>
      <c r="G21" s="263"/>
    </row>
    <row r="22" spans="1:47" x14ac:dyDescent="0.2">
      <c r="A22" s="262" t="s">
        <v>397</v>
      </c>
      <c r="B22" s="263"/>
      <c r="C22" s="263"/>
      <c r="D22" s="263"/>
      <c r="E22" s="263"/>
      <c r="F22" s="263"/>
      <c r="G22" s="263"/>
    </row>
    <row r="23" spans="1:47" x14ac:dyDescent="0.2">
      <c r="A23" s="276" t="s">
        <v>270</v>
      </c>
      <c r="B23" s="276"/>
      <c r="C23" s="276"/>
      <c r="D23" s="276"/>
      <c r="E23" s="276"/>
      <c r="F23" s="276"/>
      <c r="G23" s="263"/>
    </row>
    <row r="24" spans="1:47" x14ac:dyDescent="0.2">
      <c r="A24" s="846" t="s">
        <v>398</v>
      </c>
      <c r="B24" s="846"/>
      <c r="C24" s="846"/>
      <c r="D24" s="847" t="s">
        <v>399</v>
      </c>
      <c r="E24" s="847"/>
      <c r="F24" s="847"/>
      <c r="G24" s="263"/>
    </row>
    <row r="25" spans="1:47" x14ac:dyDescent="0.2">
      <c r="A25" s="263"/>
      <c r="B25" s="263"/>
      <c r="C25" s="263"/>
      <c r="D25" s="263"/>
      <c r="E25" s="263"/>
      <c r="F25" s="263"/>
      <c r="G25" s="263"/>
    </row>
    <row r="26" spans="1:47" x14ac:dyDescent="0.2">
      <c r="A26" s="263"/>
      <c r="B26" s="263"/>
      <c r="C26" s="263"/>
      <c r="D26" s="263"/>
      <c r="E26" s="263"/>
      <c r="F26" s="263"/>
      <c r="G26" s="263"/>
    </row>
    <row r="27" spans="1:47" x14ac:dyDescent="0.2">
      <c r="A27" s="6" t="s">
        <v>400</v>
      </c>
      <c r="B27" s="263"/>
      <c r="C27" s="6"/>
      <c r="D27" s="262" t="s">
        <v>401</v>
      </c>
      <c r="E27" s="263"/>
      <c r="F27" s="263"/>
      <c r="G27" s="263"/>
    </row>
    <row r="28" spans="1:47" x14ac:dyDescent="0.2">
      <c r="A28" s="274" t="s">
        <v>270</v>
      </c>
      <c r="B28" s="264" t="s">
        <v>403</v>
      </c>
      <c r="C28" s="3"/>
      <c r="D28" s="265" t="s">
        <v>109</v>
      </c>
      <c r="E28" s="266"/>
      <c r="F28" s="267" t="s">
        <v>404</v>
      </c>
      <c r="G28" s="263"/>
    </row>
    <row r="29" spans="1:47" x14ac:dyDescent="0.2">
      <c r="A29" s="277" t="s">
        <v>557</v>
      </c>
      <c r="B29" s="278" t="s">
        <v>408</v>
      </c>
      <c r="C29" s="3"/>
      <c r="D29" s="271" t="s">
        <v>369</v>
      </c>
      <c r="E29" s="272"/>
      <c r="F29" s="273" t="s">
        <v>409</v>
      </c>
      <c r="G29" s="263"/>
    </row>
    <row r="30" spans="1:47" x14ac:dyDescent="0.2">
      <c r="A30" s="747" t="s">
        <v>665</v>
      </c>
      <c r="B30" s="748" t="s">
        <v>410</v>
      </c>
      <c r="C30" s="3"/>
      <c r="D30" s="749"/>
      <c r="E30" s="750"/>
      <c r="F30" s="751"/>
      <c r="G30" s="263"/>
      <c r="H30" s="680"/>
      <c r="I30" s="680"/>
      <c r="J30" s="680"/>
      <c r="K30" s="680"/>
      <c r="L30" s="680"/>
      <c r="M30" s="680"/>
      <c r="N30" s="680"/>
      <c r="O30" s="680"/>
      <c r="P30" s="680"/>
      <c r="Q30" s="680"/>
      <c r="R30" s="680"/>
      <c r="S30" s="680"/>
      <c r="T30" s="680"/>
      <c r="U30" s="680"/>
      <c r="V30" s="680"/>
      <c r="W30" s="680"/>
      <c r="X30" s="680"/>
      <c r="Y30" s="680"/>
      <c r="Z30" s="680"/>
      <c r="AA30" s="680"/>
      <c r="AB30" s="680"/>
      <c r="AC30" s="680"/>
      <c r="AD30" s="680"/>
      <c r="AE30" s="680"/>
      <c r="AF30" s="680"/>
      <c r="AG30" s="680"/>
      <c r="AH30" s="680"/>
      <c r="AI30" s="680"/>
      <c r="AJ30" s="680"/>
      <c r="AK30" s="680"/>
      <c r="AL30" s="680"/>
      <c r="AM30" s="680"/>
      <c r="AN30" s="680"/>
      <c r="AO30" s="680"/>
      <c r="AP30" s="680"/>
      <c r="AQ30" s="680"/>
      <c r="AR30" s="680"/>
      <c r="AS30" s="680"/>
      <c r="AT30" s="680"/>
      <c r="AU30" s="680"/>
    </row>
    <row r="31" spans="1:47" x14ac:dyDescent="0.2">
      <c r="A31" s="747" t="s">
        <v>666</v>
      </c>
      <c r="B31" s="748" t="s">
        <v>667</v>
      </c>
      <c r="C31" s="3"/>
      <c r="D31" s="749"/>
      <c r="E31" s="750"/>
      <c r="F31" s="751"/>
      <c r="G31" s="263"/>
      <c r="H31" s="680"/>
      <c r="I31" s="680"/>
      <c r="J31" s="680"/>
      <c r="K31" s="680"/>
      <c r="L31" s="680"/>
      <c r="M31" s="680"/>
      <c r="N31" s="680"/>
      <c r="O31" s="680"/>
      <c r="P31" s="680"/>
      <c r="Q31" s="680"/>
      <c r="R31" s="680"/>
      <c r="S31" s="680"/>
      <c r="T31" s="680"/>
      <c r="U31" s="680"/>
      <c r="V31" s="680"/>
      <c r="W31" s="680"/>
      <c r="X31" s="680"/>
      <c r="Y31" s="680"/>
      <c r="Z31" s="680"/>
      <c r="AA31" s="680"/>
      <c r="AB31" s="680"/>
      <c r="AC31" s="680"/>
      <c r="AD31" s="680"/>
      <c r="AE31" s="680"/>
      <c r="AF31" s="680"/>
      <c r="AG31" s="680"/>
      <c r="AH31" s="680"/>
      <c r="AI31" s="680"/>
      <c r="AJ31" s="680"/>
      <c r="AK31" s="680"/>
      <c r="AL31" s="680"/>
      <c r="AM31" s="680"/>
      <c r="AN31" s="680"/>
      <c r="AO31" s="680"/>
      <c r="AP31" s="680"/>
      <c r="AQ31" s="680"/>
      <c r="AR31" s="680"/>
      <c r="AS31" s="680"/>
      <c r="AT31" s="680"/>
      <c r="AU31" s="680"/>
    </row>
    <row r="32" spans="1:47" x14ac:dyDescent="0.2">
      <c r="A32" s="65" t="s">
        <v>664</v>
      </c>
      <c r="B32" s="279" t="s">
        <v>668</v>
      </c>
      <c r="C32" s="263"/>
      <c r="D32" s="263"/>
      <c r="E32" s="263"/>
      <c r="F32" s="263"/>
      <c r="G32" s="263"/>
    </row>
    <row r="33" spans="1:47" x14ac:dyDescent="0.2">
      <c r="A33" s="263" t="s">
        <v>662</v>
      </c>
      <c r="B33" s="748"/>
      <c r="C33" s="263"/>
      <c r="D33" s="263"/>
      <c r="E33" s="263"/>
      <c r="F33" s="263"/>
      <c r="G33" s="263"/>
      <c r="H33" s="680"/>
      <c r="I33" s="680"/>
      <c r="J33" s="680"/>
      <c r="K33" s="680"/>
      <c r="L33" s="680"/>
      <c r="M33" s="680"/>
      <c r="N33" s="680"/>
      <c r="O33" s="680"/>
      <c r="P33" s="680"/>
      <c r="Q33" s="680"/>
      <c r="R33" s="680"/>
      <c r="S33" s="680"/>
      <c r="T33" s="680"/>
      <c r="U33" s="680"/>
      <c r="V33" s="680"/>
      <c r="W33" s="680"/>
      <c r="X33" s="680"/>
      <c r="Y33" s="680"/>
      <c r="Z33" s="680"/>
      <c r="AA33" s="680"/>
      <c r="AB33" s="680"/>
      <c r="AC33" s="680"/>
      <c r="AD33" s="680"/>
      <c r="AE33" s="680"/>
      <c r="AF33" s="680"/>
      <c r="AG33" s="680"/>
      <c r="AH33" s="680"/>
      <c r="AI33" s="680"/>
      <c r="AJ33" s="680"/>
      <c r="AK33" s="680"/>
      <c r="AL33" s="680"/>
      <c r="AM33" s="680"/>
      <c r="AN33" s="680"/>
      <c r="AO33" s="680"/>
      <c r="AP33" s="680"/>
      <c r="AQ33" s="680"/>
      <c r="AR33" s="680"/>
      <c r="AS33" s="680"/>
      <c r="AT33" s="680"/>
      <c r="AU33" s="680"/>
    </row>
    <row r="34" spans="1:47" x14ac:dyDescent="0.2">
      <c r="A34" s="263" t="s">
        <v>663</v>
      </c>
      <c r="B34" s="263"/>
      <c r="C34" s="263"/>
      <c r="D34" s="263"/>
      <c r="E34" s="263"/>
      <c r="F34" s="263"/>
      <c r="G34" s="263"/>
    </row>
    <row r="35" spans="1:47" x14ac:dyDescent="0.2">
      <c r="A35" s="263"/>
      <c r="B35" s="263"/>
      <c r="C35" s="263"/>
      <c r="D35" s="263"/>
      <c r="E35" s="263"/>
      <c r="F35" s="263"/>
      <c r="G35" s="263"/>
    </row>
    <row r="36" spans="1:47" x14ac:dyDescent="0.2">
      <c r="A36" s="262" t="s">
        <v>402</v>
      </c>
      <c r="B36" s="263"/>
      <c r="C36" s="263"/>
      <c r="D36" s="263"/>
      <c r="E36" s="262" t="s">
        <v>411</v>
      </c>
      <c r="F36" s="263"/>
      <c r="G36" s="263"/>
    </row>
    <row r="37" spans="1:47" x14ac:dyDescent="0.2">
      <c r="A37" s="276" t="s">
        <v>405</v>
      </c>
      <c r="B37" s="276" t="s">
        <v>406</v>
      </c>
      <c r="C37" s="276" t="s">
        <v>407</v>
      </c>
      <c r="D37" s="263"/>
      <c r="E37" s="264"/>
      <c r="F37" s="264" t="s">
        <v>412</v>
      </c>
      <c r="G37" s="263"/>
    </row>
    <row r="38" spans="1:47" x14ac:dyDescent="0.2">
      <c r="A38" s="1"/>
      <c r="B38" s="1"/>
      <c r="C38" s="1"/>
      <c r="D38" s="1"/>
      <c r="E38" s="265" t="s">
        <v>413</v>
      </c>
      <c r="F38" s="280">
        <v>11.6</v>
      </c>
      <c r="G38" s="263"/>
    </row>
    <row r="39" spans="1:47" x14ac:dyDescent="0.2">
      <c r="A39" s="1"/>
      <c r="B39" s="1"/>
      <c r="C39" s="1"/>
      <c r="D39" s="1"/>
      <c r="E39" s="262" t="s">
        <v>48</v>
      </c>
      <c r="F39" s="280">
        <v>8.5299999999999994</v>
      </c>
      <c r="G39" s="263"/>
    </row>
    <row r="40" spans="1:47" ht="14.25" customHeight="1" x14ac:dyDescent="0.2">
      <c r="A40" s="1"/>
      <c r="B40" s="1"/>
      <c r="C40" s="1"/>
      <c r="D40" s="1"/>
      <c r="E40" s="262" t="s">
        <v>49</v>
      </c>
      <c r="F40" s="280">
        <v>7.88</v>
      </c>
      <c r="G40" s="263"/>
    </row>
    <row r="41" spans="1:47" ht="14.25" customHeight="1" x14ac:dyDescent="0.2">
      <c r="A41" s="1"/>
      <c r="B41" s="1"/>
      <c r="C41" s="1"/>
      <c r="D41" s="1"/>
      <c r="E41" s="597" t="s">
        <v>414</v>
      </c>
      <c r="F41" s="280">
        <v>7.93</v>
      </c>
      <c r="G41" s="263"/>
    </row>
    <row r="42" spans="1:47" x14ac:dyDescent="0.2">
      <c r="A42" s="1"/>
      <c r="B42" s="1"/>
      <c r="C42" s="1"/>
      <c r="D42" s="1"/>
      <c r="E42" s="262" t="s">
        <v>122</v>
      </c>
      <c r="F42" s="280">
        <v>7.46</v>
      </c>
      <c r="G42" s="263"/>
    </row>
    <row r="43" spans="1:47" x14ac:dyDescent="0.2">
      <c r="A43" s="1"/>
      <c r="B43" s="1"/>
      <c r="C43" s="1"/>
      <c r="D43" s="1"/>
      <c r="E43" s="262" t="s">
        <v>123</v>
      </c>
      <c r="F43" s="280">
        <v>6.66</v>
      </c>
      <c r="G43" s="263"/>
    </row>
    <row r="44" spans="1:47" x14ac:dyDescent="0.2">
      <c r="A44" s="1"/>
      <c r="B44" s="1"/>
      <c r="C44" s="1"/>
      <c r="D44" s="1"/>
      <c r="E44" s="271" t="s">
        <v>415</v>
      </c>
      <c r="F44" s="281">
        <v>8</v>
      </c>
      <c r="G44" s="263"/>
    </row>
    <row r="45" spans="1:47" x14ac:dyDescent="0.2">
      <c r="A45" s="263"/>
      <c r="B45" s="263"/>
      <c r="C45" s="263"/>
      <c r="D45" s="263"/>
      <c r="E45" s="263"/>
      <c r="F45" s="263"/>
      <c r="G45" s="263"/>
    </row>
    <row r="46" spans="1:47" ht="15" x14ac:dyDescent="0.25">
      <c r="A46" s="282" t="s">
        <v>567</v>
      </c>
      <c r="B46" s="263"/>
      <c r="C46" s="263"/>
      <c r="D46" s="263"/>
      <c r="E46" s="263"/>
      <c r="F46" s="263"/>
      <c r="G46" s="263"/>
    </row>
    <row r="47" spans="1:47" x14ac:dyDescent="0.2">
      <c r="A47" s="1" t="s">
        <v>568</v>
      </c>
      <c r="B47" s="263"/>
      <c r="C47" s="263"/>
      <c r="D47" s="263"/>
      <c r="E47" s="263"/>
      <c r="F47" s="263"/>
      <c r="G47" s="263"/>
    </row>
    <row r="48" spans="1:47" x14ac:dyDescent="0.2">
      <c r="A48" s="263"/>
      <c r="B48" s="263"/>
      <c r="C48" s="263"/>
      <c r="D48" s="263"/>
      <c r="E48" s="263"/>
      <c r="F48" s="263"/>
      <c r="G48" s="263"/>
    </row>
    <row r="49" spans="1:200" ht="15" x14ac:dyDescent="0.25">
      <c r="A49" s="282" t="s">
        <v>416</v>
      </c>
      <c r="B49" s="1"/>
      <c r="C49" s="1"/>
      <c r="D49" s="1"/>
      <c r="E49" s="1"/>
      <c r="F49" s="1"/>
      <c r="G49" s="1"/>
    </row>
    <row r="50" spans="1:200" ht="14.25" customHeight="1" x14ac:dyDescent="0.2">
      <c r="A50" s="848" t="s">
        <v>607</v>
      </c>
      <c r="B50" s="848"/>
      <c r="C50" s="848"/>
      <c r="D50" s="848"/>
      <c r="E50" s="848"/>
      <c r="F50" s="848"/>
      <c r="G50" s="848"/>
    </row>
    <row r="51" spans="1:200" x14ac:dyDescent="0.2">
      <c r="A51" s="848"/>
      <c r="B51" s="848"/>
      <c r="C51" s="848"/>
      <c r="D51" s="848"/>
      <c r="E51" s="848"/>
      <c r="F51" s="848"/>
      <c r="G51" s="848"/>
    </row>
    <row r="52" spans="1:200" x14ac:dyDescent="0.2">
      <c r="A52" s="848"/>
      <c r="B52" s="848"/>
      <c r="C52" s="848"/>
      <c r="D52" s="848"/>
      <c r="E52" s="848"/>
      <c r="F52" s="848"/>
      <c r="G52" s="848"/>
    </row>
    <row r="53" spans="1:200" ht="15" x14ac:dyDescent="0.25">
      <c r="A53" s="282" t="s">
        <v>417</v>
      </c>
      <c r="B53" s="1"/>
      <c r="C53" s="1"/>
      <c r="D53" s="1"/>
      <c r="E53" s="1"/>
      <c r="F53" s="1"/>
      <c r="G53" s="1"/>
    </row>
    <row r="54" spans="1:200" x14ac:dyDescent="0.2">
      <c r="A54" s="1" t="s">
        <v>562</v>
      </c>
      <c r="B54" s="1"/>
      <c r="C54" s="1"/>
      <c r="D54" s="1"/>
      <c r="E54" s="1"/>
      <c r="F54" s="1"/>
      <c r="G54" s="1"/>
    </row>
    <row r="55" spans="1:200" x14ac:dyDescent="0.2">
      <c r="A55" s="1" t="s">
        <v>693</v>
      </c>
      <c r="B55" s="1"/>
      <c r="C55" s="1"/>
      <c r="D55" s="1"/>
      <c r="E55" s="1"/>
      <c r="F55" s="1"/>
      <c r="G55" s="1"/>
    </row>
    <row r="56" spans="1:200" x14ac:dyDescent="0.2">
      <c r="A56" s="1" t="s">
        <v>563</v>
      </c>
      <c r="B56" s="1"/>
      <c r="C56" s="1"/>
      <c r="D56" s="1"/>
      <c r="E56" s="1"/>
      <c r="F56" s="1"/>
      <c r="G56" s="1"/>
    </row>
    <row r="57" spans="1:200" x14ac:dyDescent="0.2">
      <c r="A57" s="1"/>
      <c r="B57" s="1"/>
      <c r="C57" s="1"/>
      <c r="D57" s="1"/>
      <c r="E57" s="1"/>
      <c r="F57" s="1"/>
      <c r="G57" s="1"/>
    </row>
    <row r="58" spans="1:200" ht="15" x14ac:dyDescent="0.25">
      <c r="A58" s="282" t="s">
        <v>418</v>
      </c>
      <c r="B58" s="1"/>
      <c r="C58" s="1"/>
      <c r="D58" s="1"/>
      <c r="E58" s="1"/>
      <c r="F58" s="1"/>
      <c r="G58" s="1"/>
    </row>
    <row r="59" spans="1:200" ht="14.25" customHeight="1" x14ac:dyDescent="0.2">
      <c r="A59" s="848" t="s">
        <v>642</v>
      </c>
      <c r="B59" s="848"/>
      <c r="C59" s="848"/>
      <c r="D59" s="848"/>
      <c r="E59" s="848"/>
      <c r="F59" s="848"/>
      <c r="G59" s="848"/>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48"/>
      <c r="B60" s="848"/>
      <c r="C60" s="848"/>
      <c r="D60" s="848"/>
      <c r="E60" s="848"/>
      <c r="F60" s="848"/>
      <c r="G60" s="848"/>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48"/>
      <c r="B61" s="848"/>
      <c r="C61" s="848"/>
      <c r="D61" s="848"/>
      <c r="E61" s="848"/>
      <c r="F61" s="848"/>
      <c r="G61" s="848"/>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48"/>
      <c r="B62" s="848"/>
      <c r="C62" s="848"/>
      <c r="D62" s="848"/>
      <c r="E62" s="848"/>
      <c r="F62" s="848"/>
      <c r="G62" s="848"/>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48"/>
      <c r="B63" s="848"/>
      <c r="C63" s="848"/>
      <c r="D63" s="848"/>
      <c r="E63" s="848"/>
      <c r="F63" s="848"/>
      <c r="G63" s="848"/>
    </row>
    <row r="64" spans="1:200" ht="15" x14ac:dyDescent="0.25">
      <c r="A64" s="282" t="s">
        <v>533</v>
      </c>
      <c r="B64" s="1"/>
      <c r="C64" s="1"/>
      <c r="D64" s="1"/>
      <c r="E64" s="1"/>
      <c r="F64" s="1"/>
      <c r="G64" s="1"/>
    </row>
    <row r="65" spans="1:7" x14ac:dyDescent="0.2">
      <c r="A65" s="1" t="s">
        <v>559</v>
      </c>
      <c r="B65" s="1"/>
      <c r="C65" s="1"/>
      <c r="D65" s="1"/>
      <c r="E65" s="1"/>
      <c r="F65" s="1"/>
      <c r="G65" s="1"/>
    </row>
    <row r="66" spans="1:7" x14ac:dyDescent="0.2">
      <c r="A66" s="1" t="s">
        <v>558</v>
      </c>
      <c r="B66" s="1"/>
      <c r="C66" s="1"/>
      <c r="D66" s="1"/>
      <c r="E66" s="1"/>
      <c r="F66" s="1"/>
      <c r="G66" s="1"/>
    </row>
    <row r="67" spans="1:7" x14ac:dyDescent="0.2">
      <c r="A67" s="1"/>
      <c r="B67" s="1"/>
      <c r="C67" s="1"/>
      <c r="D67" s="1"/>
      <c r="E67" s="1"/>
      <c r="F67" s="1"/>
      <c r="G67" s="1"/>
    </row>
    <row r="68" spans="1:7" ht="15" x14ac:dyDescent="0.25">
      <c r="A68" s="282" t="s">
        <v>623</v>
      </c>
      <c r="B68" s="1"/>
      <c r="C68" s="1"/>
      <c r="D68" s="1"/>
      <c r="E68" s="1"/>
      <c r="F68" s="1"/>
      <c r="G68" s="1"/>
    </row>
    <row r="69" spans="1:7" x14ac:dyDescent="0.2">
      <c r="A69" s="1" t="s">
        <v>560</v>
      </c>
      <c r="B69" s="1"/>
      <c r="C69" s="1"/>
      <c r="D69" s="1"/>
      <c r="E69" s="1"/>
      <c r="F69" s="1"/>
      <c r="G69" s="1"/>
    </row>
    <row r="70" spans="1:7" x14ac:dyDescent="0.2">
      <c r="A70" s="1" t="s">
        <v>561</v>
      </c>
      <c r="B70" s="1"/>
      <c r="C70" s="1"/>
      <c r="D70" s="1"/>
      <c r="E70" s="1"/>
      <c r="F70" s="1"/>
      <c r="G70" s="1"/>
    </row>
    <row r="71" spans="1:7" x14ac:dyDescent="0.2">
      <c r="A71" s="1" t="s">
        <v>624</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25" defaultRowHeight="12.75" x14ac:dyDescent="0.2"/>
  <cols>
    <col min="1" max="1" width="11" style="18" customWidth="1"/>
    <col min="2" max="16384" width="11.25" style="18"/>
  </cols>
  <sheetData>
    <row r="1" spans="1:18" s="3" customFormat="1" ht="13.5" thickTop="1" x14ac:dyDescent="0.2">
      <c r="A1" s="293" t="s">
        <v>427</v>
      </c>
      <c r="B1" s="566"/>
      <c r="C1" s="566"/>
      <c r="D1" s="566"/>
    </row>
    <row r="2" spans="1:18" x14ac:dyDescent="0.2">
      <c r="A2" s="567"/>
      <c r="B2" s="449"/>
      <c r="C2" s="449"/>
      <c r="D2" s="568"/>
    </row>
    <row r="3" spans="1:18" x14ac:dyDescent="0.2">
      <c r="A3" s="687"/>
      <c r="B3" s="687">
        <v>2020</v>
      </c>
      <c r="C3" s="687">
        <v>2021</v>
      </c>
      <c r="D3" s="687">
        <v>2022</v>
      </c>
    </row>
    <row r="4" spans="1:18" x14ac:dyDescent="0.2">
      <c r="A4" s="18" t="s">
        <v>126</v>
      </c>
      <c r="B4" s="570">
        <v>-1.3834465118535604</v>
      </c>
      <c r="C4" s="570">
        <v>-19.323778742646223</v>
      </c>
      <c r="D4" s="570">
        <v>12.201470514662299</v>
      </c>
      <c r="Q4" s="571"/>
      <c r="R4" s="571"/>
    </row>
    <row r="5" spans="1:18" x14ac:dyDescent="0.2">
      <c r="A5" s="18" t="s">
        <v>127</v>
      </c>
      <c r="B5" s="570">
        <v>-1.1920875137886118</v>
      </c>
      <c r="C5" s="570">
        <v>-20.756215074500833</v>
      </c>
      <c r="D5" s="570">
        <v>15.753590460532939</v>
      </c>
    </row>
    <row r="6" spans="1:18" x14ac:dyDescent="0.2">
      <c r="A6" s="18" t="s">
        <v>128</v>
      </c>
      <c r="B6" s="570">
        <v>-2.4650981855077254</v>
      </c>
      <c r="C6" s="570">
        <v>-19.153201451846208</v>
      </c>
      <c r="D6" s="570" t="s">
        <v>512</v>
      </c>
    </row>
    <row r="7" spans="1:18" x14ac:dyDescent="0.2">
      <c r="A7" s="18" t="s">
        <v>129</v>
      </c>
      <c r="B7" s="570">
        <v>-6.2499167722701259</v>
      </c>
      <c r="C7" s="570">
        <v>-13.768951904766979</v>
      </c>
      <c r="D7" s="570" t="s">
        <v>512</v>
      </c>
    </row>
    <row r="8" spans="1:18" x14ac:dyDescent="0.2">
      <c r="A8" s="18" t="s">
        <v>130</v>
      </c>
      <c r="B8" s="570">
        <v>-9.9157566737325933</v>
      </c>
      <c r="C8" s="570">
        <v>-8.6434274429736337</v>
      </c>
      <c r="D8" s="572" t="s">
        <v>512</v>
      </c>
    </row>
    <row r="9" spans="1:18" x14ac:dyDescent="0.2">
      <c r="A9" s="18" t="s">
        <v>131</v>
      </c>
      <c r="B9" s="570">
        <v>-11.730373128456408</v>
      </c>
      <c r="C9" s="570">
        <v>-5.275051694877626</v>
      </c>
      <c r="D9" s="572" t="s">
        <v>512</v>
      </c>
    </row>
    <row r="10" spans="1:18" x14ac:dyDescent="0.2">
      <c r="A10" s="18" t="s">
        <v>132</v>
      </c>
      <c r="B10" s="570">
        <v>-13.400060711958684</v>
      </c>
      <c r="C10" s="570">
        <v>-2.9909558838345807</v>
      </c>
      <c r="D10" s="740" t="s">
        <v>512</v>
      </c>
    </row>
    <row r="11" spans="1:18" x14ac:dyDescent="0.2">
      <c r="A11" s="18" t="s">
        <v>133</v>
      </c>
      <c r="B11" s="570">
        <v>-14.646959424478668</v>
      </c>
      <c r="C11" s="570">
        <v>-0.39670756346016728</v>
      </c>
      <c r="D11" s="741" t="s">
        <v>512</v>
      </c>
    </row>
    <row r="12" spans="1:18" x14ac:dyDescent="0.2">
      <c r="A12" s="18" t="s">
        <v>134</v>
      </c>
      <c r="B12" s="570">
        <v>-15.603977611828443</v>
      </c>
      <c r="C12" s="570">
        <v>1.8952279680393158</v>
      </c>
      <c r="D12" s="572" t="s">
        <v>512</v>
      </c>
    </row>
    <row r="13" spans="1:18" x14ac:dyDescent="0.2">
      <c r="A13" s="18" t="s">
        <v>135</v>
      </c>
      <c r="B13" s="570">
        <v>-16.791264416427705</v>
      </c>
      <c r="C13" s="570">
        <v>4.2618171691588733</v>
      </c>
      <c r="D13" s="572" t="s">
        <v>512</v>
      </c>
    </row>
    <row r="14" spans="1:18" x14ac:dyDescent="0.2">
      <c r="A14" s="18" t="s">
        <v>136</v>
      </c>
      <c r="B14" s="570">
        <v>-17.940809286069378</v>
      </c>
      <c r="C14" s="570">
        <v>7.6582036525141373</v>
      </c>
      <c r="D14" s="570" t="s">
        <v>512</v>
      </c>
    </row>
    <row r="15" spans="1:18" x14ac:dyDescent="0.2">
      <c r="A15" s="449" t="s">
        <v>137</v>
      </c>
      <c r="B15" s="455">
        <v>-18.522349811599476</v>
      </c>
      <c r="C15" s="455">
        <v>9.3034437847891613</v>
      </c>
      <c r="D15" s="455" t="s">
        <v>512</v>
      </c>
    </row>
    <row r="16" spans="1:18" x14ac:dyDescent="0.2">
      <c r="A16" s="574"/>
      <c r="D16" s="79" t="s">
        <v>221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0" zoomScaleNormal="110" zoomScaleSheetLayoutView="100" workbookViewId="0"/>
  </sheetViews>
  <sheetFormatPr baseColWidth="10" defaultRowHeight="12.75" x14ac:dyDescent="0.2"/>
  <cols>
    <col min="1" max="1" width="27.25" style="81" customWidth="1"/>
    <col min="2" max="2" width="9.25" style="81" customWidth="1"/>
    <col min="3" max="3" width="12" style="81" customWidth="1"/>
    <col min="4" max="4" width="9.25" style="81" customWidth="1"/>
    <col min="5" max="5" width="10.5" style="81" customWidth="1"/>
    <col min="6" max="6" width="9.25" style="81" customWidth="1"/>
    <col min="7" max="7" width="10.625" style="81" customWidth="1"/>
    <col min="8" max="8" width="15.625" style="81" customWidth="1"/>
    <col min="9" max="9" width="11" style="81"/>
    <col min="10" max="10" width="10.7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75" style="81" bestFit="1" customWidth="1"/>
    <col min="265" max="265" width="10" style="81"/>
    <col min="266" max="266" width="10.7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75" style="81" bestFit="1" customWidth="1"/>
    <col min="521" max="521" width="10" style="81"/>
    <col min="522" max="522" width="10.7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75" style="81" bestFit="1" customWidth="1"/>
    <col min="777" max="777" width="10" style="81"/>
    <col min="778" max="778" width="10.7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75" style="81" bestFit="1" customWidth="1"/>
    <col min="1033" max="1033" width="10" style="81"/>
    <col min="1034" max="1034" width="10.7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75" style="81" bestFit="1" customWidth="1"/>
    <col min="1289" max="1289" width="10" style="81"/>
    <col min="1290" max="1290" width="10.7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75" style="81" bestFit="1" customWidth="1"/>
    <col min="1545" max="1545" width="10" style="81"/>
    <col min="1546" max="1546" width="10.7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75" style="81" bestFit="1" customWidth="1"/>
    <col min="1801" max="1801" width="10" style="81"/>
    <col min="1802" max="1802" width="10.7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75" style="81" bestFit="1" customWidth="1"/>
    <col min="2057" max="2057" width="10" style="81"/>
    <col min="2058" max="2058" width="10.7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75" style="81" bestFit="1" customWidth="1"/>
    <col min="2313" max="2313" width="10" style="81"/>
    <col min="2314" max="2314" width="10.7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75" style="81" bestFit="1" customWidth="1"/>
    <col min="2569" max="2569" width="10" style="81"/>
    <col min="2570" max="2570" width="10.7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75" style="81" bestFit="1" customWidth="1"/>
    <col min="2825" max="2825" width="10" style="81"/>
    <col min="2826" max="2826" width="10.7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75" style="81" bestFit="1" customWidth="1"/>
    <col min="3081" max="3081" width="10" style="81"/>
    <col min="3082" max="3082" width="10.7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75" style="81" bestFit="1" customWidth="1"/>
    <col min="3337" max="3337" width="10" style="81"/>
    <col min="3338" max="3338" width="10.7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75" style="81" bestFit="1" customWidth="1"/>
    <col min="3593" max="3593" width="10" style="81"/>
    <col min="3594" max="3594" width="10.7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75" style="81" bestFit="1" customWidth="1"/>
    <col min="3849" max="3849" width="10" style="81"/>
    <col min="3850" max="3850" width="10.7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75" style="81" bestFit="1" customWidth="1"/>
    <col min="4105" max="4105" width="10" style="81"/>
    <col min="4106" max="4106" width="10.7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75" style="81" bestFit="1" customWidth="1"/>
    <col min="4361" max="4361" width="10" style="81"/>
    <col min="4362" max="4362" width="10.7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75" style="81" bestFit="1" customWidth="1"/>
    <col min="4617" max="4617" width="10" style="81"/>
    <col min="4618" max="4618" width="10.7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75" style="81" bestFit="1" customWidth="1"/>
    <col min="4873" max="4873" width="10" style="81"/>
    <col min="4874" max="4874" width="10.7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75" style="81" bestFit="1" customWidth="1"/>
    <col min="5129" max="5129" width="10" style="81"/>
    <col min="5130" max="5130" width="10.7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75" style="81" bestFit="1" customWidth="1"/>
    <col min="5385" max="5385" width="10" style="81"/>
    <col min="5386" max="5386" width="10.7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75" style="81" bestFit="1" customWidth="1"/>
    <col min="5641" max="5641" width="10" style="81"/>
    <col min="5642" max="5642" width="10.7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75" style="81" bestFit="1" customWidth="1"/>
    <col min="5897" max="5897" width="10" style="81"/>
    <col min="5898" max="5898" width="10.7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75" style="81" bestFit="1" customWidth="1"/>
    <col min="6153" max="6153" width="10" style="81"/>
    <col min="6154" max="6154" width="10.7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75" style="81" bestFit="1" customWidth="1"/>
    <col min="6409" max="6409" width="10" style="81"/>
    <col min="6410" max="6410" width="10.7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75" style="81" bestFit="1" customWidth="1"/>
    <col min="6665" max="6665" width="10" style="81"/>
    <col min="6666" max="6666" width="10.7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75" style="81" bestFit="1" customWidth="1"/>
    <col min="6921" max="6921" width="10" style="81"/>
    <col min="6922" max="6922" width="10.7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75" style="81" bestFit="1" customWidth="1"/>
    <col min="7177" max="7177" width="10" style="81"/>
    <col min="7178" max="7178" width="10.7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75" style="81" bestFit="1" customWidth="1"/>
    <col min="7433" max="7433" width="10" style="81"/>
    <col min="7434" max="7434" width="10.7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75" style="81" bestFit="1" customWidth="1"/>
    <col min="7689" max="7689" width="10" style="81"/>
    <col min="7690" max="7690" width="10.7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75" style="81" bestFit="1" customWidth="1"/>
    <col min="7945" max="7945" width="10" style="81"/>
    <col min="7946" max="7946" width="10.7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75" style="81" bestFit="1" customWidth="1"/>
    <col min="8201" max="8201" width="10" style="81"/>
    <col min="8202" max="8202" width="10.7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75" style="81" bestFit="1" customWidth="1"/>
    <col min="8457" max="8457" width="10" style="81"/>
    <col min="8458" max="8458" width="10.7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75" style="81" bestFit="1" customWidth="1"/>
    <col min="8713" max="8713" width="10" style="81"/>
    <col min="8714" max="8714" width="10.7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75" style="81" bestFit="1" customWidth="1"/>
    <col min="8969" max="8969" width="10" style="81"/>
    <col min="8970" max="8970" width="10.7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75" style="81" bestFit="1" customWidth="1"/>
    <col min="9225" max="9225" width="10" style="81"/>
    <col min="9226" max="9226" width="10.7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75" style="81" bestFit="1" customWidth="1"/>
    <col min="9481" max="9481" width="10" style="81"/>
    <col min="9482" max="9482" width="10.7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75" style="81" bestFit="1" customWidth="1"/>
    <col min="9737" max="9737" width="10" style="81"/>
    <col min="9738" max="9738" width="10.7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75" style="81" bestFit="1" customWidth="1"/>
    <col min="9993" max="9993" width="10" style="81"/>
    <col min="9994" max="9994" width="10.7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75" style="81" bestFit="1" customWidth="1"/>
    <col min="10249" max="10249" width="10" style="81"/>
    <col min="10250" max="10250" width="10.7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75" style="81" bestFit="1" customWidth="1"/>
    <col min="10505" max="10505" width="10" style="81"/>
    <col min="10506" max="10506" width="10.7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75" style="81" bestFit="1" customWidth="1"/>
    <col min="10761" max="10761" width="10" style="81"/>
    <col min="10762" max="10762" width="10.7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75" style="81" bestFit="1" customWidth="1"/>
    <col min="11017" max="11017" width="10" style="81"/>
    <col min="11018" max="11018" width="10.7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75" style="81" bestFit="1" customWidth="1"/>
    <col min="11273" max="11273" width="10" style="81"/>
    <col min="11274" max="11274" width="10.7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75" style="81" bestFit="1" customWidth="1"/>
    <col min="11529" max="11529" width="10" style="81"/>
    <col min="11530" max="11530" width="10.7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75" style="81" bestFit="1" customWidth="1"/>
    <col min="11785" max="11785" width="10" style="81"/>
    <col min="11786" max="11786" width="10.7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75" style="81" bestFit="1" customWidth="1"/>
    <col min="12041" max="12041" width="10" style="81"/>
    <col min="12042" max="12042" width="10.7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75" style="81" bestFit="1" customWidth="1"/>
    <col min="12297" max="12297" width="10" style="81"/>
    <col min="12298" max="12298" width="10.7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75" style="81" bestFit="1" customWidth="1"/>
    <col min="12553" max="12553" width="10" style="81"/>
    <col min="12554" max="12554" width="10.7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75" style="81" bestFit="1" customWidth="1"/>
    <col min="12809" max="12809" width="10" style="81"/>
    <col min="12810" max="12810" width="10.7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75" style="81" bestFit="1" customWidth="1"/>
    <col min="13065" max="13065" width="10" style="81"/>
    <col min="13066" max="13066" width="10.7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75" style="81" bestFit="1" customWidth="1"/>
    <col min="13321" max="13321" width="10" style="81"/>
    <col min="13322" max="13322" width="10.7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75" style="81" bestFit="1" customWidth="1"/>
    <col min="13577" max="13577" width="10" style="81"/>
    <col min="13578" max="13578" width="10.7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75" style="81" bestFit="1" customWidth="1"/>
    <col min="13833" max="13833" width="10" style="81"/>
    <col min="13834" max="13834" width="10.7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75" style="81" bestFit="1" customWidth="1"/>
    <col min="14089" max="14089" width="10" style="81"/>
    <col min="14090" max="14090" width="10.7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75" style="81" bestFit="1" customWidth="1"/>
    <col min="14345" max="14345" width="10" style="81"/>
    <col min="14346" max="14346" width="10.7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75" style="81" bestFit="1" customWidth="1"/>
    <col min="14601" max="14601" width="10" style="81"/>
    <col min="14602" max="14602" width="10.7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75" style="81" bestFit="1" customWidth="1"/>
    <col min="14857" max="14857" width="10" style="81"/>
    <col min="14858" max="14858" width="10.7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75" style="81" bestFit="1" customWidth="1"/>
    <col min="15113" max="15113" width="10" style="81"/>
    <col min="15114" max="15114" width="10.7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75" style="81" bestFit="1" customWidth="1"/>
    <col min="15369" max="15369" width="10" style="81"/>
    <col min="15370" max="15370" width="10.7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75" style="81" bestFit="1" customWidth="1"/>
    <col min="15625" max="15625" width="10" style="81"/>
    <col min="15626" max="15626" width="10.7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75" style="81" bestFit="1" customWidth="1"/>
    <col min="15881" max="15881" width="10" style="81"/>
    <col min="15882" max="15882" width="10.7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75" style="81" bestFit="1" customWidth="1"/>
    <col min="16137" max="16137" width="10" style="81"/>
    <col min="16138" max="16138" width="10.75" style="81" bestFit="1" customWidth="1"/>
    <col min="16139" max="16384" width="11" style="81"/>
  </cols>
  <sheetData>
    <row r="1" spans="1:8" ht="13.5" thickTop="1" x14ac:dyDescent="0.2">
      <c r="A1" s="315" t="s">
        <v>24</v>
      </c>
      <c r="B1" s="316"/>
      <c r="C1" s="316"/>
      <c r="D1" s="316"/>
      <c r="E1" s="316"/>
      <c r="F1" s="316"/>
      <c r="G1" s="316"/>
      <c r="H1" s="316"/>
    </row>
    <row r="2" spans="1:8" ht="15.75" x14ac:dyDescent="0.25">
      <c r="A2" s="317"/>
      <c r="B2" s="318"/>
      <c r="C2" s="319"/>
      <c r="D2" s="319"/>
      <c r="E2" s="319"/>
      <c r="F2" s="319"/>
      <c r="G2" s="319"/>
      <c r="H2" s="341" t="s">
        <v>151</v>
      </c>
    </row>
    <row r="3" spans="1:8" s="69" customFormat="1" x14ac:dyDescent="0.2">
      <c r="A3" s="288"/>
      <c r="B3" s="801">
        <f>INDICE!A3</f>
        <v>44593</v>
      </c>
      <c r="C3" s="802"/>
      <c r="D3" s="802" t="s">
        <v>115</v>
      </c>
      <c r="E3" s="802"/>
      <c r="F3" s="802" t="s">
        <v>116</v>
      </c>
      <c r="G3" s="802"/>
      <c r="H3" s="802"/>
    </row>
    <row r="4" spans="1:8" s="69" customFormat="1" x14ac:dyDescent="0.2">
      <c r="A4" s="289"/>
      <c r="B4" s="82" t="s">
        <v>47</v>
      </c>
      <c r="C4" s="82" t="s">
        <v>424</v>
      </c>
      <c r="D4" s="82" t="s">
        <v>47</v>
      </c>
      <c r="E4" s="82" t="s">
        <v>424</v>
      </c>
      <c r="F4" s="82" t="s">
        <v>47</v>
      </c>
      <c r="G4" s="83" t="s">
        <v>424</v>
      </c>
      <c r="H4" s="83" t="s">
        <v>121</v>
      </c>
    </row>
    <row r="5" spans="1:8" x14ac:dyDescent="0.2">
      <c r="A5" s="320" t="s">
        <v>138</v>
      </c>
      <c r="B5" s="329">
        <v>77.637199999999979</v>
      </c>
      <c r="C5" s="322">
        <v>9.087879188544532</v>
      </c>
      <c r="D5" s="321">
        <v>171.92804000000001</v>
      </c>
      <c r="E5" s="322">
        <v>-4.328392460503947</v>
      </c>
      <c r="F5" s="321">
        <v>802.80207000000007</v>
      </c>
      <c r="G5" s="322">
        <v>2.0036641939269999</v>
      </c>
      <c r="H5" s="327">
        <v>45.206062842673454</v>
      </c>
    </row>
    <row r="6" spans="1:8" x14ac:dyDescent="0.2">
      <c r="A6" s="320" t="s">
        <v>139</v>
      </c>
      <c r="B6" s="329">
        <v>65.300269999999998</v>
      </c>
      <c r="C6" s="322">
        <v>31.832035779026224</v>
      </c>
      <c r="D6" s="321">
        <v>133.59398999999999</v>
      </c>
      <c r="E6" s="322">
        <v>9.9626529946868789</v>
      </c>
      <c r="F6" s="321">
        <v>486.68351000000001</v>
      </c>
      <c r="G6" s="322">
        <v>14.714887899462717</v>
      </c>
      <c r="H6" s="327">
        <v>27.405317150655694</v>
      </c>
    </row>
    <row r="7" spans="1:8" x14ac:dyDescent="0.2">
      <c r="A7" s="320" t="s">
        <v>140</v>
      </c>
      <c r="B7" s="329">
        <v>7.0127500000000005</v>
      </c>
      <c r="C7" s="322">
        <v>36.069502114944427</v>
      </c>
      <c r="D7" s="321">
        <v>13.597140000000003</v>
      </c>
      <c r="E7" s="322">
        <v>37.167085484165533</v>
      </c>
      <c r="F7" s="321">
        <v>86.865430000000003</v>
      </c>
      <c r="G7" s="322">
        <v>42.646433355962273</v>
      </c>
      <c r="H7" s="327">
        <v>4.8914224740798842</v>
      </c>
    </row>
    <row r="8" spans="1:8" x14ac:dyDescent="0.2">
      <c r="A8" s="323" t="s">
        <v>444</v>
      </c>
      <c r="B8" s="328">
        <v>10.494240000000001</v>
      </c>
      <c r="C8" s="325">
        <v>-73.881729799309042</v>
      </c>
      <c r="D8" s="324">
        <v>46.050050000000006</v>
      </c>
      <c r="E8" s="326">
        <v>-41.927803159552838</v>
      </c>
      <c r="F8" s="324">
        <v>399.52156000000002</v>
      </c>
      <c r="G8" s="326">
        <v>-46.187244732362387</v>
      </c>
      <c r="H8" s="494">
        <v>22.497197532590981</v>
      </c>
    </row>
    <row r="9" spans="1:8" s="69" customFormat="1" x14ac:dyDescent="0.2">
      <c r="A9" s="290" t="s">
        <v>114</v>
      </c>
      <c r="B9" s="61">
        <v>160.44445999999999</v>
      </c>
      <c r="C9" s="62">
        <v>-3.3675683134176833</v>
      </c>
      <c r="D9" s="61">
        <v>365.16922000000005</v>
      </c>
      <c r="E9" s="62">
        <v>-6.4646063563374394</v>
      </c>
      <c r="F9" s="61">
        <v>1775.8725699999998</v>
      </c>
      <c r="G9" s="62">
        <v>-11.850400845633736</v>
      </c>
      <c r="H9" s="62">
        <v>100</v>
      </c>
    </row>
    <row r="10" spans="1:8" x14ac:dyDescent="0.2">
      <c r="A10" s="314"/>
      <c r="B10" s="313"/>
      <c r="C10" s="319"/>
      <c r="D10" s="313"/>
      <c r="E10" s="319"/>
      <c r="F10" s="313"/>
      <c r="G10" s="319"/>
      <c r="H10" s="79" t="s">
        <v>221</v>
      </c>
    </row>
    <row r="11" spans="1:8" x14ac:dyDescent="0.2">
      <c r="A11" s="291" t="s">
        <v>481</v>
      </c>
      <c r="B11" s="313"/>
      <c r="C11" s="313"/>
      <c r="D11" s="313"/>
      <c r="E11" s="313"/>
      <c r="F11" s="313"/>
      <c r="G11" s="319"/>
      <c r="H11" s="319"/>
    </row>
    <row r="12" spans="1:8" x14ac:dyDescent="0.2">
      <c r="A12" s="291" t="s">
        <v>521</v>
      </c>
      <c r="B12" s="313"/>
      <c r="C12" s="313"/>
      <c r="D12" s="313"/>
      <c r="E12" s="313"/>
      <c r="F12" s="313"/>
      <c r="G12" s="319"/>
      <c r="H12" s="319"/>
    </row>
    <row r="13" spans="1:8" ht="14.25" x14ac:dyDescent="0.2">
      <c r="A13" s="133" t="s">
        <v>535</v>
      </c>
      <c r="B13" s="1"/>
      <c r="C13" s="1"/>
      <c r="D13" s="1"/>
      <c r="E13" s="1"/>
      <c r="F13" s="1"/>
      <c r="G13" s="1"/>
      <c r="H13" s="1"/>
    </row>
    <row r="17" spans="3:21" x14ac:dyDescent="0.2">
      <c r="C17" s="599"/>
      <c r="D17" s="599"/>
      <c r="E17" s="599"/>
      <c r="F17" s="599"/>
      <c r="G17" s="599"/>
      <c r="H17" s="599"/>
      <c r="I17" s="599"/>
      <c r="J17" s="599"/>
      <c r="K17" s="599"/>
      <c r="L17" s="599"/>
      <c r="M17" s="599"/>
      <c r="N17" s="599"/>
      <c r="O17" s="599"/>
      <c r="P17" s="599"/>
      <c r="Q17" s="599"/>
      <c r="R17" s="599"/>
      <c r="S17" s="599"/>
      <c r="T17" s="599"/>
      <c r="U17" s="599"/>
    </row>
  </sheetData>
  <mergeCells count="3">
    <mergeCell ref="B3:C3"/>
    <mergeCell ref="D3:E3"/>
    <mergeCell ref="F3:H3"/>
  </mergeCells>
  <conditionalFormatting sqref="B8">
    <cfRule type="cellIs" dxfId="269" priority="7" operator="between">
      <formula>0</formula>
      <formula>0.5</formula>
    </cfRule>
  </conditionalFormatting>
  <conditionalFormatting sqref="D8">
    <cfRule type="cellIs" dxfId="268" priority="6" operator="between">
      <formula>0</formula>
      <formula>0.5</formula>
    </cfRule>
  </conditionalFormatting>
  <conditionalFormatting sqref="F8">
    <cfRule type="cellIs" dxfId="267" priority="5" operator="between">
      <formula>0</formula>
      <formula>0.5</formula>
    </cfRule>
  </conditionalFormatting>
  <conditionalFormatting sqref="H8">
    <cfRule type="cellIs" dxfId="266" priority="4" operator="between">
      <formula>0</formula>
      <formula>0.5</formula>
    </cfRule>
  </conditionalFormatting>
  <conditionalFormatting sqref="C17:U17">
    <cfRule type="cellIs" dxfId="265"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2.75" x14ac:dyDescent="0.2"/>
  <cols>
    <col min="1" max="1" width="20.5" style="81" customWidth="1"/>
    <col min="2" max="2" width="10" style="81" customWidth="1"/>
    <col min="3" max="3" width="11.75" style="81" customWidth="1"/>
    <col min="4" max="4" width="10" style="81" customWidth="1"/>
    <col min="5" max="5" width="10.75" style="81" customWidth="1"/>
    <col min="6" max="6" width="9.5" style="81" customWidth="1"/>
    <col min="7" max="7" width="11" style="81" customWidth="1"/>
    <col min="8" max="8" width="14.75" style="81" customWidth="1"/>
    <col min="9" max="9" width="11.5" style="81" customWidth="1"/>
    <col min="10" max="10" width="12.5" style="81" customWidth="1"/>
    <col min="11" max="15" width="11" style="81"/>
    <col min="16" max="256" width="10" style="81"/>
    <col min="257" max="257" width="18" style="81" customWidth="1"/>
    <col min="258" max="259" width="8.125" style="81" bestFit="1" customWidth="1"/>
    <col min="260" max="260" width="8.25" style="81" bestFit="1" customWidth="1"/>
    <col min="261" max="261" width="8.25" style="81" customWidth="1"/>
    <col min="262" max="262" width="8.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125" style="81" bestFit="1" customWidth="1"/>
    <col min="516" max="516" width="8.25" style="81" bestFit="1" customWidth="1"/>
    <col min="517" max="517" width="8.25" style="81" customWidth="1"/>
    <col min="518" max="518" width="8.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125" style="81" bestFit="1" customWidth="1"/>
    <col min="772" max="772" width="8.25" style="81" bestFit="1" customWidth="1"/>
    <col min="773" max="773" width="8.25" style="81" customWidth="1"/>
    <col min="774" max="774" width="8.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125" style="81" bestFit="1" customWidth="1"/>
    <col min="1028" max="1028" width="8.25" style="81" bestFit="1" customWidth="1"/>
    <col min="1029" max="1029" width="8.25" style="81" customWidth="1"/>
    <col min="1030" max="1030" width="8.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125" style="81" bestFit="1" customWidth="1"/>
    <col min="1284" max="1284" width="8.25" style="81" bestFit="1" customWidth="1"/>
    <col min="1285" max="1285" width="8.25" style="81" customWidth="1"/>
    <col min="1286" max="1286" width="8.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125" style="81" bestFit="1" customWidth="1"/>
    <col min="1540" max="1540" width="8.25" style="81" bestFit="1" customWidth="1"/>
    <col min="1541" max="1541" width="8.25" style="81" customWidth="1"/>
    <col min="1542" max="1542" width="8.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125" style="81" bestFit="1" customWidth="1"/>
    <col min="1796" max="1796" width="8.25" style="81" bestFit="1" customWidth="1"/>
    <col min="1797" max="1797" width="8.25" style="81" customWidth="1"/>
    <col min="1798" max="1798" width="8.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125" style="81" bestFit="1" customWidth="1"/>
    <col min="2052" max="2052" width="8.25" style="81" bestFit="1" customWidth="1"/>
    <col min="2053" max="2053" width="8.25" style="81" customWidth="1"/>
    <col min="2054" max="2054" width="8.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125" style="81" bestFit="1" customWidth="1"/>
    <col min="2308" max="2308" width="8.25" style="81" bestFit="1" customWidth="1"/>
    <col min="2309" max="2309" width="8.25" style="81" customWidth="1"/>
    <col min="2310" max="2310" width="8.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125" style="81" bestFit="1" customWidth="1"/>
    <col min="2564" max="2564" width="8.25" style="81" bestFit="1" customWidth="1"/>
    <col min="2565" max="2565" width="8.25" style="81" customWidth="1"/>
    <col min="2566" max="2566" width="8.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125" style="81" bestFit="1" customWidth="1"/>
    <col min="2820" max="2820" width="8.25" style="81" bestFit="1" customWidth="1"/>
    <col min="2821" max="2821" width="8.25" style="81" customWidth="1"/>
    <col min="2822" max="2822" width="8.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125" style="81" bestFit="1" customWidth="1"/>
    <col min="3076" max="3076" width="8.25" style="81" bestFit="1" customWidth="1"/>
    <col min="3077" max="3077" width="8.25" style="81" customWidth="1"/>
    <col min="3078" max="3078" width="8.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125" style="81" bestFit="1" customWidth="1"/>
    <col min="3332" max="3332" width="8.25" style="81" bestFit="1" customWidth="1"/>
    <col min="3333" max="3333" width="8.25" style="81" customWidth="1"/>
    <col min="3334" max="3334" width="8.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125" style="81" bestFit="1" customWidth="1"/>
    <col min="3588" max="3588" width="8.25" style="81" bestFit="1" customWidth="1"/>
    <col min="3589" max="3589" width="8.25" style="81" customWidth="1"/>
    <col min="3590" max="3590" width="8.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125" style="81" bestFit="1" customWidth="1"/>
    <col min="3844" max="3844" width="8.25" style="81" bestFit="1" customWidth="1"/>
    <col min="3845" max="3845" width="8.25" style="81" customWidth="1"/>
    <col min="3846" max="3846" width="8.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125" style="81" bestFit="1" customWidth="1"/>
    <col min="4100" max="4100" width="8.25" style="81" bestFit="1" customWidth="1"/>
    <col min="4101" max="4101" width="8.25" style="81" customWidth="1"/>
    <col min="4102" max="4102" width="8.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125" style="81" bestFit="1" customWidth="1"/>
    <col min="4356" max="4356" width="8.25" style="81" bestFit="1" customWidth="1"/>
    <col min="4357" max="4357" width="8.25" style="81" customWidth="1"/>
    <col min="4358" max="4358" width="8.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125" style="81" bestFit="1" customWidth="1"/>
    <col min="4612" max="4612" width="8.25" style="81" bestFit="1" customWidth="1"/>
    <col min="4613" max="4613" width="8.25" style="81" customWidth="1"/>
    <col min="4614" max="4614" width="8.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125" style="81" bestFit="1" customWidth="1"/>
    <col min="4868" max="4868" width="8.25" style="81" bestFit="1" customWidth="1"/>
    <col min="4869" max="4869" width="8.25" style="81" customWidth="1"/>
    <col min="4870" max="4870" width="8.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125" style="81" bestFit="1" customWidth="1"/>
    <col min="5124" max="5124" width="8.25" style="81" bestFit="1" customWidth="1"/>
    <col min="5125" max="5125" width="8.25" style="81" customWidth="1"/>
    <col min="5126" max="5126" width="8.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125" style="81" bestFit="1" customWidth="1"/>
    <col min="5380" max="5380" width="8.25" style="81" bestFit="1" customWidth="1"/>
    <col min="5381" max="5381" width="8.25" style="81" customWidth="1"/>
    <col min="5382" max="5382" width="8.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125" style="81" bestFit="1" customWidth="1"/>
    <col min="5636" max="5636" width="8.25" style="81" bestFit="1" customWidth="1"/>
    <col min="5637" max="5637" width="8.25" style="81" customWidth="1"/>
    <col min="5638" max="5638" width="8.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125" style="81" bestFit="1" customWidth="1"/>
    <col min="5892" max="5892" width="8.25" style="81" bestFit="1" customWidth="1"/>
    <col min="5893" max="5893" width="8.25" style="81" customWidth="1"/>
    <col min="5894" max="5894" width="8.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125" style="81" bestFit="1" customWidth="1"/>
    <col min="6148" max="6148" width="8.25" style="81" bestFit="1" customWidth="1"/>
    <col min="6149" max="6149" width="8.25" style="81" customWidth="1"/>
    <col min="6150" max="6150" width="8.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125" style="81" bestFit="1" customWidth="1"/>
    <col min="6404" max="6404" width="8.25" style="81" bestFit="1" customWidth="1"/>
    <col min="6405" max="6405" width="8.25" style="81" customWidth="1"/>
    <col min="6406" max="6406" width="8.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125" style="81" bestFit="1" customWidth="1"/>
    <col min="6660" max="6660" width="8.25" style="81" bestFit="1" customWidth="1"/>
    <col min="6661" max="6661" width="8.25" style="81" customWidth="1"/>
    <col min="6662" max="6662" width="8.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125" style="81" bestFit="1" customWidth="1"/>
    <col min="6916" max="6916" width="8.25" style="81" bestFit="1" customWidth="1"/>
    <col min="6917" max="6917" width="8.25" style="81" customWidth="1"/>
    <col min="6918" max="6918" width="8.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125" style="81" bestFit="1" customWidth="1"/>
    <col min="7172" max="7172" width="8.25" style="81" bestFit="1" customWidth="1"/>
    <col min="7173" max="7173" width="8.25" style="81" customWidth="1"/>
    <col min="7174" max="7174" width="8.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125" style="81" bestFit="1" customWidth="1"/>
    <col min="7428" max="7428" width="8.25" style="81" bestFit="1" customWidth="1"/>
    <col min="7429" max="7429" width="8.25" style="81" customWidth="1"/>
    <col min="7430" max="7430" width="8.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125" style="81" bestFit="1" customWidth="1"/>
    <col min="7684" max="7684" width="8.25" style="81" bestFit="1" customWidth="1"/>
    <col min="7685" max="7685" width="8.25" style="81" customWidth="1"/>
    <col min="7686" max="7686" width="8.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125" style="81" bestFit="1" customWidth="1"/>
    <col min="7940" max="7940" width="8.25" style="81" bestFit="1" customWidth="1"/>
    <col min="7941" max="7941" width="8.25" style="81" customWidth="1"/>
    <col min="7942" max="7942" width="8.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125" style="81" bestFit="1" customWidth="1"/>
    <col min="8196" max="8196" width="8.25" style="81" bestFit="1" customWidth="1"/>
    <col min="8197" max="8197" width="8.25" style="81" customWidth="1"/>
    <col min="8198" max="8198" width="8.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125" style="81" bestFit="1" customWidth="1"/>
    <col min="8452" max="8452" width="8.25" style="81" bestFit="1" customWidth="1"/>
    <col min="8453" max="8453" width="8.25" style="81" customWidth="1"/>
    <col min="8454" max="8454" width="8.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125" style="81" bestFit="1" customWidth="1"/>
    <col min="8708" max="8708" width="8.25" style="81" bestFit="1" customWidth="1"/>
    <col min="8709" max="8709" width="8.25" style="81" customWidth="1"/>
    <col min="8710" max="8710" width="8.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125" style="81" bestFit="1" customWidth="1"/>
    <col min="8964" max="8964" width="8.25" style="81" bestFit="1" customWidth="1"/>
    <col min="8965" max="8965" width="8.25" style="81" customWidth="1"/>
    <col min="8966" max="8966" width="8.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125" style="81" bestFit="1" customWidth="1"/>
    <col min="9220" max="9220" width="8.25" style="81" bestFit="1" customWidth="1"/>
    <col min="9221" max="9221" width="8.25" style="81" customWidth="1"/>
    <col min="9222" max="9222" width="8.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125" style="81" bestFit="1" customWidth="1"/>
    <col min="9476" max="9476" width="8.25" style="81" bestFit="1" customWidth="1"/>
    <col min="9477" max="9477" width="8.25" style="81" customWidth="1"/>
    <col min="9478" max="9478" width="8.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125" style="81" bestFit="1" customWidth="1"/>
    <col min="9732" max="9732" width="8.25" style="81" bestFit="1" customWidth="1"/>
    <col min="9733" max="9733" width="8.25" style="81" customWidth="1"/>
    <col min="9734" max="9734" width="8.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125" style="81" bestFit="1" customWidth="1"/>
    <col min="9988" max="9988" width="8.25" style="81" bestFit="1" customWidth="1"/>
    <col min="9989" max="9989" width="8.25" style="81" customWidth="1"/>
    <col min="9990" max="9990" width="8.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125" style="81" bestFit="1" customWidth="1"/>
    <col min="10244" max="10244" width="8.25" style="81" bestFit="1" customWidth="1"/>
    <col min="10245" max="10245" width="8.25" style="81" customWidth="1"/>
    <col min="10246" max="10246" width="8.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125" style="81" bestFit="1" customWidth="1"/>
    <col min="10500" max="10500" width="8.25" style="81" bestFit="1" customWidth="1"/>
    <col min="10501" max="10501" width="8.25" style="81" customWidth="1"/>
    <col min="10502" max="10502" width="8.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125" style="81" bestFit="1" customWidth="1"/>
    <col min="10756" max="10756" width="8.25" style="81" bestFit="1" customWidth="1"/>
    <col min="10757" max="10757" width="8.25" style="81" customWidth="1"/>
    <col min="10758" max="10758" width="8.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125" style="81" bestFit="1" customWidth="1"/>
    <col min="11012" max="11012" width="8.25" style="81" bestFit="1" customWidth="1"/>
    <col min="11013" max="11013" width="8.25" style="81" customWidth="1"/>
    <col min="11014" max="11014" width="8.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125" style="81" bestFit="1" customWidth="1"/>
    <col min="11268" max="11268" width="8.25" style="81" bestFit="1" customWidth="1"/>
    <col min="11269" max="11269" width="8.25" style="81" customWidth="1"/>
    <col min="11270" max="11270" width="8.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125" style="81" bestFit="1" customWidth="1"/>
    <col min="11524" max="11524" width="8.25" style="81" bestFit="1" customWidth="1"/>
    <col min="11525" max="11525" width="8.25" style="81" customWidth="1"/>
    <col min="11526" max="11526" width="8.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125" style="81" bestFit="1" customWidth="1"/>
    <col min="11780" max="11780" width="8.25" style="81" bestFit="1" customWidth="1"/>
    <col min="11781" max="11781" width="8.25" style="81" customWidth="1"/>
    <col min="11782" max="11782" width="8.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125" style="81" bestFit="1" customWidth="1"/>
    <col min="12036" max="12036" width="8.25" style="81" bestFit="1" customWidth="1"/>
    <col min="12037" max="12037" width="8.25" style="81" customWidth="1"/>
    <col min="12038" max="12038" width="8.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125" style="81" bestFit="1" customWidth="1"/>
    <col min="12292" max="12292" width="8.25" style="81" bestFit="1" customWidth="1"/>
    <col min="12293" max="12293" width="8.25" style="81" customWidth="1"/>
    <col min="12294" max="12294" width="8.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125" style="81" bestFit="1" customWidth="1"/>
    <col min="12548" max="12548" width="8.25" style="81" bestFit="1" customWidth="1"/>
    <col min="12549" max="12549" width="8.25" style="81" customWidth="1"/>
    <col min="12550" max="12550" width="8.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125" style="81" bestFit="1" customWidth="1"/>
    <col min="12804" max="12804" width="8.25" style="81" bestFit="1" customWidth="1"/>
    <col min="12805" max="12805" width="8.25" style="81" customWidth="1"/>
    <col min="12806" max="12806" width="8.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125" style="81" bestFit="1" customWidth="1"/>
    <col min="13060" max="13060" width="8.25" style="81" bestFit="1" customWidth="1"/>
    <col min="13061" max="13061" width="8.25" style="81" customWidth="1"/>
    <col min="13062" max="13062" width="8.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125" style="81" bestFit="1" customWidth="1"/>
    <col min="13316" max="13316" width="8.25" style="81" bestFit="1" customWidth="1"/>
    <col min="13317" max="13317" width="8.25" style="81" customWidth="1"/>
    <col min="13318" max="13318" width="8.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125" style="81" bestFit="1" customWidth="1"/>
    <col min="13572" max="13572" width="8.25" style="81" bestFit="1" customWidth="1"/>
    <col min="13573" max="13573" width="8.25" style="81" customWidth="1"/>
    <col min="13574" max="13574" width="8.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125" style="81" bestFit="1" customWidth="1"/>
    <col min="13828" max="13828" width="8.25" style="81" bestFit="1" customWidth="1"/>
    <col min="13829" max="13829" width="8.25" style="81" customWidth="1"/>
    <col min="13830" max="13830" width="8.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125" style="81" bestFit="1" customWidth="1"/>
    <col min="14084" max="14084" width="8.25" style="81" bestFit="1" customWidth="1"/>
    <col min="14085" max="14085" width="8.25" style="81" customWidth="1"/>
    <col min="14086" max="14086" width="8.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125" style="81" bestFit="1" customWidth="1"/>
    <col min="14340" max="14340" width="8.25" style="81" bestFit="1" customWidth="1"/>
    <col min="14341" max="14341" width="8.25" style="81" customWidth="1"/>
    <col min="14342" max="14342" width="8.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125" style="81" bestFit="1" customWidth="1"/>
    <col min="14596" max="14596" width="8.25" style="81" bestFit="1" customWidth="1"/>
    <col min="14597" max="14597" width="8.25" style="81" customWidth="1"/>
    <col min="14598" max="14598" width="8.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125" style="81" bestFit="1" customWidth="1"/>
    <col min="14852" max="14852" width="8.25" style="81" bestFit="1" customWidth="1"/>
    <col min="14853" max="14853" width="8.25" style="81" customWidth="1"/>
    <col min="14854" max="14854" width="8.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125" style="81" bestFit="1" customWidth="1"/>
    <col min="15108" max="15108" width="8.25" style="81" bestFit="1" customWidth="1"/>
    <col min="15109" max="15109" width="8.25" style="81" customWidth="1"/>
    <col min="15110" max="15110" width="8.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125" style="81" bestFit="1" customWidth="1"/>
    <col min="15364" max="15364" width="8.25" style="81" bestFit="1" customWidth="1"/>
    <col min="15365" max="15365" width="8.25" style="81" customWidth="1"/>
    <col min="15366" max="15366" width="8.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125" style="81" bestFit="1" customWidth="1"/>
    <col min="15620" max="15620" width="8.25" style="81" bestFit="1" customWidth="1"/>
    <col min="15621" max="15621" width="8.25" style="81" customWidth="1"/>
    <col min="15622" max="15622" width="8.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125" style="81" bestFit="1" customWidth="1"/>
    <col min="15876" max="15876" width="8.25" style="81" bestFit="1" customWidth="1"/>
    <col min="15877" max="15877" width="8.25" style="81" customWidth="1"/>
    <col min="15878" max="15878" width="8.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125" style="81" bestFit="1" customWidth="1"/>
    <col min="16132" max="16132" width="8.25" style="81" bestFit="1" customWidth="1"/>
    <col min="16133" max="16133" width="8.25" style="81" customWidth="1"/>
    <col min="16134" max="16134" width="8.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1" t="s">
        <v>151</v>
      </c>
    </row>
    <row r="3" spans="1:14" x14ac:dyDescent="0.2">
      <c r="A3" s="70"/>
      <c r="B3" s="801">
        <f>INDICE!A3</f>
        <v>44593</v>
      </c>
      <c r="C3" s="802"/>
      <c r="D3" s="803" t="s">
        <v>115</v>
      </c>
      <c r="E3" s="803"/>
      <c r="F3" s="803" t="s">
        <v>116</v>
      </c>
      <c r="G3" s="803"/>
      <c r="H3" s="803"/>
    </row>
    <row r="4" spans="1:14" x14ac:dyDescent="0.2">
      <c r="A4" s="66"/>
      <c r="B4" s="82" t="s">
        <v>47</v>
      </c>
      <c r="C4" s="82" t="s">
        <v>428</v>
      </c>
      <c r="D4" s="82" t="s">
        <v>47</v>
      </c>
      <c r="E4" s="82" t="s">
        <v>424</v>
      </c>
      <c r="F4" s="82" t="s">
        <v>47</v>
      </c>
      <c r="G4" s="83" t="s">
        <v>424</v>
      </c>
      <c r="H4" s="83" t="s">
        <v>106</v>
      </c>
    </row>
    <row r="5" spans="1:14" x14ac:dyDescent="0.2">
      <c r="A5" s="84" t="s">
        <v>183</v>
      </c>
      <c r="B5" s="343">
        <v>391.4928799999999</v>
      </c>
      <c r="C5" s="339">
        <v>42.255085339342116</v>
      </c>
      <c r="D5" s="338">
        <v>762.7855100000005</v>
      </c>
      <c r="E5" s="340">
        <v>40.020986658966336</v>
      </c>
      <c r="F5" s="338">
        <v>5088.1322600000003</v>
      </c>
      <c r="G5" s="340">
        <v>37.754132067794259</v>
      </c>
      <c r="H5" s="345">
        <v>93.073174475810006</v>
      </c>
    </row>
    <row r="6" spans="1:14" x14ac:dyDescent="0.2">
      <c r="A6" s="84" t="s">
        <v>184</v>
      </c>
      <c r="B6" s="329">
        <v>24.658660000000026</v>
      </c>
      <c r="C6" s="322">
        <v>3.0028250038952438</v>
      </c>
      <c r="D6" s="321">
        <v>47.948490000000035</v>
      </c>
      <c r="E6" s="322">
        <v>1.3677787453297316</v>
      </c>
      <c r="F6" s="321">
        <v>373.65465000000017</v>
      </c>
      <c r="G6" s="322">
        <v>17.766110118279048</v>
      </c>
      <c r="H6" s="327">
        <v>6.8349686399755125</v>
      </c>
    </row>
    <row r="7" spans="1:14" x14ac:dyDescent="0.2">
      <c r="A7" s="84" t="s">
        <v>188</v>
      </c>
      <c r="B7" s="344">
        <v>0</v>
      </c>
      <c r="C7" s="336">
        <v>0</v>
      </c>
      <c r="D7" s="335">
        <v>0</v>
      </c>
      <c r="E7" s="596">
        <v>0</v>
      </c>
      <c r="F7" s="335">
        <v>1.651E-2</v>
      </c>
      <c r="G7" s="596">
        <v>-90.658065976348098</v>
      </c>
      <c r="H7" s="344">
        <v>3.0200435681984871E-4</v>
      </c>
    </row>
    <row r="8" spans="1:14" x14ac:dyDescent="0.2">
      <c r="A8" s="84" t="s">
        <v>145</v>
      </c>
      <c r="B8" s="344">
        <v>0</v>
      </c>
      <c r="C8" s="336">
        <v>0</v>
      </c>
      <c r="D8" s="335">
        <v>0</v>
      </c>
      <c r="E8" s="596">
        <v>0</v>
      </c>
      <c r="F8" s="335">
        <v>0.23548000000000002</v>
      </c>
      <c r="G8" s="336">
        <v>32.754538279400172</v>
      </c>
      <c r="H8" s="344">
        <v>4.3074491789181083E-3</v>
      </c>
    </row>
    <row r="9" spans="1:14" x14ac:dyDescent="0.2">
      <c r="A9" s="342" t="s">
        <v>146</v>
      </c>
      <c r="B9" s="330">
        <v>416.1515399999999</v>
      </c>
      <c r="C9" s="331">
        <v>39.113825977755276</v>
      </c>
      <c r="D9" s="330">
        <v>810.73400000000049</v>
      </c>
      <c r="E9" s="331">
        <v>36.932896607719798</v>
      </c>
      <c r="F9" s="330">
        <v>5462.0389000000014</v>
      </c>
      <c r="G9" s="331">
        <v>36.167232133925708</v>
      </c>
      <c r="H9" s="331">
        <v>99.91275256932127</v>
      </c>
    </row>
    <row r="10" spans="1:14" x14ac:dyDescent="0.2">
      <c r="A10" s="84" t="s">
        <v>147</v>
      </c>
      <c r="B10" s="344">
        <v>0.36030000000000001</v>
      </c>
      <c r="C10" s="336">
        <v>6.8505338078292066</v>
      </c>
      <c r="D10" s="335">
        <v>0.63702999999999999</v>
      </c>
      <c r="E10" s="336">
        <v>14.148762700019718</v>
      </c>
      <c r="F10" s="335">
        <v>4.7696499999999986</v>
      </c>
      <c r="G10" s="336">
        <v>26.079486128917136</v>
      </c>
      <c r="H10" s="327">
        <v>8.7247430678727492E-2</v>
      </c>
    </row>
    <row r="11" spans="1:14" x14ac:dyDescent="0.2">
      <c r="A11" s="60" t="s">
        <v>148</v>
      </c>
      <c r="B11" s="332">
        <v>416.51183999999989</v>
      </c>
      <c r="C11" s="333">
        <v>39.077499292694952</v>
      </c>
      <c r="D11" s="332">
        <v>811.37103000000047</v>
      </c>
      <c r="E11" s="333">
        <v>36.911440969108547</v>
      </c>
      <c r="F11" s="332">
        <v>5466.8085500000016</v>
      </c>
      <c r="G11" s="333">
        <v>36.157727297464938</v>
      </c>
      <c r="H11" s="333">
        <v>100</v>
      </c>
    </row>
    <row r="12" spans="1:14" x14ac:dyDescent="0.2">
      <c r="A12" s="369" t="s">
        <v>149</v>
      </c>
      <c r="B12" s="334"/>
      <c r="C12" s="334"/>
      <c r="D12" s="334"/>
      <c r="E12" s="334"/>
      <c r="F12" s="334"/>
      <c r="G12" s="334"/>
      <c r="H12" s="334"/>
    </row>
    <row r="13" spans="1:14" x14ac:dyDescent="0.2">
      <c r="A13" s="600" t="s">
        <v>188</v>
      </c>
      <c r="B13" s="601">
        <v>13.287709999999997</v>
      </c>
      <c r="C13" s="602">
        <v>21.955273524261219</v>
      </c>
      <c r="D13" s="603">
        <v>26.068169999999984</v>
      </c>
      <c r="E13" s="602">
        <v>20.209419786282336</v>
      </c>
      <c r="F13" s="603">
        <v>167.39870999999994</v>
      </c>
      <c r="G13" s="602">
        <v>36.033859202245345</v>
      </c>
      <c r="H13" s="604">
        <v>3.0620920500316386</v>
      </c>
    </row>
    <row r="14" spans="1:14" x14ac:dyDescent="0.2">
      <c r="A14" s="605" t="s">
        <v>150</v>
      </c>
      <c r="B14" s="606">
        <v>3.1902358405945916</v>
      </c>
      <c r="C14" s="607"/>
      <c r="D14" s="608">
        <v>3.2128544200056011</v>
      </c>
      <c r="E14" s="607"/>
      <c r="F14" s="608">
        <v>3.0620920500316386</v>
      </c>
      <c r="G14" s="607"/>
      <c r="H14" s="609"/>
    </row>
    <row r="15" spans="1:14" x14ac:dyDescent="0.2">
      <c r="A15" s="84"/>
      <c r="B15" s="84"/>
      <c r="C15" s="84"/>
      <c r="D15" s="84"/>
      <c r="E15" s="84"/>
      <c r="F15" s="84"/>
      <c r="G15" s="84"/>
      <c r="H15" s="79" t="s">
        <v>221</v>
      </c>
    </row>
    <row r="16" spans="1:14" x14ac:dyDescent="0.2">
      <c r="A16" s="80" t="s">
        <v>481</v>
      </c>
      <c r="B16" s="84"/>
      <c r="C16" s="84"/>
      <c r="D16" s="84"/>
      <c r="E16" s="84"/>
      <c r="F16" s="85"/>
      <c r="G16" s="84"/>
      <c r="H16" s="84"/>
      <c r="I16" s="88"/>
      <c r="J16" s="88"/>
      <c r="K16" s="88"/>
      <c r="L16" s="88"/>
      <c r="M16" s="88"/>
      <c r="N16" s="88"/>
    </row>
    <row r="17" spans="1:14" x14ac:dyDescent="0.2">
      <c r="A17" s="80" t="s">
        <v>429</v>
      </c>
      <c r="B17" s="84"/>
      <c r="C17" s="84"/>
      <c r="D17" s="84"/>
      <c r="E17" s="84"/>
      <c r="F17" s="84"/>
      <c r="G17" s="84"/>
      <c r="H17" s="84"/>
      <c r="I17" s="88"/>
      <c r="J17" s="88"/>
      <c r="K17" s="88"/>
      <c r="L17" s="88"/>
      <c r="M17" s="88"/>
      <c r="N17" s="88"/>
    </row>
    <row r="18" spans="1:14" x14ac:dyDescent="0.2">
      <c r="A18" s="133" t="s">
        <v>535</v>
      </c>
      <c r="B18" s="84"/>
      <c r="C18" s="84"/>
      <c r="D18" s="84"/>
      <c r="E18" s="84"/>
      <c r="F18" s="84"/>
      <c r="G18" s="84"/>
      <c r="H18" s="84"/>
    </row>
  </sheetData>
  <mergeCells count="3">
    <mergeCell ref="B3:C3"/>
    <mergeCell ref="D3:E3"/>
    <mergeCell ref="F3:H3"/>
  </mergeCells>
  <conditionalFormatting sqref="H8">
    <cfRule type="cellIs" dxfId="264" priority="22" operator="between">
      <formula>0</formula>
      <formula>0.5</formula>
    </cfRule>
  </conditionalFormatting>
  <conditionalFormatting sqref="B10 D10 F10:G10">
    <cfRule type="cellIs" dxfId="263" priority="24" operator="between">
      <formula>0</formula>
      <formula>0.5</formula>
    </cfRule>
  </conditionalFormatting>
  <conditionalFormatting sqref="B8:C8 F8:G8">
    <cfRule type="cellIs" dxfId="262" priority="23" operator="between">
      <formula>0</formula>
      <formula>0.5</formula>
    </cfRule>
  </conditionalFormatting>
  <conditionalFormatting sqref="C8">
    <cfRule type="cellIs" dxfId="261" priority="21" operator="equal">
      <formula>0</formula>
    </cfRule>
  </conditionalFormatting>
  <conditionalFormatting sqref="B8">
    <cfRule type="cellIs" dxfId="260" priority="20" operator="equal">
      <formula>0</formula>
    </cfRule>
  </conditionalFormatting>
  <conditionalFormatting sqref="D8">
    <cfRule type="cellIs" dxfId="259" priority="18" operator="between">
      <formula>0</formula>
      <formula>0.5</formula>
    </cfRule>
  </conditionalFormatting>
  <conditionalFormatting sqref="D8">
    <cfRule type="cellIs" dxfId="258" priority="17" operator="equal">
      <formula>0</formula>
    </cfRule>
  </conditionalFormatting>
  <conditionalFormatting sqref="B7">
    <cfRule type="cellIs" dxfId="257" priority="15" operator="between">
      <formula>0</formula>
      <formula>0.5</formula>
    </cfRule>
  </conditionalFormatting>
  <conditionalFormatting sqref="B7">
    <cfRule type="cellIs" dxfId="256" priority="14" operator="equal">
      <formula>0</formula>
    </cfRule>
  </conditionalFormatting>
  <conditionalFormatting sqref="C7">
    <cfRule type="cellIs" dxfId="255" priority="13" operator="between">
      <formula>0</formula>
      <formula>0.5</formula>
    </cfRule>
  </conditionalFormatting>
  <conditionalFormatting sqref="C7">
    <cfRule type="cellIs" dxfId="254" priority="12" operator="equal">
      <formula>0</formula>
    </cfRule>
  </conditionalFormatting>
  <conditionalFormatting sqref="D7">
    <cfRule type="cellIs" dxfId="253" priority="11" operator="between">
      <formula>0</formula>
      <formula>0.5</formula>
    </cfRule>
  </conditionalFormatting>
  <conditionalFormatting sqref="D7">
    <cfRule type="cellIs" dxfId="252" priority="10" operator="equal">
      <formula>0</formula>
    </cfRule>
  </conditionalFormatting>
  <conditionalFormatting sqref="H7">
    <cfRule type="cellIs" dxfId="251" priority="9" operator="between">
      <formula>0</formula>
      <formula>0.5</formula>
    </cfRule>
  </conditionalFormatting>
  <conditionalFormatting sqref="F7">
    <cfRule type="cellIs" dxfId="250" priority="8" operator="between">
      <formula>0</formula>
      <formula>0.5</formula>
    </cfRule>
  </conditionalFormatting>
  <conditionalFormatting sqref="F7">
    <cfRule type="cellIs" dxfId="249" priority="7"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75" style="3" customWidth="1"/>
    <col min="3" max="3" width="6.75" style="3" customWidth="1"/>
    <col min="4" max="4" width="8.625" style="3" customWidth="1"/>
    <col min="5" max="5" width="0.5" style="3" customWidth="1"/>
    <col min="6" max="6" width="6.5" style="3" customWidth="1"/>
    <col min="7" max="7" width="8.625" style="3" customWidth="1"/>
    <col min="8" max="8" width="11.75" style="3" customWidth="1"/>
    <col min="9" max="9" width="8.5" style="3" customWidth="1"/>
    <col min="10" max="10" width="11" style="3"/>
    <col min="11" max="11" width="10.25" style="3" customWidth="1"/>
    <col min="12" max="12" width="11.7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611</v>
      </c>
    </row>
    <row r="2" spans="1:12" ht="15.75" x14ac:dyDescent="0.25">
      <c r="A2" s="2"/>
      <c r="B2" s="89"/>
      <c r="H2" s="79" t="s">
        <v>151</v>
      </c>
    </row>
    <row r="3" spans="1:12" ht="13.9" customHeight="1" x14ac:dyDescent="0.2">
      <c r="A3" s="90"/>
      <c r="B3" s="804">
        <f>INDICE!A3</f>
        <v>44593</v>
      </c>
      <c r="C3" s="804"/>
      <c r="D3" s="804"/>
      <c r="E3" s="91"/>
      <c r="F3" s="805" t="s">
        <v>116</v>
      </c>
      <c r="G3" s="805"/>
      <c r="H3" s="805"/>
    </row>
    <row r="4" spans="1:12" x14ac:dyDescent="0.2">
      <c r="A4" s="92"/>
      <c r="B4" s="93" t="s">
        <v>143</v>
      </c>
      <c r="C4" s="500" t="s">
        <v>144</v>
      </c>
      <c r="D4" s="93" t="s">
        <v>152</v>
      </c>
      <c r="E4" s="93"/>
      <c r="F4" s="93" t="s">
        <v>143</v>
      </c>
      <c r="G4" s="500" t="s">
        <v>144</v>
      </c>
      <c r="H4" s="93" t="s">
        <v>152</v>
      </c>
    </row>
    <row r="5" spans="1:12" x14ac:dyDescent="0.2">
      <c r="A5" s="90" t="s">
        <v>153</v>
      </c>
      <c r="B5" s="94">
        <v>60.047060000000016</v>
      </c>
      <c r="C5" s="96">
        <v>2.2981500000000006</v>
      </c>
      <c r="D5" s="346">
        <v>62.345210000000016</v>
      </c>
      <c r="E5" s="94"/>
      <c r="F5" s="94">
        <v>774.23556000000042</v>
      </c>
      <c r="G5" s="96">
        <v>36.087670000000045</v>
      </c>
      <c r="H5" s="346">
        <v>810.32323000000042</v>
      </c>
    </row>
    <row r="6" spans="1:12" x14ac:dyDescent="0.2">
      <c r="A6" s="92" t="s">
        <v>154</v>
      </c>
      <c r="B6" s="95">
        <v>10.999510000000003</v>
      </c>
      <c r="C6" s="96">
        <v>0.41811999999999999</v>
      </c>
      <c r="D6" s="347">
        <v>11.417630000000003</v>
      </c>
      <c r="E6" s="95"/>
      <c r="F6" s="95">
        <v>150.83676000000003</v>
      </c>
      <c r="G6" s="96">
        <v>7.5240899999999993</v>
      </c>
      <c r="H6" s="347">
        <v>158.36085000000003</v>
      </c>
    </row>
    <row r="7" spans="1:12" x14ac:dyDescent="0.2">
      <c r="A7" s="92" t="s">
        <v>155</v>
      </c>
      <c r="B7" s="95">
        <v>6.9530099999999999</v>
      </c>
      <c r="C7" s="96">
        <v>0.43794000000000005</v>
      </c>
      <c r="D7" s="347">
        <v>7.3909500000000001</v>
      </c>
      <c r="E7" s="95"/>
      <c r="F7" s="95">
        <v>94.684819999999959</v>
      </c>
      <c r="G7" s="96">
        <v>7.320960000000003</v>
      </c>
      <c r="H7" s="347">
        <v>102.00577999999996</v>
      </c>
    </row>
    <row r="8" spans="1:12" x14ac:dyDescent="0.2">
      <c r="A8" s="92" t="s">
        <v>156</v>
      </c>
      <c r="B8" s="95">
        <v>13.921829999999998</v>
      </c>
      <c r="C8" s="96">
        <v>0.77112000000000014</v>
      </c>
      <c r="D8" s="347">
        <v>14.692949999999998</v>
      </c>
      <c r="E8" s="95"/>
      <c r="F8" s="95">
        <v>221.80720999999994</v>
      </c>
      <c r="G8" s="96">
        <v>12.258290000000001</v>
      </c>
      <c r="H8" s="347">
        <v>234.06549999999993</v>
      </c>
    </row>
    <row r="9" spans="1:12" x14ac:dyDescent="0.2">
      <c r="A9" s="92" t="s">
        <v>157</v>
      </c>
      <c r="B9" s="95">
        <v>31.058859999999999</v>
      </c>
      <c r="C9" s="96">
        <v>8.5707899999999988</v>
      </c>
      <c r="D9" s="347">
        <v>39.629649999999998</v>
      </c>
      <c r="E9" s="95"/>
      <c r="F9" s="95">
        <v>376.11610000000007</v>
      </c>
      <c r="G9" s="96">
        <v>116.25971000000004</v>
      </c>
      <c r="H9" s="347">
        <v>492.37581000000011</v>
      </c>
    </row>
    <row r="10" spans="1:12" x14ac:dyDescent="0.2">
      <c r="A10" s="92" t="s">
        <v>158</v>
      </c>
      <c r="B10" s="95">
        <v>4.9521300000000004</v>
      </c>
      <c r="C10" s="96">
        <v>0.22438</v>
      </c>
      <c r="D10" s="347">
        <v>5.1765100000000004</v>
      </c>
      <c r="E10" s="95"/>
      <c r="F10" s="95">
        <v>67.717130000000026</v>
      </c>
      <c r="G10" s="96">
        <v>3.9976900000000009</v>
      </c>
      <c r="H10" s="347">
        <v>71.714820000000032</v>
      </c>
    </row>
    <row r="11" spans="1:12" x14ac:dyDescent="0.2">
      <c r="A11" s="92" t="s">
        <v>159</v>
      </c>
      <c r="B11" s="95">
        <v>19.355190000000015</v>
      </c>
      <c r="C11" s="96">
        <v>0.95723999999999942</v>
      </c>
      <c r="D11" s="347">
        <v>20.312430000000013</v>
      </c>
      <c r="E11" s="95"/>
      <c r="F11" s="95">
        <v>277.38785999999993</v>
      </c>
      <c r="G11" s="96">
        <v>17.620940000000001</v>
      </c>
      <c r="H11" s="347">
        <v>295.00879999999995</v>
      </c>
    </row>
    <row r="12" spans="1:12" x14ac:dyDescent="0.2">
      <c r="A12" s="92" t="s">
        <v>515</v>
      </c>
      <c r="B12" s="95">
        <v>14.959320000000007</v>
      </c>
      <c r="C12" s="96">
        <v>0.6338999999999998</v>
      </c>
      <c r="D12" s="347">
        <v>15.593220000000008</v>
      </c>
      <c r="E12" s="95"/>
      <c r="F12" s="95">
        <v>205.3883500000002</v>
      </c>
      <c r="G12" s="96">
        <v>10.181529999999992</v>
      </c>
      <c r="H12" s="347">
        <v>215.56988000000018</v>
      </c>
      <c r="J12" s="96"/>
    </row>
    <row r="13" spans="1:12" x14ac:dyDescent="0.2">
      <c r="A13" s="92" t="s">
        <v>160</v>
      </c>
      <c r="B13" s="95">
        <v>69.859460000000027</v>
      </c>
      <c r="C13" s="96">
        <v>3.6045100000000012</v>
      </c>
      <c r="D13" s="347">
        <v>73.463970000000032</v>
      </c>
      <c r="E13" s="95"/>
      <c r="F13" s="95">
        <v>873.45771999999954</v>
      </c>
      <c r="G13" s="96">
        <v>56.794719999999984</v>
      </c>
      <c r="H13" s="347">
        <v>930.25243999999952</v>
      </c>
      <c r="J13" s="96"/>
      <c r="L13" s="752"/>
    </row>
    <row r="14" spans="1:12" x14ac:dyDescent="0.2">
      <c r="A14" s="92" t="s">
        <v>161</v>
      </c>
      <c r="B14" s="95">
        <v>0.37944</v>
      </c>
      <c r="C14" s="96">
        <v>3.85E-2</v>
      </c>
      <c r="D14" s="348">
        <v>0.41793999999999998</v>
      </c>
      <c r="E14" s="96"/>
      <c r="F14" s="95">
        <v>5.1857100000000003</v>
      </c>
      <c r="G14" s="96">
        <v>0.628</v>
      </c>
      <c r="H14" s="348">
        <v>5.8137100000000004</v>
      </c>
      <c r="J14" s="96"/>
    </row>
    <row r="15" spans="1:12" x14ac:dyDescent="0.2">
      <c r="A15" s="92" t="s">
        <v>162</v>
      </c>
      <c r="B15" s="95">
        <v>43.064990000000023</v>
      </c>
      <c r="C15" s="96">
        <v>1.6905599999999996</v>
      </c>
      <c r="D15" s="347">
        <v>44.755550000000021</v>
      </c>
      <c r="E15" s="95"/>
      <c r="F15" s="95">
        <v>578.68222000000026</v>
      </c>
      <c r="G15" s="96">
        <v>27.541729999999994</v>
      </c>
      <c r="H15" s="347">
        <v>606.22395000000029</v>
      </c>
      <c r="J15" s="96"/>
    </row>
    <row r="16" spans="1:12" x14ac:dyDescent="0.2">
      <c r="A16" s="92" t="s">
        <v>163</v>
      </c>
      <c r="B16" s="95">
        <v>7.29087</v>
      </c>
      <c r="C16" s="96">
        <v>0.22757999999999995</v>
      </c>
      <c r="D16" s="347">
        <v>7.5184499999999996</v>
      </c>
      <c r="E16" s="95"/>
      <c r="F16" s="95">
        <v>97.515259999999998</v>
      </c>
      <c r="G16" s="96">
        <v>3.8099299999999978</v>
      </c>
      <c r="H16" s="347">
        <v>101.32518999999999</v>
      </c>
      <c r="J16" s="96"/>
    </row>
    <row r="17" spans="1:11" x14ac:dyDescent="0.2">
      <c r="A17" s="92" t="s">
        <v>164</v>
      </c>
      <c r="B17" s="95">
        <v>19.188840000000006</v>
      </c>
      <c r="C17" s="96">
        <v>1.0092200000000002</v>
      </c>
      <c r="D17" s="347">
        <v>20.198060000000005</v>
      </c>
      <c r="E17" s="95"/>
      <c r="F17" s="95">
        <v>258.70298000000003</v>
      </c>
      <c r="G17" s="96">
        <v>16.945400000000017</v>
      </c>
      <c r="H17" s="347">
        <v>275.64838000000003</v>
      </c>
      <c r="J17" s="96"/>
    </row>
    <row r="18" spans="1:11" x14ac:dyDescent="0.2">
      <c r="A18" s="92" t="s">
        <v>165</v>
      </c>
      <c r="B18" s="95">
        <v>1.5965499999999995</v>
      </c>
      <c r="C18" s="96">
        <v>9.8780000000000007E-2</v>
      </c>
      <c r="D18" s="347">
        <v>1.6953299999999996</v>
      </c>
      <c r="E18" s="95"/>
      <c r="F18" s="95">
        <v>24.122609999999995</v>
      </c>
      <c r="G18" s="96">
        <v>1.4778699999999994</v>
      </c>
      <c r="H18" s="347">
        <v>25.600479999999994</v>
      </c>
      <c r="J18" s="96"/>
    </row>
    <row r="19" spans="1:11" x14ac:dyDescent="0.2">
      <c r="A19" s="92" t="s">
        <v>166</v>
      </c>
      <c r="B19" s="95">
        <v>54.99789999999998</v>
      </c>
      <c r="C19" s="96">
        <v>2.2637199999999997</v>
      </c>
      <c r="D19" s="347">
        <v>57.261619999999979</v>
      </c>
      <c r="E19" s="95"/>
      <c r="F19" s="95">
        <v>657.93092000000013</v>
      </c>
      <c r="G19" s="96">
        <v>32.102049999999991</v>
      </c>
      <c r="H19" s="347">
        <v>690.03297000000009</v>
      </c>
      <c r="J19" s="96"/>
    </row>
    <row r="20" spans="1:11" x14ac:dyDescent="0.2">
      <c r="A20" s="92" t="s">
        <v>167</v>
      </c>
      <c r="B20" s="96">
        <v>0.45669999999999999</v>
      </c>
      <c r="C20" s="96">
        <v>0</v>
      </c>
      <c r="D20" s="348">
        <v>0.45669999999999999</v>
      </c>
      <c r="E20" s="96"/>
      <c r="F20" s="95">
        <v>6.0165700000000006</v>
      </c>
      <c r="G20" s="96">
        <v>0</v>
      </c>
      <c r="H20" s="348">
        <v>6.0165700000000006</v>
      </c>
      <c r="J20" s="96"/>
    </row>
    <row r="21" spans="1:11" x14ac:dyDescent="0.2">
      <c r="A21" s="92" t="s">
        <v>168</v>
      </c>
      <c r="B21" s="95">
        <v>12.362980000000002</v>
      </c>
      <c r="C21" s="96">
        <v>0.50246999999999997</v>
      </c>
      <c r="D21" s="347">
        <v>12.865450000000003</v>
      </c>
      <c r="E21" s="95"/>
      <c r="F21" s="95">
        <v>142.36121999999997</v>
      </c>
      <c r="G21" s="96">
        <v>7.7881000000000018</v>
      </c>
      <c r="H21" s="347">
        <v>150.14931999999999</v>
      </c>
      <c r="J21" s="96"/>
      <c r="K21" s="96"/>
    </row>
    <row r="22" spans="1:11" x14ac:dyDescent="0.2">
      <c r="A22" s="92" t="s">
        <v>169</v>
      </c>
      <c r="B22" s="95">
        <v>5.6430299999999995</v>
      </c>
      <c r="C22" s="96">
        <v>0.17967000000000002</v>
      </c>
      <c r="D22" s="347">
        <v>5.8226999999999993</v>
      </c>
      <c r="E22" s="95"/>
      <c r="F22" s="95">
        <v>90.660880000000006</v>
      </c>
      <c r="G22" s="96">
        <v>3.1736099999999996</v>
      </c>
      <c r="H22" s="347">
        <v>93.834490000000002</v>
      </c>
      <c r="J22" s="96"/>
    </row>
    <row r="23" spans="1:11" x14ac:dyDescent="0.2">
      <c r="A23" s="97" t="s">
        <v>170</v>
      </c>
      <c r="B23" s="98">
        <v>14.404719999999998</v>
      </c>
      <c r="C23" s="96">
        <v>0.73201000000000005</v>
      </c>
      <c r="D23" s="349">
        <v>15.136729999999998</v>
      </c>
      <c r="E23" s="98"/>
      <c r="F23" s="98">
        <v>185.32189000000025</v>
      </c>
      <c r="G23" s="96">
        <v>12.14236</v>
      </c>
      <c r="H23" s="349">
        <v>197.46425000000025</v>
      </c>
      <c r="J23" s="96"/>
    </row>
    <row r="24" spans="1:11" x14ac:dyDescent="0.2">
      <c r="A24" s="99" t="s">
        <v>433</v>
      </c>
      <c r="B24" s="100">
        <v>391.49239000000006</v>
      </c>
      <c r="C24" s="100">
        <v>24.658659999999998</v>
      </c>
      <c r="D24" s="100">
        <v>416.15105000000005</v>
      </c>
      <c r="E24" s="100"/>
      <c r="F24" s="100">
        <v>5088.1317699999954</v>
      </c>
      <c r="G24" s="100">
        <v>373.65465000000148</v>
      </c>
      <c r="H24" s="100">
        <v>5461.7864199999967</v>
      </c>
      <c r="J24" s="96"/>
    </row>
    <row r="25" spans="1:11" x14ac:dyDescent="0.2">
      <c r="H25" s="79" t="s">
        <v>221</v>
      </c>
      <c r="J25" s="96"/>
    </row>
    <row r="26" spans="1:11" x14ac:dyDescent="0.2">
      <c r="A26" s="350" t="s">
        <v>564</v>
      </c>
      <c r="G26" s="58"/>
      <c r="H26" s="58"/>
      <c r="J26" s="96"/>
    </row>
    <row r="27" spans="1:11" x14ac:dyDescent="0.2">
      <c r="A27" s="101" t="s">
        <v>222</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6"/>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48" priority="11" operator="between">
      <formula>0</formula>
      <formula>0.5</formula>
    </cfRule>
    <cfRule type="cellIs" dxfId="247" priority="12" operator="between">
      <formula>0</formula>
      <formula>0.49</formula>
    </cfRule>
  </conditionalFormatting>
  <conditionalFormatting sqref="C5:C23">
    <cfRule type="cellIs" dxfId="246" priority="10" stopIfTrue="1" operator="equal">
      <formula>0</formula>
    </cfRule>
  </conditionalFormatting>
  <conditionalFormatting sqref="G20">
    <cfRule type="cellIs" dxfId="245" priority="9" stopIfTrue="1" operator="equal">
      <formula>0</formula>
    </cfRule>
  </conditionalFormatting>
  <conditionalFormatting sqref="G5:G23">
    <cfRule type="cellIs" dxfId="244" priority="8" stopIfTrue="1" operator="equal">
      <formula>0</formula>
    </cfRule>
  </conditionalFormatting>
  <conditionalFormatting sqref="J12:J30">
    <cfRule type="cellIs" dxfId="243" priority="6" operator="between">
      <formula>0</formula>
      <formula>0.5</formula>
    </cfRule>
    <cfRule type="cellIs" dxfId="242" priority="7" operator="between">
      <formula>0</formula>
      <formula>0.49</formula>
    </cfRule>
  </conditionalFormatting>
  <conditionalFormatting sqref="J27">
    <cfRule type="cellIs" dxfId="241" priority="5" stopIfTrue="1" operator="equal">
      <formula>0</formula>
    </cfRule>
  </conditionalFormatting>
  <conditionalFormatting sqref="J12:J30">
    <cfRule type="cellIs" dxfId="240"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2022-04-21T09:24:24Z</dcterms:modified>
</cp:coreProperties>
</file>