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U:\INFORMES CORES WEB\BEH\BEH 2014\2022\03.MARZO\"/>
    </mc:Choice>
  </mc:AlternateContent>
  <xr:revisionPtr revIDLastSave="0" documentId="13_ncr:1_{97F10CB2-8168-4D9C-AAEE-8CA199E48B18}"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5" l="1"/>
  <c r="D10" i="25"/>
  <c r="B10" i="25"/>
  <c r="F10" i="46" l="1"/>
  <c r="D10" i="46"/>
  <c r="B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<sst xmlns="http://schemas.openxmlformats.org/spreadsheetml/2006/main" count="1906" uniqueCount="694">
  <si>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</si>
  <si>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</si>
  <si>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</si>
  <si>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</si>
  <si>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</si>
  <si>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</si>
  <si>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</si>
  <si>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</si>
  <si>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</si>
  <si>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</si>
  <si>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</si>
  <si>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</si>
  <si>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</si>
  <si>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</si>
  <si>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</si>
  <si>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</si>
  <si>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</si>
  <si>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</si>
  <si>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</si>
  <si>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</si>
  <si>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</si>
  <si>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</si>
  <si>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</si>
  <si>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</si>
  <si>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</si>
  <si>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</si>
  <si>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</si>
  <si>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</si>
  <si>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</si>
  <si>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</si>
  <si>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</si>
  <si>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</si>
  <si>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</si>
  <si>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</si>
  <si>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</si>
  <si>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</si>
  <si>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</si>
  <si>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</si>
  <si>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</si>
  <si>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</si>
  <si>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</si>
  <si>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</si>
  <si>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</si>
  <si>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</si>
  <si>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</si>
  <si>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</si>
  <si>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</si>
  <si>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</si>
  <si>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</si>
  <si>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</si>
  <si>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</si>
  <si>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</si>
  <si>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</si>
  <si>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</si>
  <si>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</si>
  <si>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</si>
  <si>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</si>
  <si>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</si>
  <si>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</si>
  <si>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</si>
  <si>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</si>
  <si>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</si>
  <si>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</si>
  <si>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</si>
  <si>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</si>
  <si>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</si>
  <si>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</si>
  <si>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</si>
  <si>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</si>
  <si>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</si>
  <si>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</si>
  <si>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</si>
  <si>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</si>
  <si>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</si>
  <si>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</si>
  <si>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</si>
  <si>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</si>
  <si>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</si>
  <si>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</si>
  <si>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</si>
  <si>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</si>
  <si>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</si>
  <si>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</si>
  <si>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</si>
  <si>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</si>
  <si>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</si>
  <si>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</si>
  <si>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</si>
  <si>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</si>
  <si>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</si>
  <si>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</si>
  <si>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</si>
  <si>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</si>
  <si>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</si>
  <si>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</si>
  <si>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</si>
  <si>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</si>
  <si>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</si>
  <si>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</si>
  <si>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</si>
  <si>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</si>
  <si>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</si>
  <si>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</si>
  <si>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</si>
  <si>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</si>
  <si>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</si>
  <si>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</si>
  <si>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</si>
  <si>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</si>
  <si>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</si>
  <si>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</si>
  <si>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</si>
  <si>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</si>
  <si>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</si>
  <si>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</si>
  <si>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</si>
  <si>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</si>
  <si>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</si>
  <si>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</si>
  <si>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</si>
  <si>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</si>
  <si>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</si>
  <si>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</si>
  <si>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</si>
  <si>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</si>
  <si>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</si>
  <si>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</si>
  <si>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</si>
  <si>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</si>
  <si>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</si>
  <si>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</si>
  <si>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</si>
  <si>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</si>
  <si>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</si>
  <si>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</si>
  <si>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</si>
  <si>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</si>
  <si>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</si>
  <si>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</si>
  <si>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</si>
  <si>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</si>
  <si>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</si>
  <si>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</si>
  <si>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</si>
  <si>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</si>
  <si>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</si>
  <si>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</si>
  <si>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</si>
  <si>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</si>
  <si>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</si>
  <si>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</si>
  <si>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</si>
  <si>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</si>
  <si>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</si>
  <si>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</si>
  <si>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</si>
  <si>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</si>
  <si>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</si>
  <si>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</si>
  <si>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</si>
  <si>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</si>
  <si>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</si>
  <si>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</si>
  <si>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</si>
  <si>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</si>
  <si>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</si>
  <si>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</si>
  <si>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</si>
  <si>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</si>
  <si>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</si>
  <si>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</si>
  <si>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</si>
  <si>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</si>
  <si>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</si>
  <si>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</si>
  <si>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</si>
  <si>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</si>
  <si>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</si>
  <si>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</si>
  <si>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</si>
  <si>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</si>
  <si>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</si>
  <si>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</si>
  <si>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</si>
  <si>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</si>
  <si>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</si>
  <si>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</si>
  <si>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</si>
  <si>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</si>
  <si>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</si>
  <si>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</si>
  <si>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</si>
  <si>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</si>
  <si>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</si>
  <si>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</si>
  <si>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</si>
  <si>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</si>
  <si>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</si>
  <si>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</si>
  <si>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</si>
  <si>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</si>
  <si>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</si>
  <si>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</si>
  <si>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</si>
  <si>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</si>
  <si>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</si>
  <si>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</si>
  <si>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</si>
  <si>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</si>
  <si>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</si>
  <si>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</si>
  <si>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</si>
  <si>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</si>
  <si>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</si>
  <si>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</si>
  <si>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</si>
  <si>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</si>
  <si>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</si>
  <si>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</si>
  <si>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</si>
  <si>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</si>
  <si>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</si>
  <si>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</si>
  <si>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</si>
  <si>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</si>
  <si>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</si>
  <si>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</si>
  <si>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</si>
  <si>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</si>
  <si>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</si>
  <si>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</si>
  <si>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</si>
  <si>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</si>
  <si>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</si>
  <si>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</si>
  <si>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</si>
  <si>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</si>
  <si>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</si>
  <si>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</si>
  <si>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</si>
  <si>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</si>
  <si>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</si>
  <si>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</si>
  <si>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</si>
  <si>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</si>
  <si>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</si>
  <si>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</si>
  <si>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</si>
  <si>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</si>
  <si>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</si>
  <si>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</si>
  <si>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</si>
  <si>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</si>
  <si>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</si>
  <si>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</si>
  <si>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</si>
  <si>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</si>
  <si>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</si>
  <si>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</si>
  <si>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</si>
  <si>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</si>
  <si>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</si>
  <si>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</si>
  <si>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</si>
  <si>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</si>
  <si>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</si>
  <si>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</si>
  <si>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</si>
  <si>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</si>
  <si>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</si>
  <si>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</si>
  <si>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</si>
  <si>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</si>
  <si>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</si>
  <si>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</si>
  <si>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</si>
  <si>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</si>
  <si>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</si>
  <si>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</si>
  <si>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</si>
  <si>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</si>
  <si>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</si>
  <si>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</si>
  <si>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</si>
  <si>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</si>
  <si>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</si>
  <si>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</si>
  <si>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</si>
  <si>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</si>
  <si>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</si>
  <si>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</si>
  <si>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</si>
  <si>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</si>
  <si>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</si>
  <si>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</si>
  <si>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</si>
  <si>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</si>
  <si>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</si>
  <si>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</si>
  <si>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</si>
  <si>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</si>
  <si>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</si>
  <si>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</si>
  <si>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</si>
  <si>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</si>
  <si>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</si>
  <si>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</si>
  <si>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</si>
  <si>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</si>
  <si>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</si>
  <si>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</si>
  <si>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</si>
  <si>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</si>
  <si>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</si>
  <si>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</si>
  <si>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</si>
  <si>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</si>
  <si>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</si>
  <si>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</si>
  <si>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</si>
  <si>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</si>
  <si>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</si>
  <si>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</si>
  <si>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</si>
  <si>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</si>
  <si>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</si>
  <si>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</si>
  <si>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</si>
  <si>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</si>
  <si>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</si>
  <si>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</si>
  <si>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</si>
  <si>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</si>
  <si>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</si>
  <si>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</si>
  <si>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</si>
  <si>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</si>
  <si>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</si>
  <si>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</si>
  <si>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</si>
  <si>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</si>
  <si>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</si>
  <si>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</si>
  <si>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</si>
  <si>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</si>
  <si>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</si>
  <si>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</si>
  <si>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</si>
  <si>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</si>
  <si>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</si>
  <si>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</si>
  <si>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</si>
  <si>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</si>
  <si>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</si>
  <si>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</si>
  <si>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</si>
  <si>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</si>
  <si>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</si>
  <si>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</si>
  <si>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</si>
  <si>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</si>
  <si>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</si>
  <si>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</si>
  <si>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</si>
  <si>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</si>
  <si>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</si>
  <si>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</si>
  <si>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</si>
  <si>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</si>
  <si>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</si>
  <si>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</si>
  <si>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</si>
  <si>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</si>
  <si>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</si>
  <si>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</si>
  <si>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</si>
  <si>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</si>
  <si>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</si>
  <si>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</si>
  <si>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</si>
  <si>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</si>
  <si>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</si>
  <si>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</si>
  <si>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</si>
  <si>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</si>
  <si>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</si>
  <si>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</si>
  <si>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</si>
  <si>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</si>
  <si>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</si>
  <si>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</si>
  <si>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</si>
  <si>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</si>
  <si>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</si>
  <si>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</si>
  <si>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</si>
  <si>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</si>
  <si>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</si>
  <si>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</si>
  <si>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</si>
  <si>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</si>
  <si>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</si>
  <si>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</si>
  <si>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</si>
  <si>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</si>
  <si>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</si>
  <si>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</si>
  <si>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</si>
  <si>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</si>
  <si>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</si>
  <si>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</si>
  <si>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</si>
  <si>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</si>
  <si>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</si>
  <si>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</si>
  <si>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</si>
  <si>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</si>
  <si>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</si>
  <si>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</si>
  <si>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</si>
  <si>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</si>
  <si>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</si>
  <si>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</si>
  <si>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</si>
  <si>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</si>
  <si>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</si>
  <si>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</si>
  <si>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</si>
  <si>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</si>
  <si>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</si>
  <si>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</si>
  <si>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</si>
  <si>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</si>
  <si>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</si>
  <si>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</si>
  <si>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</si>
  <si>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</si>
  <si>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</si>
  <si>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</si>
  <si>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</si>
  <si>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</si>
  <si>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</si>
  <si>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</si>
  <si>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</si>
  <si>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</si>
  <si>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</si>
  <si>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</si>
  <si>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</si>
  <si>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</si>
  <si>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</si>
  <si>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</si>
  <si>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</si>
  <si>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</si>
  <si>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</si>
  <si>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</si>
  <si>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</si>
  <si>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</si>
  <si>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</si>
  <si>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</si>
  <si>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</si>
  <si>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</si>
  <si>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</si>
  <si>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</si>
  <si>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</si>
  <si>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</si>
  <si>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</si>
  <si>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</si>
  <si>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</si>
  <si>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</si>
  <si>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</si>
  <si>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</si>
  <si>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</si>
  <si>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</si>
  <si>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</si>
  <si>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</si>
  <si>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</si>
  <si>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</si>
  <si>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</si>
  <si>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</si>
  <si>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</si>
  <si>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</si>
  <si>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</si>
  <si>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</si>
  <si>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</si>
  <si>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</si>
  <si>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</si>
  <si>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</si>
  <si>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</si>
  <si>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</si>
  <si>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</si>
  <si>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</si>
  <si>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</si>
  <si>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</si>
  <si>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</si>
  <si>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</si>
  <si>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</si>
  <si>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</si>
  <si>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</si>
  <si>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</si>
  <si>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</si>
  <si>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</si>
  <si>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</si>
  <si>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</si>
  <si>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</si>
  <si>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</si>
  <si>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</si>
  <si>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</si>
  <si>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</si>
  <si>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</si>
  <si>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</si>
  <si>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</si>
  <si>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</si>
  <si>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</si>
  <si>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</si>
  <si>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</si>
  <si>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</si>
  <si>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</si>
  <si>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</si>
  <si>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</si>
  <si>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</si>
  <si>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</si>
  <si>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</si>
  <si>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</si>
  <si>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</si>
  <si>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</si>
  <si>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</si>
  <si>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</si>
  <si>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</si>
  <si>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</si>
  <si>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</si>
  <si>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</si>
  <si>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</si>
  <si>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</si>
  <si>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</si>
  <si>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</si>
  <si>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</si>
  <si>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</si>
  <si>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</si>
  <si>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</si>
  <si>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</si>
  <si>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</si>
  <si>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</si>
  <si>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</si>
  <si>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</si>
  <si>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</si>
  <si>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</si>
  <si>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</si>
  <si>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</si>
  <si>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</si>
  <si>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</si>
  <si>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</si>
  <si>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</si>
  <si>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</si>
  <si>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</si>
  <si>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</si>
  <si>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</si>
  <si>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</si>
  <si>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</si>
  <si>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</si>
  <si>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</si>
  <si>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</si>
  <si>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</si>
  <si>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</si>
  <si>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</si>
  <si>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</si>
  <si>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</si>
  <si>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</si>
  <si>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</si>
  <si>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</si>
  <si>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</si>
  <si>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</si>
  <si>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</si>
  <si>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</si>
  <si>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</si>
  <si>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</si>
  <si>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</si>
  <si>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</si>
  <si>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</si>
  <si>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</si>
  <si>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</si>
  <si>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</si>
  <si>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</si>
  <si>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</si>
  <si>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</si>
  <si>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</si>
  <si>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</si>
  <si>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</si>
  <si>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</si>
  <si>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</si>
  <si>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</si>
  <si>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</si>
  <si>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20 Marzo</t>
  </si>
  <si>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</si>
  <si>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</si>
  <si>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</si>
  <si>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</si>
  <si>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</si>
  <si>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</si>
  <si>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</si>
  <si>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</si>
  <si>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</si>
  <si>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</si>
  <si>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</si>
  <si>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</si>
  <si>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</si>
  <si>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</si>
  <si>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</si>
  <si>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</si>
  <si>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</si>
  <si>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</si>
  <si>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</si>
  <si>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</si>
  <si>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</si>
  <si>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</si>
  <si>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</si>
  <si>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</si>
  <si>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</si>
  <si>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</si>
  <si>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</si>
  <si>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</si>
  <si>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</si>
  <si>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</si>
  <si>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</si>
  <si>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</si>
  <si>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</si>
  <si>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Año 2019</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</si>
  <si>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</si>
  <si>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</si>
  <si>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</si>
  <si>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</si>
  <si>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</si>
  <si>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</si>
  <si>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</si>
  <si>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</si>
  <si>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</si>
  <si>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</si>
  <si>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</si>
  <si>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</si>
  <si>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</si>
  <si>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</si>
  <si>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</si>
  <si>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</si>
  <si>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</si>
  <si>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</si>
  <si>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</si>
  <si>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</si>
  <si>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</si>
  <si>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</si>
  <si>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</si>
  <si>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</si>
  <si>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</si>
  <si>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</si>
  <si>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</si>
  <si>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</si>
  <si>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</si>
  <si>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</si>
  <si>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</si>
  <si>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</si>
  <si>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</si>
  <si>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</si>
  <si>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</si>
  <si>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</si>
  <si>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</si>
  <si>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</si>
  <si>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</si>
  <si>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</si>
  <si>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</si>
  <si>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</si>
  <si>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</si>
  <si>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UE**</t>
  </si>
  <si>
    <t>16 Noviembre</t>
  </si>
  <si>
    <t>Australia</t>
  </si>
  <si>
    <t>Tarifa de último recurso de gas natural (TUR1)</t>
  </si>
  <si>
    <t>Entrada de turistas (FRONTUR)</t>
  </si>
  <si>
    <t xml:space="preserve">        UE **</t>
  </si>
  <si>
    <t>1 Enero</t>
  </si>
  <si>
    <t>1 Abril</t>
  </si>
  <si>
    <t>1 Octubre</t>
  </si>
  <si>
    <t>1 Julio</t>
  </si>
  <si>
    <t>Otros Amércia Central y del Sur</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</si>
  <si>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</si>
  <si>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18 Enero</t>
  </si>
  <si>
    <t>Bahréin</t>
  </si>
  <si>
    <t>feb-22</t>
  </si>
  <si>
    <t xml:space="preserve">Plantas de regasificación </t>
  </si>
  <si>
    <t>Otras salidas</t>
  </si>
  <si>
    <t xml:space="preserve">Estonia, Finlandia, Francia, Grecia, Hungría, Irlanda, Italia, Japón, Lituania, Luxemburgo, México, Noruega, Nueva Zelanda, </t>
  </si>
  <si>
    <t>mar-22</t>
  </si>
  <si>
    <t>mar-21</t>
  </si>
  <si>
    <t>15 Marzo</t>
  </si>
  <si>
    <t>BOLETÍN ESTADÍSTICO HIDROCARBUROS MARZO 2022</t>
  </si>
  <si>
    <t>1º 2022</t>
  </si>
  <si>
    <t>Albania</t>
  </si>
  <si>
    <t>* Tasa de variación respecto al mismo periodo del año anterior // '- igual que 0,0 / ^ distinto de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</si>
</sst>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57">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71" fontId="17" fillId="16" borderId="0" xfId="0"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0" fontId="22" fillId="2" borderId="0" xfId="1" applyFont="1" applyFill="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8" fillId="2" borderId="0" xfId="1" applyFont="1" applyFill="1" applyBorder="1"/>
    <xf numFmtId="0" fontId="4" fillId="2" borderId="0" xfId="1" applyFill="1" applyBorder="1" applyAlignment="1">
      <alignment horizontal="right"/>
    </xf>
    <xf numFmtId="0" fontId="17" fillId="2" borderId="0" xfId="9" applyFont="1" applyFill="1" applyBorder="1"/>
    <xf numFmtId="0" fontId="13" fillId="2" borderId="0" xfId="9" applyFont="1" applyFill="1" applyBorder="1"/>
    <xf numFmtId="0" fontId="13" fillId="2" borderId="0" xfId="9" applyFont="1" applyFill="1" applyBorder="1" applyAlignment="1">
      <alignment horizontal="right"/>
    </xf>
    <xf numFmtId="1" fontId="4" fillId="2" borderId="0" xfId="1" applyNumberFormat="1" applyFill="1"/>
    <xf numFmtId="0" fontId="8" fillId="2" borderId="0" xfId="0" applyFont="1" applyFill="1" applyAlignment="1">
      <alignment horizontal="left" vertical="top"/>
    </xf>
    <xf numFmtId="168" fontId="13" fillId="2" borderId="0" xfId="0" applyNumberFormat="1" applyFont="1" applyFill="1" applyAlignment="1">
      <alignment horizontal="right"/>
    </xf>
    <xf numFmtId="0" fontId="22" fillId="2" borderId="0" xfId="0" quotePrefix="1" applyFont="1" applyFill="1" applyBorder="1" applyAlignment="1">
      <alignment wrapText="1"/>
    </xf>
    <xf numFmtId="3" fontId="17" fillId="9" borderId="20" xfId="0" applyNumberFormat="1" applyFont="1" applyFill="1" applyBorder="1" applyAlignment="1">
      <alignment horizontal="left"/>
    </xf>
    <xf numFmtId="3" fontId="17" fillId="9" borderId="20" xfId="0" applyNumberFormat="1" applyFont="1" applyFill="1" applyBorder="1"/>
    <xf numFmtId="168" fontId="17" fillId="9" borderId="20" xfId="0" applyNumberFormat="1" applyFont="1" applyFill="1" applyBorder="1"/>
    <xf numFmtId="169" fontId="17" fillId="9" borderId="20" xfId="0" applyNumberFormat="1" applyFont="1" applyFill="1" applyBorder="1"/>
    <xf numFmtId="3" fontId="4" fillId="10" borderId="0" xfId="1" quotePrefix="1" applyNumberFormat="1" applyFill="1" applyAlignment="1">
      <alignment horizontal="right"/>
    </xf>
    <xf numFmtId="0" fontId="8" fillId="6" borderId="20" xfId="0" applyFont="1" applyFill="1" applyBorder="1" applyAlignment="1">
      <alignment horizontal="left" indent="2"/>
    </xf>
    <xf numFmtId="3" fontId="8" fillId="6" borderId="20" xfId="0" applyNumberFormat="1" applyFont="1" applyFill="1" applyBorder="1" applyAlignment="1">
      <alignment horizontal="right"/>
    </xf>
    <xf numFmtId="168" fontId="8" fillId="6" borderId="20" xfId="0" applyNumberFormat="1" applyFont="1" applyFill="1" applyBorder="1" applyAlignment="1">
      <alignment horizontal="right"/>
    </xf>
    <xf numFmtId="0" fontId="0" fillId="0" borderId="2" xfId="0" applyBorder="1" applyAlignment="1"/>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168" fontId="4" fillId="11" borderId="2" xfId="1" applyNumberFormat="1" applyFill="1" applyBorder="1" applyAlignment="1">
      <alignment horizontal="right"/>
    </xf>
    <xf numFmtId="0" fontId="22" fillId="2" borderId="0" xfId="0" quotePrefix="1" applyFont="1" applyFill="1" applyAlignment="1">
      <alignment horizontal="left"/>
    </xf>
    <xf numFmtId="3" fontId="18" fillId="2" borderId="0" xfId="1" quotePrefix="1" applyNumberFormat="1" applyFont="1" applyFill="1" applyAlignment="1">
      <alignment horizontal="right"/>
    </xf>
    <xf numFmtId="171" fontId="13" fillId="5" borderId="0" xfId="0" applyNumberFormat="1" applyFont="1" applyFill="1" applyAlignment="1"/>
    <xf numFmtId="173" fontId="13" fillId="6" borderId="0" xfId="0" applyNumberFormat="1" applyFont="1" applyFill="1" applyAlignment="1"/>
    <xf numFmtId="173" fontId="4" fillId="6" borderId="0" xfId="1" quotePrefix="1" applyNumberFormat="1" applyFill="1" applyAlignment="1"/>
    <xf numFmtId="171" fontId="31" fillId="5"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171" fontId="17" fillId="2" borderId="2" xfId="0" applyNumberFormat="1" applyFont="1" applyFill="1" applyBorder="1" applyAlignment="1"/>
    <xf numFmtId="173" fontId="27" fillId="2" borderId="2" xfId="7" applyNumberFormat="1" applyFont="1" applyFill="1" applyBorder="1" applyAlignment="1" applyProtection="1">
      <protection locked="0"/>
    </xf>
    <xf numFmtId="4" fontId="4" fillId="11" borderId="0" xfId="1" applyNumberFormat="1" applyFill="1" applyAlignment="1">
      <alignment horizontal="right"/>
    </xf>
    <xf numFmtId="0" fontId="8" fillId="2" borderId="0" xfId="0" applyFont="1" applyFill="1" applyBorder="1" applyAlignment="1"/>
    <xf numFmtId="171" fontId="13" fillId="2"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3" fontId="13" fillId="2" borderId="0" xfId="0" applyNumberFormat="1" applyFont="1" applyFill="1" applyAlignment="1"/>
    <xf numFmtId="168" fontId="27" fillId="2" borderId="2" xfId="7" quotePrefix="1" applyNumberFormat="1" applyFont="1" applyFill="1" applyBorder="1" applyAlignment="1" applyProtection="1">
      <protection locked="0"/>
    </xf>
    <xf numFmtId="0" fontId="8" fillId="2" borderId="4" xfId="1" quotePrefix="1" applyFont="1" applyFill="1" applyBorder="1" applyAlignment="1">
      <alignment horizontal="center" vertical="center"/>
    </xf>
    <xf numFmtId="4" fontId="4" fillId="2" borderId="0" xfId="1" applyNumberFormat="1" applyFill="1" applyBorder="1" applyAlignment="1">
      <alignment horizontal="right"/>
    </xf>
    <xf numFmtId="0" fontId="8" fillId="2" borderId="8" xfId="1" quotePrefix="1" applyFont="1" applyFill="1" applyBorder="1" applyAlignment="1">
      <alignment horizontal="center" vertical="center"/>
    </xf>
    <xf numFmtId="0" fontId="8" fillId="6" borderId="23" xfId="0" applyFont="1" applyFill="1" applyBorder="1" applyAlignment="1">
      <alignment horizontal="left"/>
    </xf>
    <xf numFmtId="0" fontId="8" fillId="6" borderId="20" xfId="0" applyFont="1" applyFill="1" applyBorder="1" applyAlignment="1">
      <alignment horizontal="left"/>
    </xf>
    <xf numFmtId="3" fontId="4" fillId="5" borderId="0" xfId="1" quotePrefix="1" applyNumberFormat="1" applyFill="1" applyAlignment="1">
      <alignment horizontal="right"/>
    </xf>
    <xf numFmtId="174" fontId="13"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169" fontId="28" fillId="2" borderId="2" xfId="7" applyNumberFormat="1" applyFont="1" applyFill="1" applyBorder="1" applyAlignment="1" applyProtection="1">
      <alignment horizontal="right" vertical="center"/>
      <protection locked="0"/>
    </xf>
    <xf numFmtId="168" fontId="31" fillId="2" borderId="0" xfId="0" applyNumberFormat="1" applyFont="1" applyFill="1" applyAlignment="1">
      <alignment horizontal="left" indent="1"/>
    </xf>
    <xf numFmtId="168" fontId="27" fillId="2" borderId="2" xfId="7" quotePrefix="1" applyNumberFormat="1" applyFont="1" applyFill="1" applyBorder="1" applyAlignment="1" applyProtection="1">
      <alignment horizontal="right"/>
      <protection locked="0"/>
    </xf>
    <xf numFmtId="3" fontId="4" fillId="0" borderId="0" xfId="1" quotePrefix="1" applyNumberFormat="1" applyFill="1" applyAlignment="1">
      <alignment horizontal="right"/>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69" fontId="4" fillId="0" borderId="0" xfId="4" applyNumberFormat="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71">
    <dxf>
      <numFmt numFmtId="186" formatCode="\^"/>
    </dxf>
    <dxf>
      <numFmt numFmtId="187" formatCode="\^;\^;\^"/>
    </dxf>
    <dxf>
      <numFmt numFmtId="186" formatCode="\^"/>
    </dxf>
    <dxf>
      <numFmt numFmtId="187" formatCode="\^;\^;\^"/>
    </dxf>
    <dxf>
      <numFmt numFmtId="188" formatCode="&quot;-&quot;"/>
    </dxf>
    <dxf>
      <numFmt numFmtId="186" formatCode="\^"/>
    </dxf>
    <dxf>
      <numFmt numFmtId="187" formatCode="\^;\^;\^"/>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6" formatCode="\^"/>
    </dxf>
    <dxf>
      <numFmt numFmtId="187" formatCode="\^;\^;\^"/>
    </dxf>
    <dxf>
      <numFmt numFmtId="188" formatCode="&quot;-&quot;"/>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8" formatCode="&quot;-&quot;"/>
    </dxf>
    <dxf>
      <numFmt numFmtId="187" formatCode="\^;\^;\^"/>
    </dxf>
    <dxf>
      <numFmt numFmtId="188"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7"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8" formatCode="&quot;-&quot;"/>
    </dxf>
    <dxf>
      <numFmt numFmtId="187" formatCode="\^;\^;\^"/>
    </dxf>
    <dxf>
      <numFmt numFmtId="188" formatCode="&quot;-&quot;"/>
    </dxf>
    <dxf>
      <numFmt numFmtId="187"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8"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690</v>
      </c>
    </row>
    <row r="3" spans="1:9" ht="15" customHeight="1" x14ac:dyDescent="0.2">
      <c r="A3" s="510">
        <v>44621</v>
      </c>
    </row>
    <row r="4" spans="1:9" ht="15" customHeight="1" x14ac:dyDescent="0.25">
      <c r="A4" s="795" t="s">
        <v>19</v>
      </c>
      <c r="B4" s="795"/>
      <c r="C4" s="795"/>
      <c r="D4" s="795"/>
      <c r="E4" s="795"/>
      <c r="F4" s="795"/>
      <c r="G4" s="795"/>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500</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508</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510</v>
      </c>
      <c r="D25" s="215"/>
      <c r="E25" s="215"/>
      <c r="F25" s="215"/>
      <c r="G25" s="8"/>
      <c r="H25" s="8"/>
    </row>
    <row r="26" spans="2:9" ht="15" customHeight="1" x14ac:dyDescent="0.2">
      <c r="C26" s="215" t="s">
        <v>33</v>
      </c>
      <c r="D26" s="215"/>
      <c r="E26" s="215"/>
      <c r="F26" s="215"/>
      <c r="G26" s="8"/>
      <c r="H26" s="8"/>
    </row>
    <row r="27" spans="2:9" ht="15" customHeight="1" x14ac:dyDescent="0.2">
      <c r="C27" s="215" t="s">
        <v>439</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443</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244</v>
      </c>
      <c r="D35" s="8"/>
      <c r="E35" s="8"/>
      <c r="F35" s="8"/>
      <c r="G35" s="8"/>
    </row>
    <row r="36" spans="1:9" ht="15" customHeight="1" x14ac:dyDescent="0.2">
      <c r="C36" s="8" t="s">
        <v>223</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503</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249</v>
      </c>
      <c r="D43" s="8"/>
      <c r="E43" s="8"/>
      <c r="F43" s="8"/>
      <c r="H43" s="11"/>
      <c r="I43" s="11"/>
    </row>
    <row r="44" spans="1:9" ht="15" customHeight="1" x14ac:dyDescent="0.2">
      <c r="C44" s="8" t="s">
        <v>502</v>
      </c>
      <c r="D44" s="8"/>
      <c r="E44" s="8"/>
      <c r="F44" s="8"/>
      <c r="G44" s="11"/>
    </row>
    <row r="45" spans="1:9" ht="15" customHeight="1" x14ac:dyDescent="0.2">
      <c r="C45" s="8" t="s">
        <v>251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501</v>
      </c>
      <c r="D49" s="8"/>
      <c r="E49" s="8"/>
      <c r="F49" s="8"/>
      <c r="G49" s="8"/>
    </row>
    <row r="50" spans="1:8" ht="15" customHeight="1" x14ac:dyDescent="0.2">
      <c r="B50" s="6"/>
      <c r="C50" s="8" t="s">
        <v>484</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322</v>
      </c>
      <c r="D63" s="8"/>
      <c r="E63" s="8"/>
      <c r="F63" s="8"/>
      <c r="G63" s="8"/>
    </row>
    <row r="64" spans="1:8" ht="15" customHeight="1" x14ac:dyDescent="0.2">
      <c r="B64" s="6"/>
      <c r="C64" s="8" t="s">
        <v>367</v>
      </c>
      <c r="D64" s="8"/>
      <c r="E64" s="8"/>
      <c r="F64" s="8"/>
      <c r="G64" s="8"/>
    </row>
    <row r="65" spans="2:9" ht="15" customHeight="1" x14ac:dyDescent="0.2">
      <c r="B65" s="6"/>
      <c r="C65" s="8" t="s">
        <v>493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494</v>
      </c>
      <c r="D69" s="8"/>
      <c r="E69" s="8"/>
      <c r="F69" s="8"/>
      <c r="G69" s="10"/>
      <c r="H69" s="10"/>
    </row>
    <row r="70" spans="2:9" ht="15" customHeight="1" x14ac:dyDescent="0.2">
      <c r="B70" s="6"/>
      <c r="C70" s="8" t="s">
        <v>18</v>
      </c>
      <c r="D70" s="8"/>
      <c r="E70" s="8"/>
      <c r="F70" s="8"/>
      <c r="G70" s="10"/>
    </row>
    <row r="71" spans="2:9" ht="15" customHeight="1" x14ac:dyDescent="0.2">
      <c r="C71" s="215" t="s">
        <v>505</v>
      </c>
      <c r="D71" s="215"/>
      <c r="E71" s="215"/>
      <c r="F71" s="8"/>
      <c r="G71" s="8"/>
    </row>
    <row r="72" spans="2:9" ht="15" customHeight="1" x14ac:dyDescent="0.2">
      <c r="C72" s="8" t="s">
        <v>504</v>
      </c>
      <c r="D72" s="8"/>
      <c r="E72" s="8"/>
      <c r="F72" s="8"/>
      <c r="G72" s="8"/>
      <c r="H72" s="8"/>
    </row>
    <row r="73" spans="2:9" ht="15" customHeight="1" x14ac:dyDescent="0.2">
      <c r="C73" s="8" t="s">
        <v>344</v>
      </c>
      <c r="D73" s="8"/>
      <c r="E73" s="8"/>
      <c r="F73" s="8"/>
    </row>
    <row r="74" spans="2:9" ht="15" customHeight="1" x14ac:dyDescent="0.2">
      <c r="C74" s="8" t="s">
        <v>526</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351</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366</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506</v>
      </c>
      <c r="D90" s="8"/>
      <c r="E90" s="8"/>
      <c r="F90" s="8"/>
      <c r="G90" s="8"/>
      <c r="H90" s="8"/>
      <c r="I90" s="10"/>
      <c r="J90" s="10"/>
    </row>
    <row r="91" spans="1:10" ht="15" customHeight="1" x14ac:dyDescent="0.2">
      <c r="C91" s="215" t="s">
        <v>507</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6" t="s">
        <v>512</v>
      </c>
      <c r="B98" s="797"/>
      <c r="C98" s="797"/>
      <c r="D98" s="797"/>
      <c r="E98" s="797"/>
      <c r="F98" s="797"/>
      <c r="G98" s="797"/>
      <c r="H98" s="797"/>
      <c r="I98" s="797"/>
      <c r="J98" s="797"/>
      <c r="K98" s="797"/>
    </row>
    <row r="99" spans="1:11" ht="15" customHeight="1" x14ac:dyDescent="0.2">
      <c r="A99" s="797"/>
      <c r="B99" s="797"/>
      <c r="C99" s="797"/>
      <c r="D99" s="797"/>
      <c r="E99" s="797"/>
      <c r="F99" s="797"/>
      <c r="G99" s="797"/>
      <c r="H99" s="797"/>
      <c r="I99" s="797"/>
      <c r="J99" s="797"/>
      <c r="K99" s="797"/>
    </row>
    <row r="100" spans="1:11" ht="15" customHeight="1" x14ac:dyDescent="0.2">
      <c r="A100" s="797"/>
      <c r="B100" s="797"/>
      <c r="C100" s="797"/>
      <c r="D100" s="797"/>
      <c r="E100" s="797"/>
      <c r="F100" s="797"/>
      <c r="G100" s="797"/>
      <c r="H100" s="797"/>
      <c r="I100" s="797"/>
      <c r="J100" s="797"/>
      <c r="K100" s="797"/>
    </row>
    <row r="101" spans="1:11" ht="15" customHeight="1" x14ac:dyDescent="0.2">
      <c r="A101" s="797"/>
      <c r="B101" s="797"/>
      <c r="C101" s="797"/>
      <c r="D101" s="797"/>
      <c r="E101" s="797"/>
      <c r="F101" s="797"/>
      <c r="G101" s="797"/>
      <c r="H101" s="797"/>
      <c r="I101" s="797"/>
      <c r="J101" s="797"/>
      <c r="K101" s="797"/>
    </row>
    <row r="102" spans="1:11" ht="15" customHeight="1" x14ac:dyDescent="0.2">
      <c r="A102" s="797"/>
      <c r="B102" s="797"/>
      <c r="C102" s="797"/>
      <c r="D102" s="797"/>
      <c r="E102" s="797"/>
      <c r="F102" s="797"/>
      <c r="G102" s="797"/>
      <c r="H102" s="797"/>
      <c r="I102" s="797"/>
      <c r="J102" s="797"/>
      <c r="K102" s="797"/>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10" x14ac:dyDescent="0.2">
      <c r="A1" s="361" t="s">
        <v>27</v>
      </c>
      <c r="B1" s="362"/>
      <c r="C1" s="362"/>
      <c r="D1" s="362"/>
      <c r="E1" s="362"/>
      <c r="F1" s="362"/>
      <c r="G1" s="362"/>
      <c r="H1" s="362"/>
    </row>
    <row r="2" spans="1:10" ht="15.75" x14ac:dyDescent="0.25">
      <c r="A2" s="363"/>
      <c r="B2" s="364"/>
      <c r="C2" s="337"/>
      <c r="D2" s="337"/>
      <c r="E2" s="337"/>
      <c r="F2" s="337"/>
      <c r="G2" s="352"/>
      <c r="H2" s="352" t="s">
        <v>151</v>
      </c>
    </row>
    <row r="3" spans="1:10" x14ac:dyDescent="0.2">
      <c r="A3" s="353"/>
      <c r="B3" s="813">
        <f>INDICE!A3</f>
        <v>44621</v>
      </c>
      <c r="C3" s="814"/>
      <c r="D3" s="814" t="s">
        <v>115</v>
      </c>
      <c r="E3" s="814"/>
      <c r="F3" s="814" t="s">
        <v>116</v>
      </c>
      <c r="G3" s="815"/>
      <c r="H3" s="814"/>
    </row>
    <row r="4" spans="1:10" x14ac:dyDescent="0.2">
      <c r="A4" s="354"/>
      <c r="B4" s="355" t="s">
        <v>47</v>
      </c>
      <c r="C4" s="355" t="s">
        <v>424</v>
      </c>
      <c r="D4" s="355" t="s">
        <v>47</v>
      </c>
      <c r="E4" s="355" t="s">
        <v>424</v>
      </c>
      <c r="F4" s="355" t="s">
        <v>47</v>
      </c>
      <c r="G4" s="356" t="s">
        <v>424</v>
      </c>
      <c r="H4" s="356" t="s">
        <v>106</v>
      </c>
    </row>
    <row r="5" spans="1:10" x14ac:dyDescent="0.2">
      <c r="A5" s="357" t="s">
        <v>171</v>
      </c>
      <c r="B5" s="329">
        <v>1755.8785799999996</v>
      </c>
      <c r="C5" s="322">
        <v>-6.5014659810734603</v>
      </c>
      <c r="D5" s="321">
        <v>5208.1216400000021</v>
      </c>
      <c r="E5" s="322">
        <v>7.8782329437829617</v>
      </c>
      <c r="F5" s="321">
        <v>22193.362579999997</v>
      </c>
      <c r="G5" s="336">
        <v>15.799750215154484</v>
      </c>
      <c r="H5" s="327">
        <v>70.172200604847788</v>
      </c>
    </row>
    <row r="6" spans="1:10" x14ac:dyDescent="0.2">
      <c r="A6" s="357" t="s">
        <v>172</v>
      </c>
      <c r="B6" s="592">
        <v>0.21833000000000002</v>
      </c>
      <c r="C6" s="336">
        <v>-91.058572025325788</v>
      </c>
      <c r="D6" s="358">
        <v>0.77093</v>
      </c>
      <c r="E6" s="322">
        <v>-86.282311115539756</v>
      </c>
      <c r="F6" s="321">
        <v>21.186779999999999</v>
      </c>
      <c r="G6" s="322">
        <v>-34.673485830255366</v>
      </c>
      <c r="H6" s="327">
        <v>6.6989532161772003E-2</v>
      </c>
    </row>
    <row r="7" spans="1:10" x14ac:dyDescent="0.2">
      <c r="A7" s="357" t="s">
        <v>173</v>
      </c>
      <c r="B7" s="344">
        <v>0</v>
      </c>
      <c r="C7" s="335" t="s">
        <v>142</v>
      </c>
      <c r="D7" s="335">
        <v>5.9199999999999999E-3</v>
      </c>
      <c r="E7" s="336">
        <v>-57.714285714285715</v>
      </c>
      <c r="F7" s="335">
        <v>5.092E-2</v>
      </c>
      <c r="G7" s="322">
        <v>-91.833330660294138</v>
      </c>
      <c r="H7" s="592">
        <v>1.6100167074361608E-4</v>
      </c>
      <c r="J7" s="856"/>
    </row>
    <row r="8" spans="1:10" x14ac:dyDescent="0.2">
      <c r="A8" s="368" t="s">
        <v>174</v>
      </c>
      <c r="B8" s="330">
        <v>1756.0969099999998</v>
      </c>
      <c r="C8" s="331">
        <v>-6.6116633691750177</v>
      </c>
      <c r="D8" s="330">
        <v>5208.8984900000023</v>
      </c>
      <c r="E8" s="377">
        <v>7.7685593370303092</v>
      </c>
      <c r="F8" s="330">
        <v>22214.600280000002</v>
      </c>
      <c r="G8" s="331">
        <v>15.710989207716045</v>
      </c>
      <c r="H8" s="331">
        <v>70.239351138680334</v>
      </c>
    </row>
    <row r="9" spans="1:10" x14ac:dyDescent="0.2">
      <c r="A9" s="357" t="s">
        <v>175</v>
      </c>
      <c r="B9" s="329">
        <v>345.2820900000001</v>
      </c>
      <c r="C9" s="322">
        <v>-25.738742657932573</v>
      </c>
      <c r="D9" s="321">
        <v>1220.8938999999993</v>
      </c>
      <c r="E9" s="322">
        <v>-7.3144303627570313</v>
      </c>
      <c r="F9" s="321">
        <v>4496.3028599999998</v>
      </c>
      <c r="G9" s="322">
        <v>7.0334290566809329E-2</v>
      </c>
      <c r="H9" s="327">
        <v>14.21665892830517</v>
      </c>
    </row>
    <row r="10" spans="1:10" x14ac:dyDescent="0.2">
      <c r="A10" s="357" t="s">
        <v>176</v>
      </c>
      <c r="B10" s="329">
        <v>124.15745999999994</v>
      </c>
      <c r="C10" s="322">
        <v>-0.52543291270233283</v>
      </c>
      <c r="D10" s="321">
        <v>403.77290999999997</v>
      </c>
      <c r="E10" s="336">
        <v>-6.7040071307135918</v>
      </c>
      <c r="F10" s="321">
        <v>1089.6975500000001</v>
      </c>
      <c r="G10" s="336">
        <v>0.96795098429983406</v>
      </c>
      <c r="H10" s="327">
        <v>3.4454659496312869</v>
      </c>
    </row>
    <row r="11" spans="1:10" x14ac:dyDescent="0.2">
      <c r="A11" s="357" t="s">
        <v>177</v>
      </c>
      <c r="B11" s="329">
        <v>337.52647999999999</v>
      </c>
      <c r="C11" s="322">
        <v>8.5057807665944374</v>
      </c>
      <c r="D11" s="321">
        <v>975.23203999999998</v>
      </c>
      <c r="E11" s="322">
        <v>18.861982176358683</v>
      </c>
      <c r="F11" s="321">
        <v>3826.4003000000002</v>
      </c>
      <c r="G11" s="322">
        <v>15.956024741711804</v>
      </c>
      <c r="H11" s="327">
        <v>12.098523983383226</v>
      </c>
    </row>
    <row r="12" spans="1:10" s="3" customFormat="1" x14ac:dyDescent="0.2">
      <c r="A12" s="359" t="s">
        <v>148</v>
      </c>
      <c r="B12" s="332">
        <v>2563.0629399999998</v>
      </c>
      <c r="C12" s="333">
        <v>-7.8452967844842982</v>
      </c>
      <c r="D12" s="332">
        <v>7808.7973400000019</v>
      </c>
      <c r="E12" s="333">
        <v>5.4684754588403006</v>
      </c>
      <c r="F12" s="332">
        <v>31627.00099</v>
      </c>
      <c r="G12" s="333">
        <v>12.669426172279236</v>
      </c>
      <c r="H12" s="333">
        <v>100</v>
      </c>
    </row>
    <row r="13" spans="1:10" x14ac:dyDescent="0.2">
      <c r="A13" s="369" t="s">
        <v>149</v>
      </c>
      <c r="B13" s="334"/>
      <c r="C13" s="334"/>
      <c r="D13" s="334"/>
      <c r="E13" s="334"/>
      <c r="F13" s="334"/>
      <c r="G13" s="334"/>
      <c r="H13" s="334"/>
    </row>
    <row r="14" spans="1:10" s="105" customFormat="1" x14ac:dyDescent="0.2">
      <c r="A14" s="609" t="s">
        <v>178</v>
      </c>
      <c r="B14" s="600">
        <v>104.23632999999998</v>
      </c>
      <c r="C14" s="601">
        <v>-9.5895285999968944</v>
      </c>
      <c r="D14" s="602">
        <v>321.14679999999993</v>
      </c>
      <c r="E14" s="601">
        <v>-4.8132914039335866</v>
      </c>
      <c r="F14" s="321">
        <v>1369.9776200000003</v>
      </c>
      <c r="G14" s="601">
        <v>0.66785616377023105</v>
      </c>
      <c r="H14" s="603">
        <v>4.331670968212153</v>
      </c>
    </row>
    <row r="15" spans="1:10" s="105" customFormat="1" x14ac:dyDescent="0.2">
      <c r="A15" s="610" t="s">
        <v>566</v>
      </c>
      <c r="B15" s="605">
        <v>5.9356821031021569</v>
      </c>
      <c r="C15" s="606"/>
      <c r="D15" s="607">
        <v>6.1653495574262918</v>
      </c>
      <c r="E15" s="606"/>
      <c r="F15" s="607">
        <v>6.1670144982685242</v>
      </c>
      <c r="G15" s="606"/>
      <c r="H15" s="608"/>
    </row>
    <row r="16" spans="1:10" s="105" customFormat="1" x14ac:dyDescent="0.2">
      <c r="A16" s="611" t="s">
        <v>430</v>
      </c>
      <c r="B16" s="612">
        <v>242.46740000000003</v>
      </c>
      <c r="C16" s="613">
        <v>7.421711717119944</v>
      </c>
      <c r="D16" s="614">
        <v>695.94587999999999</v>
      </c>
      <c r="E16" s="613">
        <v>17.69367001661978</v>
      </c>
      <c r="F16" s="614">
        <v>2755.0094399999998</v>
      </c>
      <c r="G16" s="613">
        <v>16.357268400382871</v>
      </c>
      <c r="H16" s="615">
        <v>8.7109411381467812</v>
      </c>
    </row>
    <row r="17" spans="1:22" x14ac:dyDescent="0.2">
      <c r="A17" s="365"/>
      <c r="B17" s="362"/>
      <c r="C17" s="362"/>
      <c r="D17" s="362"/>
      <c r="E17" s="362"/>
      <c r="F17" s="362"/>
      <c r="G17" s="362"/>
      <c r="H17" s="366" t="s">
        <v>221</v>
      </c>
    </row>
    <row r="18" spans="1:22" x14ac:dyDescent="0.2">
      <c r="A18" s="360" t="s">
        <v>482</v>
      </c>
      <c r="B18" s="337"/>
      <c r="C18" s="337"/>
      <c r="D18" s="337"/>
      <c r="E18" s="337"/>
      <c r="F18" s="321"/>
      <c r="G18" s="337"/>
      <c r="H18" s="337"/>
      <c r="I18" s="88"/>
      <c r="J18" s="88"/>
      <c r="K18" s="88"/>
      <c r="L18" s="88"/>
      <c r="M18" s="88"/>
      <c r="N18" s="88"/>
    </row>
    <row r="19" spans="1:22" x14ac:dyDescent="0.2">
      <c r="A19" s="816" t="s">
        <v>431</v>
      </c>
      <c r="B19" s="817"/>
      <c r="C19" s="817"/>
      <c r="D19" s="817"/>
      <c r="E19" s="817"/>
      <c r="F19" s="817"/>
      <c r="G19" s="817"/>
      <c r="H19" s="337"/>
      <c r="I19" s="88"/>
      <c r="J19" s="88"/>
      <c r="K19" s="88"/>
      <c r="L19" s="88"/>
      <c r="M19" s="88"/>
      <c r="N19" s="88"/>
    </row>
    <row r="20" spans="1:22" ht="14.25" x14ac:dyDescent="0.2">
      <c r="A20" s="133" t="s">
        <v>536</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6"/>
      <c r="E23" s="636"/>
      <c r="F23" s="636"/>
      <c r="G23" s="636"/>
      <c r="H23" s="636"/>
      <c r="I23" s="636"/>
      <c r="J23" s="636"/>
      <c r="K23" s="636"/>
      <c r="L23" s="636"/>
      <c r="M23" s="636"/>
      <c r="N23" s="636"/>
      <c r="O23" s="636"/>
      <c r="P23" s="636"/>
      <c r="Q23" s="636"/>
      <c r="R23" s="636"/>
      <c r="S23" s="636"/>
      <c r="T23" s="636"/>
      <c r="U23" s="636"/>
      <c r="V23" s="636"/>
    </row>
    <row r="24" spans="1:22" x14ac:dyDescent="0.2">
      <c r="B24" s="81" t="s">
        <v>372</v>
      </c>
    </row>
    <row r="32" spans="1:22" x14ac:dyDescent="0.2">
      <c r="C32" s="81" t="s">
        <v>372</v>
      </c>
    </row>
  </sheetData>
  <mergeCells count="4">
    <mergeCell ref="B3:C3"/>
    <mergeCell ref="D3:E3"/>
    <mergeCell ref="F3:H3"/>
    <mergeCell ref="A19:G19"/>
  </mergeCells>
  <conditionalFormatting sqref="B6">
    <cfRule type="cellIs" dxfId="234" priority="35" operator="between">
      <formula>0</formula>
      <formula>0.5</formula>
    </cfRule>
    <cfRule type="cellIs" dxfId="233" priority="36" operator="between">
      <formula>0</formula>
      <formula>0.49</formula>
    </cfRule>
  </conditionalFormatting>
  <conditionalFormatting sqref="D6">
    <cfRule type="cellIs" dxfId="232" priority="33" operator="between">
      <formula>0</formula>
      <formula>0.5</formula>
    </cfRule>
    <cfRule type="cellIs" dxfId="231" priority="34" operator="between">
      <formula>0</formula>
      <formula>0.49</formula>
    </cfRule>
  </conditionalFormatting>
  <conditionalFormatting sqref="E8">
    <cfRule type="cellIs" dxfId="230" priority="15" operator="between">
      <formula>-0.04999999</formula>
      <formula>-0.00000001</formula>
    </cfRule>
  </conditionalFormatting>
  <conditionalFormatting sqref="H7">
    <cfRule type="cellIs" dxfId="229" priority="11" operator="between">
      <formula>0</formula>
      <formula>0.5</formula>
    </cfRule>
    <cfRule type="cellIs" dxfId="228" priority="12" operator="between">
      <formula>0</formula>
      <formula>0.49</formula>
    </cfRule>
  </conditionalFormatting>
  <conditionalFormatting sqref="E10">
    <cfRule type="cellIs" dxfId="227" priority="6" operator="between">
      <formula>-0.5</formula>
      <formula>0.5</formula>
    </cfRule>
  </conditionalFormatting>
  <conditionalFormatting sqref="E10">
    <cfRule type="cellIs" dxfId="226" priority="5" operator="equal">
      <formula>0</formula>
    </cfRule>
  </conditionalFormatting>
  <conditionalFormatting sqref="G10">
    <cfRule type="cellIs" dxfId="225" priority="4" operator="between">
      <formula>-0.5</formula>
      <formula>0.5</formula>
    </cfRule>
  </conditionalFormatting>
  <conditionalFormatting sqref="G10">
    <cfRule type="cellIs" dxfId="224" priority="3" operator="equal">
      <formula>0</formula>
    </cfRule>
  </conditionalFormatting>
  <conditionalFormatting sqref="B7:F7">
    <cfRule type="cellIs" dxfId="223" priority="2" operator="between">
      <formula>0</formula>
      <formula>0.5</formula>
    </cfRule>
  </conditionalFormatting>
  <conditionalFormatting sqref="B7:F7">
    <cfRule type="cellIs" dxfId="222"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432</v>
      </c>
    </row>
    <row r="2" spans="1:10" ht="15.75" x14ac:dyDescent="0.25">
      <c r="A2" s="2"/>
      <c r="J2" s="79" t="s">
        <v>151</v>
      </c>
    </row>
    <row r="3" spans="1:10" ht="13.9" customHeight="1" x14ac:dyDescent="0.2">
      <c r="A3" s="90" t="s">
        <v>520</v>
      </c>
      <c r="B3" s="811">
        <f>INDICE!A3</f>
        <v>44621</v>
      </c>
      <c r="C3" s="811"/>
      <c r="D3" s="811">
        <f>INDICE!C3</f>
        <v>0</v>
      </c>
      <c r="E3" s="811"/>
      <c r="F3" s="91"/>
      <c r="G3" s="812" t="s">
        <v>116</v>
      </c>
      <c r="H3" s="812"/>
      <c r="I3" s="812"/>
      <c r="J3" s="812"/>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263.55163999999985</v>
      </c>
      <c r="C5" s="94">
        <v>49.576510000000006</v>
      </c>
      <c r="D5" s="94">
        <v>6.0701100000000006</v>
      </c>
      <c r="E5" s="346">
        <v>319.19825999999983</v>
      </c>
      <c r="F5" s="94"/>
      <c r="G5" s="94">
        <v>3582.4240499999955</v>
      </c>
      <c r="H5" s="94">
        <v>702.82909999999936</v>
      </c>
      <c r="I5" s="94">
        <v>53.371310000000001</v>
      </c>
      <c r="J5" s="346">
        <v>4338.6244599999955</v>
      </c>
    </row>
    <row r="6" spans="1:10" x14ac:dyDescent="0.2">
      <c r="A6" s="371" t="s">
        <v>154</v>
      </c>
      <c r="B6" s="96">
        <v>64.063040000000001</v>
      </c>
      <c r="C6" s="96">
        <v>22.912080000000003</v>
      </c>
      <c r="D6" s="96">
        <v>7.5659600000000014</v>
      </c>
      <c r="E6" s="348">
        <v>94.541080000000008</v>
      </c>
      <c r="F6" s="96"/>
      <c r="G6" s="96">
        <v>909.41560000000015</v>
      </c>
      <c r="H6" s="96">
        <v>320.35897999999986</v>
      </c>
      <c r="I6" s="96">
        <v>66.285139999999984</v>
      </c>
      <c r="J6" s="348">
        <v>1296.05972</v>
      </c>
    </row>
    <row r="7" spans="1:10" x14ac:dyDescent="0.2">
      <c r="A7" s="371" t="s">
        <v>155</v>
      </c>
      <c r="B7" s="96">
        <v>28.278170000000006</v>
      </c>
      <c r="C7" s="96">
        <v>7.1919399999999998</v>
      </c>
      <c r="D7" s="96">
        <v>3.5352100000000002</v>
      </c>
      <c r="E7" s="348">
        <v>39.005320000000005</v>
      </c>
      <c r="F7" s="96"/>
      <c r="G7" s="96">
        <v>400.36619999999999</v>
      </c>
      <c r="H7" s="96">
        <v>84.708860000000001</v>
      </c>
      <c r="I7" s="96">
        <v>36.425559999999997</v>
      </c>
      <c r="J7" s="348">
        <v>521.50062000000003</v>
      </c>
    </row>
    <row r="8" spans="1:10" x14ac:dyDescent="0.2">
      <c r="A8" s="371" t="s">
        <v>156</v>
      </c>
      <c r="B8" s="96">
        <v>25.693079999999998</v>
      </c>
      <c r="C8" s="96">
        <v>4.4844099999999996</v>
      </c>
      <c r="D8" s="96">
        <v>8.2690300000000008</v>
      </c>
      <c r="E8" s="348">
        <v>38.44652</v>
      </c>
      <c r="F8" s="96"/>
      <c r="G8" s="96">
        <v>349.53332</v>
      </c>
      <c r="H8" s="96">
        <v>53.041119999999999</v>
      </c>
      <c r="I8" s="96">
        <v>91.131649999999993</v>
      </c>
      <c r="J8" s="348">
        <v>493.70608999999996</v>
      </c>
    </row>
    <row r="9" spans="1:10" x14ac:dyDescent="0.2">
      <c r="A9" s="371" t="s">
        <v>157</v>
      </c>
      <c r="B9" s="96">
        <v>55.48790000000001</v>
      </c>
      <c r="C9" s="96">
        <v>0</v>
      </c>
      <c r="D9" s="96">
        <v>0</v>
      </c>
      <c r="E9" s="348">
        <v>55.48790000000001</v>
      </c>
      <c r="F9" s="96"/>
      <c r="G9" s="96">
        <v>627.95303000000001</v>
      </c>
      <c r="H9" s="96">
        <v>0</v>
      </c>
      <c r="I9" s="96">
        <v>2.2556700000000003</v>
      </c>
      <c r="J9" s="348">
        <v>630.20870000000002</v>
      </c>
    </row>
    <row r="10" spans="1:10" x14ac:dyDescent="0.2">
      <c r="A10" s="371" t="s">
        <v>158</v>
      </c>
      <c r="B10" s="96">
        <v>21.114200000000004</v>
      </c>
      <c r="C10" s="96">
        <v>5.1869999999999994</v>
      </c>
      <c r="D10" s="96">
        <v>0.28276999999999997</v>
      </c>
      <c r="E10" s="348">
        <v>26.583970000000001</v>
      </c>
      <c r="F10" s="96"/>
      <c r="G10" s="96">
        <v>292.31647000000004</v>
      </c>
      <c r="H10" s="96">
        <v>62.527269999999966</v>
      </c>
      <c r="I10" s="96">
        <v>1.94757</v>
      </c>
      <c r="J10" s="348">
        <v>356.79131000000001</v>
      </c>
    </row>
    <row r="11" spans="1:10" x14ac:dyDescent="0.2">
      <c r="A11" s="371" t="s">
        <v>159</v>
      </c>
      <c r="B11" s="96">
        <v>118.80563999999994</v>
      </c>
      <c r="C11" s="96">
        <v>49.183940000000014</v>
      </c>
      <c r="D11" s="96">
        <v>16.669280000000004</v>
      </c>
      <c r="E11" s="348">
        <v>184.65885999999998</v>
      </c>
      <c r="F11" s="96"/>
      <c r="G11" s="96">
        <v>1639.7890199999972</v>
      </c>
      <c r="H11" s="96">
        <v>673.4541700000002</v>
      </c>
      <c r="I11" s="96">
        <v>141.00505000000001</v>
      </c>
      <c r="J11" s="348">
        <v>2454.2482399999976</v>
      </c>
    </row>
    <row r="12" spans="1:10" x14ac:dyDescent="0.2">
      <c r="A12" s="371" t="s">
        <v>516</v>
      </c>
      <c r="B12" s="96">
        <v>93.07253</v>
      </c>
      <c r="C12" s="96">
        <v>40.513580000000012</v>
      </c>
      <c r="D12" s="96">
        <v>10.325659999999999</v>
      </c>
      <c r="E12" s="348">
        <v>143.91177000000002</v>
      </c>
      <c r="F12" s="96"/>
      <c r="G12" s="96">
        <v>1280.2079700000011</v>
      </c>
      <c r="H12" s="96">
        <v>572.72079999999971</v>
      </c>
      <c r="I12" s="96">
        <v>75.587609999999984</v>
      </c>
      <c r="J12" s="348">
        <v>1928.5163800000009</v>
      </c>
    </row>
    <row r="13" spans="1:10" x14ac:dyDescent="0.2">
      <c r="A13" s="371" t="s">
        <v>160</v>
      </c>
      <c r="B13" s="96">
        <v>328.39532000000014</v>
      </c>
      <c r="C13" s="96">
        <v>47.723950000000009</v>
      </c>
      <c r="D13" s="96">
        <v>16.192810000000001</v>
      </c>
      <c r="E13" s="348">
        <v>392.31208000000015</v>
      </c>
      <c r="F13" s="96"/>
      <c r="G13" s="96">
        <v>3558.0334600000028</v>
      </c>
      <c r="H13" s="96">
        <v>532.78512000000012</v>
      </c>
      <c r="I13" s="96">
        <v>140.21335999999999</v>
      </c>
      <c r="J13" s="348">
        <v>4231.0319400000026</v>
      </c>
    </row>
    <row r="14" spans="1:10" x14ac:dyDescent="0.2">
      <c r="A14" s="371" t="s">
        <v>161</v>
      </c>
      <c r="B14" s="96">
        <v>0.90275000000000005</v>
      </c>
      <c r="C14" s="96">
        <v>0</v>
      </c>
      <c r="D14" s="96">
        <v>0.95928999999999998</v>
      </c>
      <c r="E14" s="348">
        <v>1.8620399999999999</v>
      </c>
      <c r="F14" s="96"/>
      <c r="G14" s="96">
        <v>10.66718</v>
      </c>
      <c r="H14" s="96">
        <v>0</v>
      </c>
      <c r="I14" s="96">
        <v>6.4604699999999999</v>
      </c>
      <c r="J14" s="348">
        <v>17.127649999999999</v>
      </c>
    </row>
    <row r="15" spans="1:10" x14ac:dyDescent="0.2">
      <c r="A15" s="371" t="s">
        <v>162</v>
      </c>
      <c r="B15" s="96">
        <v>151.12949000000003</v>
      </c>
      <c r="C15" s="96">
        <v>20.61937</v>
      </c>
      <c r="D15" s="96">
        <v>4.2079199999999997</v>
      </c>
      <c r="E15" s="348">
        <v>175.95678000000004</v>
      </c>
      <c r="F15" s="96"/>
      <c r="G15" s="96">
        <v>2056.0892299999996</v>
      </c>
      <c r="H15" s="96">
        <v>266.68411999999984</v>
      </c>
      <c r="I15" s="96">
        <v>61.743390000000019</v>
      </c>
      <c r="J15" s="348">
        <v>2384.5167399999996</v>
      </c>
    </row>
    <row r="16" spans="1:10" x14ac:dyDescent="0.2">
      <c r="A16" s="371" t="s">
        <v>163</v>
      </c>
      <c r="B16" s="96">
        <v>50.38335</v>
      </c>
      <c r="C16" s="96">
        <v>10.243279999999999</v>
      </c>
      <c r="D16" s="96">
        <v>1.91665</v>
      </c>
      <c r="E16" s="348">
        <v>62.543279999999996</v>
      </c>
      <c r="F16" s="96"/>
      <c r="G16" s="96">
        <v>674.47006999999974</v>
      </c>
      <c r="H16" s="96">
        <v>152.40496999999996</v>
      </c>
      <c r="I16" s="96">
        <v>12.763749999999996</v>
      </c>
      <c r="J16" s="348">
        <v>839.63878999999963</v>
      </c>
    </row>
    <row r="17" spans="1:10" x14ac:dyDescent="0.2">
      <c r="A17" s="371" t="s">
        <v>164</v>
      </c>
      <c r="B17" s="96">
        <v>100.64013000000001</v>
      </c>
      <c r="C17" s="96">
        <v>23.128230000000002</v>
      </c>
      <c r="D17" s="96">
        <v>17.323329999999995</v>
      </c>
      <c r="E17" s="348">
        <v>141.09169</v>
      </c>
      <c r="F17" s="96"/>
      <c r="G17" s="96">
        <v>1368.5595400000002</v>
      </c>
      <c r="H17" s="96">
        <v>328.2080400000001</v>
      </c>
      <c r="I17" s="96">
        <v>169.83646000000005</v>
      </c>
      <c r="J17" s="348">
        <v>1866.6040400000002</v>
      </c>
    </row>
    <row r="18" spans="1:10" x14ac:dyDescent="0.2">
      <c r="A18" s="371" t="s">
        <v>165</v>
      </c>
      <c r="B18" s="96">
        <v>10.303000000000001</v>
      </c>
      <c r="C18" s="96">
        <v>4.0709300000000006</v>
      </c>
      <c r="D18" s="96">
        <v>1.86144</v>
      </c>
      <c r="E18" s="348">
        <v>16.235370000000003</v>
      </c>
      <c r="F18" s="96"/>
      <c r="G18" s="96">
        <v>138.38209000000003</v>
      </c>
      <c r="H18" s="96">
        <v>50.519770000000001</v>
      </c>
      <c r="I18" s="96">
        <v>14.141399999999997</v>
      </c>
      <c r="J18" s="348">
        <v>203.04326000000003</v>
      </c>
    </row>
    <row r="19" spans="1:10" x14ac:dyDescent="0.2">
      <c r="A19" s="371" t="s">
        <v>166</v>
      </c>
      <c r="B19" s="96">
        <v>160.04259000000002</v>
      </c>
      <c r="C19" s="96">
        <v>20.135409999999997</v>
      </c>
      <c r="D19" s="96">
        <v>19.518399999999993</v>
      </c>
      <c r="E19" s="348">
        <v>199.69640000000001</v>
      </c>
      <c r="F19" s="96"/>
      <c r="G19" s="96">
        <v>1925.8978499999989</v>
      </c>
      <c r="H19" s="96">
        <v>204.01630000000003</v>
      </c>
      <c r="I19" s="96">
        <v>138.77976999999998</v>
      </c>
      <c r="J19" s="348">
        <v>2268.6939199999993</v>
      </c>
    </row>
    <row r="20" spans="1:10" x14ac:dyDescent="0.2">
      <c r="A20" s="371" t="s">
        <v>167</v>
      </c>
      <c r="B20" s="96">
        <v>0.93535000000000001</v>
      </c>
      <c r="C20" s="96">
        <v>0</v>
      </c>
      <c r="D20" s="96">
        <v>0</v>
      </c>
      <c r="E20" s="348">
        <v>0.93535000000000001</v>
      </c>
      <c r="F20" s="96"/>
      <c r="G20" s="96">
        <v>12.075830000000002</v>
      </c>
      <c r="H20" s="96">
        <v>0</v>
      </c>
      <c r="I20" s="96">
        <v>0</v>
      </c>
      <c r="J20" s="348">
        <v>12.075830000000002</v>
      </c>
    </row>
    <row r="21" spans="1:10" x14ac:dyDescent="0.2">
      <c r="A21" s="371" t="s">
        <v>168</v>
      </c>
      <c r="B21" s="96">
        <v>78.111530000000016</v>
      </c>
      <c r="C21" s="96">
        <v>12.431609999999999</v>
      </c>
      <c r="D21" s="96">
        <v>0.91008000000000011</v>
      </c>
      <c r="E21" s="348">
        <v>91.453220000000016</v>
      </c>
      <c r="F21" s="96"/>
      <c r="G21" s="96">
        <v>958.05832999999984</v>
      </c>
      <c r="H21" s="96">
        <v>173.37578000000002</v>
      </c>
      <c r="I21" s="96">
        <v>7.9338599999999984</v>
      </c>
      <c r="J21" s="348">
        <v>1139.36797</v>
      </c>
    </row>
    <row r="22" spans="1:10" x14ac:dyDescent="0.2">
      <c r="A22" s="371" t="s">
        <v>169</v>
      </c>
      <c r="B22" s="96">
        <v>51.979579999999999</v>
      </c>
      <c r="C22" s="96">
        <v>8.7551600000000001</v>
      </c>
      <c r="D22" s="96">
        <v>1.3517500000000002</v>
      </c>
      <c r="E22" s="348">
        <v>62.086490000000005</v>
      </c>
      <c r="F22" s="96"/>
      <c r="G22" s="96">
        <v>703.66471999999976</v>
      </c>
      <c r="H22" s="96">
        <v>114.66076999999999</v>
      </c>
      <c r="I22" s="96">
        <v>12.880829999999998</v>
      </c>
      <c r="J22" s="348">
        <v>831.20631999999966</v>
      </c>
    </row>
    <row r="23" spans="1:10" x14ac:dyDescent="0.2">
      <c r="A23" s="372" t="s">
        <v>170</v>
      </c>
      <c r="B23" s="96">
        <v>152.98929000000001</v>
      </c>
      <c r="C23" s="96">
        <v>19.124690000000001</v>
      </c>
      <c r="D23" s="96">
        <v>7.1977700000000002</v>
      </c>
      <c r="E23" s="348">
        <v>179.31175000000002</v>
      </c>
      <c r="F23" s="96"/>
      <c r="G23" s="96">
        <v>1705.4586199999997</v>
      </c>
      <c r="H23" s="96">
        <v>204.00769</v>
      </c>
      <c r="I23" s="96">
        <v>56.934700000000007</v>
      </c>
      <c r="J23" s="348">
        <v>1966.4010099999996</v>
      </c>
    </row>
    <row r="24" spans="1:10" x14ac:dyDescent="0.2">
      <c r="A24" s="373" t="s">
        <v>433</v>
      </c>
      <c r="B24" s="100">
        <v>1755.8785799999991</v>
      </c>
      <c r="C24" s="100">
        <v>345.28209000000015</v>
      </c>
      <c r="D24" s="100">
        <v>124.15745999999993</v>
      </c>
      <c r="E24" s="100">
        <v>2225.3181299999992</v>
      </c>
      <c r="F24" s="100"/>
      <c r="G24" s="100">
        <v>22193.362579999924</v>
      </c>
      <c r="H24" s="100">
        <v>4496.302859999998</v>
      </c>
      <c r="I24" s="100">
        <v>1089.697549999999</v>
      </c>
      <c r="J24" s="100">
        <v>27779.362989999921</v>
      </c>
    </row>
    <row r="25" spans="1:10" x14ac:dyDescent="0.2">
      <c r="J25" s="79" t="s">
        <v>221</v>
      </c>
    </row>
    <row r="26" spans="1:10" x14ac:dyDescent="0.2">
      <c r="A26" s="350" t="s">
        <v>554</v>
      </c>
      <c r="G26" s="58"/>
      <c r="H26" s="58"/>
      <c r="I26" s="58"/>
      <c r="J26" s="58"/>
    </row>
    <row r="27" spans="1:10" x14ac:dyDescent="0.2">
      <c r="A27" s="101" t="s">
        <v>222</v>
      </c>
      <c r="G27" s="58"/>
      <c r="H27" s="58"/>
      <c r="I27" s="58"/>
      <c r="J27" s="58"/>
    </row>
    <row r="28" spans="1:10" ht="18" x14ac:dyDescent="0.25">
      <c r="A28" s="102"/>
      <c r="E28" s="818"/>
      <c r="F28" s="81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21" priority="2" operator="between">
      <formula>0</formula>
      <formula>0.5</formula>
    </cfRule>
    <cfRule type="cellIs" dxfId="220" priority="3" operator="between">
      <formula>0</formula>
      <formula>0.49</formula>
    </cfRule>
  </conditionalFormatting>
  <conditionalFormatting sqref="B5:J24">
    <cfRule type="cellIs" dxfId="21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19" t="s">
        <v>28</v>
      </c>
      <c r="B1" s="819"/>
      <c r="C1" s="819"/>
      <c r="D1" s="106"/>
      <c r="E1" s="106"/>
      <c r="F1" s="106"/>
      <c r="G1" s="106"/>
      <c r="H1" s="107"/>
    </row>
    <row r="2" spans="1:65" ht="13.9" customHeight="1" x14ac:dyDescent="0.2">
      <c r="A2" s="820"/>
      <c r="B2" s="820"/>
      <c r="C2" s="820"/>
      <c r="D2" s="109"/>
      <c r="E2" s="109"/>
      <c r="F2" s="109"/>
      <c r="H2" s="79" t="s">
        <v>151</v>
      </c>
    </row>
    <row r="3" spans="1:65" s="81" customFormat="1" ht="12.75" x14ac:dyDescent="0.2">
      <c r="A3" s="70"/>
      <c r="B3" s="808">
        <f>INDICE!A3</f>
        <v>44621</v>
      </c>
      <c r="C3" s="809"/>
      <c r="D3" s="809" t="s">
        <v>115</v>
      </c>
      <c r="E3" s="809"/>
      <c r="F3" s="809" t="s">
        <v>116</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410.26121999999981</v>
      </c>
      <c r="C5" s="111">
        <v>9.323605570578561</v>
      </c>
      <c r="D5" s="110">
        <v>1173.0467300000003</v>
      </c>
      <c r="E5" s="111">
        <v>27.496401277556448</v>
      </c>
      <c r="F5" s="110">
        <v>5122.8264400000007</v>
      </c>
      <c r="G5" s="111">
        <v>34.335440971260518</v>
      </c>
      <c r="H5" s="379">
        <v>18.491976201007219</v>
      </c>
    </row>
    <row r="6" spans="1:65" ht="13.9" customHeight="1" x14ac:dyDescent="0.2">
      <c r="A6" s="107" t="s">
        <v>184</v>
      </c>
      <c r="B6" s="383">
        <v>23.241950000000021</v>
      </c>
      <c r="C6" s="113">
        <v>-26.433857590556343</v>
      </c>
      <c r="D6" s="112">
        <v>71.190440000000066</v>
      </c>
      <c r="E6" s="113">
        <v>-9.7653355519844602</v>
      </c>
      <c r="F6" s="112">
        <v>365.30032000000011</v>
      </c>
      <c r="G6" s="638">
        <v>11.269036720455738</v>
      </c>
      <c r="H6" s="380">
        <v>1.3186323805380225</v>
      </c>
    </row>
    <row r="7" spans="1:65" ht="13.9" customHeight="1" x14ac:dyDescent="0.2">
      <c r="A7" s="107" t="s">
        <v>583</v>
      </c>
      <c r="B7" s="348">
        <v>0</v>
      </c>
      <c r="C7" s="113">
        <v>-100</v>
      </c>
      <c r="D7" s="113">
        <v>0</v>
      </c>
      <c r="E7" s="113">
        <v>-100</v>
      </c>
      <c r="F7" s="96">
        <v>0.24198999999999998</v>
      </c>
      <c r="G7" s="113">
        <v>-11.942796841454104</v>
      </c>
      <c r="H7" s="348">
        <v>8.7351648026586979E-4</v>
      </c>
    </row>
    <row r="8" spans="1:65" ht="13.9" customHeight="1" x14ac:dyDescent="0.2">
      <c r="A8" s="375" t="s">
        <v>185</v>
      </c>
      <c r="B8" s="376">
        <v>433.50316999999978</v>
      </c>
      <c r="C8" s="377">
        <v>6.5444060319370667</v>
      </c>
      <c r="D8" s="376">
        <v>1244.2371700000003</v>
      </c>
      <c r="E8" s="377">
        <v>24.552329735685017</v>
      </c>
      <c r="F8" s="376">
        <v>5488.3687500000005</v>
      </c>
      <c r="G8" s="378">
        <v>32.504095062326243</v>
      </c>
      <c r="H8" s="378">
        <v>19.811482098025508</v>
      </c>
    </row>
    <row r="9" spans="1:65" ht="13.9" customHeight="1" x14ac:dyDescent="0.2">
      <c r="A9" s="107" t="s">
        <v>171</v>
      </c>
      <c r="B9" s="383">
        <v>1755.8785799999996</v>
      </c>
      <c r="C9" s="113">
        <v>-6.5014659810734603</v>
      </c>
      <c r="D9" s="112">
        <v>5208.1216400000021</v>
      </c>
      <c r="E9" s="113">
        <v>7.8782329437829617</v>
      </c>
      <c r="F9" s="112">
        <v>22193.362579999997</v>
      </c>
      <c r="G9" s="114">
        <v>15.799750215154484</v>
      </c>
      <c r="H9" s="380">
        <v>80.111855721913557</v>
      </c>
    </row>
    <row r="10" spans="1:65" ht="13.9" customHeight="1" x14ac:dyDescent="0.2">
      <c r="A10" s="107" t="s">
        <v>584</v>
      </c>
      <c r="B10" s="348">
        <v>0.21833000000000002</v>
      </c>
      <c r="C10" s="113">
        <v>-91.087771146796854</v>
      </c>
      <c r="D10" s="96">
        <v>0.77684999999999993</v>
      </c>
      <c r="E10" s="113">
        <v>-86.211321679029169</v>
      </c>
      <c r="F10" s="112">
        <v>21.237699999999997</v>
      </c>
      <c r="G10" s="114">
        <v>-35.751659928532625</v>
      </c>
      <c r="H10" s="483">
        <v>7.6662180060921778E-2</v>
      </c>
    </row>
    <row r="11" spans="1:65" ht="13.9" customHeight="1" x14ac:dyDescent="0.2">
      <c r="A11" s="375" t="s">
        <v>453</v>
      </c>
      <c r="B11" s="376">
        <v>1756.0969099999998</v>
      </c>
      <c r="C11" s="377">
        <v>-6.6116633691750177</v>
      </c>
      <c r="D11" s="376">
        <v>5208.8984900000023</v>
      </c>
      <c r="E11" s="377">
        <v>7.7685593370303092</v>
      </c>
      <c r="F11" s="376">
        <v>22214.600280000002</v>
      </c>
      <c r="G11" s="378">
        <v>15.710989207716045</v>
      </c>
      <c r="H11" s="378">
        <v>80.188517901974492</v>
      </c>
    </row>
    <row r="12" spans="1:65" ht="13.9" customHeight="1" x14ac:dyDescent="0.2">
      <c r="A12" s="106" t="s">
        <v>434</v>
      </c>
      <c r="B12" s="116">
        <v>2189.6000799999997</v>
      </c>
      <c r="C12" s="117">
        <v>-4.2714002586308188</v>
      </c>
      <c r="D12" s="116">
        <v>6453.1356600000017</v>
      </c>
      <c r="E12" s="117">
        <v>10.643276206202758</v>
      </c>
      <c r="F12" s="116">
        <v>27702.96903</v>
      </c>
      <c r="G12" s="117">
        <v>18.691131223895994</v>
      </c>
      <c r="H12" s="117">
        <v>100</v>
      </c>
    </row>
    <row r="13" spans="1:65" ht="13.9" customHeight="1" x14ac:dyDescent="0.2">
      <c r="A13" s="118" t="s">
        <v>186</v>
      </c>
      <c r="B13" s="119">
        <v>4663.0977299999995</v>
      </c>
      <c r="C13" s="119"/>
      <c r="D13" s="119">
        <v>13658.940396390608</v>
      </c>
      <c r="E13" s="119"/>
      <c r="F13" s="119">
        <v>54568.823827985172</v>
      </c>
      <c r="G13" s="120"/>
      <c r="H13" s="121" t="s">
        <v>142</v>
      </c>
    </row>
    <row r="14" spans="1:65" ht="13.9" customHeight="1" x14ac:dyDescent="0.2">
      <c r="A14" s="122" t="s">
        <v>187</v>
      </c>
      <c r="B14" s="384">
        <v>46.955912287945978</v>
      </c>
      <c r="C14" s="123"/>
      <c r="D14" s="123">
        <v>47.244775017140064</v>
      </c>
      <c r="E14" s="123"/>
      <c r="F14" s="123">
        <v>50.767026090440972</v>
      </c>
      <c r="G14" s="124" t="s">
        <v>142</v>
      </c>
      <c r="H14" s="381" t="s">
        <v>142</v>
      </c>
    </row>
    <row r="15" spans="1:65" ht="13.9" customHeight="1" x14ac:dyDescent="0.2">
      <c r="A15" s="107"/>
      <c r="B15" s="107"/>
      <c r="C15" s="107"/>
      <c r="D15" s="107"/>
      <c r="E15" s="107"/>
      <c r="F15" s="107"/>
      <c r="H15" s="79" t="s">
        <v>221</v>
      </c>
    </row>
    <row r="16" spans="1:65" ht="13.9" customHeight="1" x14ac:dyDescent="0.2">
      <c r="A16" s="101" t="s">
        <v>482</v>
      </c>
      <c r="B16" s="101"/>
      <c r="C16" s="125"/>
      <c r="D16" s="125"/>
      <c r="E16" s="125"/>
      <c r="F16" s="101"/>
      <c r="G16" s="101"/>
      <c r="H16" s="101"/>
    </row>
    <row r="17" spans="1:12" ht="13.9" customHeight="1" x14ac:dyDescent="0.2">
      <c r="A17" s="101" t="s">
        <v>585</v>
      </c>
      <c r="B17" s="101"/>
      <c r="C17" s="125"/>
      <c r="D17" s="125"/>
      <c r="E17" s="125"/>
      <c r="F17" s="101"/>
      <c r="G17" s="101"/>
      <c r="H17" s="101"/>
    </row>
    <row r="18" spans="1:12" ht="13.9" customHeight="1" x14ac:dyDescent="0.2">
      <c r="A18" s="101" t="s">
        <v>586</v>
      </c>
    </row>
    <row r="19" spans="1:12" ht="13.9" customHeight="1" x14ac:dyDescent="0.2">
      <c r="A19" s="133" t="s">
        <v>536</v>
      </c>
      <c r="L19" s="637"/>
    </row>
    <row r="20" spans="1:12" ht="13.9" customHeight="1" x14ac:dyDescent="0.2">
      <c r="A20" s="101"/>
      <c r="L20" s="637"/>
    </row>
  </sheetData>
  <mergeCells count="4">
    <mergeCell ref="A1:C2"/>
    <mergeCell ref="B3:C3"/>
    <mergeCell ref="D3:E3"/>
    <mergeCell ref="F3:H3"/>
  </mergeCells>
  <conditionalFormatting sqref="B7">
    <cfRule type="cellIs" dxfId="218" priority="25" operator="equal">
      <formula>0</formula>
    </cfRule>
    <cfRule type="cellIs" dxfId="217" priority="32" operator="between">
      <formula>0</formula>
      <formula>0.5</formula>
    </cfRule>
    <cfRule type="cellIs" dxfId="216" priority="33" operator="between">
      <formula>0</formula>
      <formula>0.49</formula>
    </cfRule>
  </conditionalFormatting>
  <conditionalFormatting sqref="F7">
    <cfRule type="cellIs" dxfId="215" priority="28" operator="between">
      <formula>0</formula>
      <formula>0.5</formula>
    </cfRule>
    <cfRule type="cellIs" dxfId="214" priority="29" operator="between">
      <formula>0</formula>
      <formula>0.49</formula>
    </cfRule>
  </conditionalFormatting>
  <conditionalFormatting sqref="H7">
    <cfRule type="cellIs" dxfId="213" priority="26" operator="between">
      <formula>0</formula>
      <formula>0.5</formula>
    </cfRule>
    <cfRule type="cellIs" dxfId="212" priority="27" operator="between">
      <formula>0</formula>
      <formula>0.49</formula>
    </cfRule>
  </conditionalFormatting>
  <conditionalFormatting sqref="C7:D7">
    <cfRule type="cellIs" dxfId="211" priority="24" operator="equal">
      <formula>0</formula>
    </cfRule>
  </conditionalFormatting>
  <conditionalFormatting sqref="E7">
    <cfRule type="cellIs" dxfId="210" priority="23" operator="equal">
      <formula>0</formula>
    </cfRule>
  </conditionalFormatting>
  <conditionalFormatting sqref="E11">
    <cfRule type="cellIs" dxfId="209" priority="9" operator="between">
      <formula>-0.04999999</formula>
      <formula>-0.00000001</formula>
    </cfRule>
  </conditionalFormatting>
  <conditionalFormatting sqref="B10">
    <cfRule type="cellIs" dxfId="208" priority="6" operator="equal">
      <formula>0</formula>
    </cfRule>
    <cfRule type="cellIs" dxfId="207" priority="7" operator="between">
      <formula>0</formula>
      <formula>0.5</formula>
    </cfRule>
    <cfRule type="cellIs" dxfId="206" priority="8" operator="between">
      <formula>0</formula>
      <formula>0.49</formula>
    </cfRule>
  </conditionalFormatting>
  <conditionalFormatting sqref="D10">
    <cfRule type="cellIs" dxfId="205" priority="1" operator="equal">
      <formula>0</formula>
    </cfRule>
    <cfRule type="cellIs" dxfId="204" priority="2" operator="between">
      <formula>0</formula>
      <formula>0.5</formula>
    </cfRule>
    <cfRule type="cellIs" dxfId="20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1" t="s">
        <v>26</v>
      </c>
      <c r="B1" s="821"/>
      <c r="C1" s="821"/>
      <c r="D1" s="821"/>
      <c r="E1" s="821"/>
      <c r="F1" s="126"/>
      <c r="G1" s="126"/>
      <c r="H1" s="126"/>
      <c r="I1" s="126"/>
      <c r="J1" s="126"/>
      <c r="K1" s="126"/>
      <c r="L1" s="126"/>
      <c r="M1" s="126"/>
      <c r="N1" s="126"/>
    </row>
    <row r="2" spans="1:14" x14ac:dyDescent="0.2">
      <c r="A2" s="821"/>
      <c r="B2" s="822"/>
      <c r="C2" s="822"/>
      <c r="D2" s="822"/>
      <c r="E2" s="822"/>
      <c r="F2" s="126"/>
      <c r="G2" s="126"/>
      <c r="H2" s="126"/>
      <c r="I2" s="126"/>
      <c r="J2" s="126"/>
      <c r="K2" s="126"/>
      <c r="L2" s="126"/>
      <c r="M2" s="127" t="s">
        <v>151</v>
      </c>
      <c r="N2" s="126"/>
    </row>
    <row r="3" spans="1:14" x14ac:dyDescent="0.2">
      <c r="A3" s="529"/>
      <c r="B3" s="145">
        <v>2021</v>
      </c>
      <c r="C3" s="145" t="s">
        <v>513</v>
      </c>
      <c r="D3" s="145" t="s">
        <v>513</v>
      </c>
      <c r="E3" s="145" t="s">
        <v>513</v>
      </c>
      <c r="F3" s="145" t="s">
        <v>513</v>
      </c>
      <c r="G3" s="145" t="s">
        <v>513</v>
      </c>
      <c r="H3" s="145" t="s">
        <v>513</v>
      </c>
      <c r="I3" s="145" t="s">
        <v>513</v>
      </c>
      <c r="J3" s="145" t="s">
        <v>513</v>
      </c>
      <c r="K3" s="145">
        <v>2022</v>
      </c>
      <c r="L3" s="145" t="s">
        <v>513</v>
      </c>
      <c r="M3" s="145" t="s">
        <v>513</v>
      </c>
    </row>
    <row r="4" spans="1:14" x14ac:dyDescent="0.2">
      <c r="A4" s="128"/>
      <c r="B4" s="476">
        <v>44316</v>
      </c>
      <c r="C4" s="476">
        <v>44347</v>
      </c>
      <c r="D4" s="476">
        <v>44377</v>
      </c>
      <c r="E4" s="476">
        <v>44408</v>
      </c>
      <c r="F4" s="476">
        <v>44439</v>
      </c>
      <c r="G4" s="476">
        <v>44469</v>
      </c>
      <c r="H4" s="476">
        <v>44500</v>
      </c>
      <c r="I4" s="476">
        <v>44530</v>
      </c>
      <c r="J4" s="476">
        <v>44561</v>
      </c>
      <c r="K4" s="476">
        <v>44592</v>
      </c>
      <c r="L4" s="476">
        <v>44620</v>
      </c>
      <c r="M4" s="476">
        <v>44651</v>
      </c>
    </row>
    <row r="5" spans="1:14" x14ac:dyDescent="0.2">
      <c r="A5" s="129" t="s">
        <v>188</v>
      </c>
      <c r="B5" s="130">
        <v>18.704459999999983</v>
      </c>
      <c r="C5" s="130">
        <v>13.683459999999991</v>
      </c>
      <c r="D5" s="130">
        <v>15.031179999999997</v>
      </c>
      <c r="E5" s="130">
        <v>17.959219999999995</v>
      </c>
      <c r="F5" s="130">
        <v>19.707940000000022</v>
      </c>
      <c r="G5" s="130">
        <v>15.547879999999996</v>
      </c>
      <c r="H5" s="130">
        <v>17.198810000000002</v>
      </c>
      <c r="I5" s="130">
        <v>15.493559999999986</v>
      </c>
      <c r="J5" s="130">
        <v>13.73401999999999</v>
      </c>
      <c r="K5" s="130">
        <v>12.780459999999987</v>
      </c>
      <c r="L5" s="130">
        <v>13.287709999999997</v>
      </c>
      <c r="M5" s="130">
        <v>14.260009999999999</v>
      </c>
    </row>
    <row r="6" spans="1:14" x14ac:dyDescent="0.2">
      <c r="A6" s="131" t="s">
        <v>436</v>
      </c>
      <c r="B6" s="132">
        <v>115.6150499999999</v>
      </c>
      <c r="C6" s="132">
        <v>120.30281000000002</v>
      </c>
      <c r="D6" s="132">
        <v>116.49759000000009</v>
      </c>
      <c r="E6" s="132">
        <v>131.68531999999999</v>
      </c>
      <c r="F6" s="132">
        <v>129.87547000000006</v>
      </c>
      <c r="G6" s="132">
        <v>117.82990999999998</v>
      </c>
      <c r="H6" s="132">
        <v>124.05734000000004</v>
      </c>
      <c r="I6" s="132">
        <v>97.809970000000135</v>
      </c>
      <c r="J6" s="132">
        <v>95.157359999999954</v>
      </c>
      <c r="K6" s="132">
        <v>108.23470999999999</v>
      </c>
      <c r="L6" s="132">
        <v>108.67575999999998</v>
      </c>
      <c r="M6" s="132">
        <v>104.23632999999998</v>
      </c>
    </row>
    <row r="7" spans="1:14" ht="15.75" customHeight="1" x14ac:dyDescent="0.2">
      <c r="A7" s="129"/>
      <c r="B7" s="130"/>
      <c r="C7" s="130"/>
      <c r="D7" s="130"/>
      <c r="E7" s="130"/>
      <c r="F7" s="130"/>
      <c r="G7" s="130"/>
      <c r="H7" s="130"/>
      <c r="I7" s="130"/>
      <c r="J7" s="130"/>
      <c r="K7" s="130"/>
      <c r="L7" s="823" t="s">
        <v>221</v>
      </c>
      <c r="M7" s="823"/>
    </row>
    <row r="8" spans="1:14" x14ac:dyDescent="0.2">
      <c r="A8" s="133" t="s">
        <v>435</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511</v>
      </c>
    </row>
    <row r="2" spans="1:4" x14ac:dyDescent="0.2">
      <c r="A2" s="448"/>
      <c r="B2" s="448"/>
      <c r="C2" s="448"/>
      <c r="D2" s="448"/>
    </row>
    <row r="3" spans="1:4" x14ac:dyDescent="0.2">
      <c r="B3" s="644">
        <v>2020</v>
      </c>
      <c r="C3" s="644">
        <v>2021</v>
      </c>
      <c r="D3" s="644">
        <v>2022</v>
      </c>
    </row>
    <row r="4" spans="1:4" x14ac:dyDescent="0.2">
      <c r="A4" s="548" t="s">
        <v>126</v>
      </c>
      <c r="B4" s="569">
        <v>0.47528730049247758</v>
      </c>
      <c r="C4" s="569">
        <v>-19.412158177976732</v>
      </c>
      <c r="D4" s="571">
        <v>18.06602663662645</v>
      </c>
    </row>
    <row r="5" spans="1:4" x14ac:dyDescent="0.2">
      <c r="A5" s="550" t="s">
        <v>127</v>
      </c>
      <c r="B5" s="569">
        <v>0.64443129582822056</v>
      </c>
      <c r="C5" s="569">
        <v>-21.039728107012891</v>
      </c>
      <c r="D5" s="571">
        <v>21.811003454127331</v>
      </c>
    </row>
    <row r="6" spans="1:4" x14ac:dyDescent="0.2">
      <c r="A6" s="550" t="s">
        <v>128</v>
      </c>
      <c r="B6" s="569">
        <v>-1.2549961750524887</v>
      </c>
      <c r="C6" s="569">
        <v>-17.540321220115459</v>
      </c>
      <c r="D6" s="571">
        <v>18.691131223895994</v>
      </c>
    </row>
    <row r="7" spans="1:4" x14ac:dyDescent="0.2">
      <c r="A7" s="550" t="s">
        <v>129</v>
      </c>
      <c r="B7" s="569">
        <v>-6.4586700376008022</v>
      </c>
      <c r="C7" s="569">
        <v>-9.123780491361936</v>
      </c>
      <c r="D7" s="571" t="s">
        <v>513</v>
      </c>
    </row>
    <row r="8" spans="1:4" x14ac:dyDescent="0.2">
      <c r="A8" s="550" t="s">
        <v>130</v>
      </c>
      <c r="B8" s="569">
        <v>-10.418372973216497</v>
      </c>
      <c r="C8" s="569">
        <v>-1.9654165687451959</v>
      </c>
      <c r="D8" s="569" t="s">
        <v>513</v>
      </c>
    </row>
    <row r="9" spans="1:4" x14ac:dyDescent="0.2">
      <c r="A9" s="550" t="s">
        <v>131</v>
      </c>
      <c r="B9" s="569">
        <v>-11.808359351401492</v>
      </c>
      <c r="C9" s="569">
        <v>1.6875430893848116</v>
      </c>
      <c r="D9" s="571" t="s">
        <v>513</v>
      </c>
    </row>
    <row r="10" spans="1:4" x14ac:dyDescent="0.2">
      <c r="A10" s="550" t="s">
        <v>132</v>
      </c>
      <c r="B10" s="569">
        <v>-13.023955481721416</v>
      </c>
      <c r="C10" s="569">
        <v>3.2761952519502517</v>
      </c>
      <c r="D10" s="571" t="s">
        <v>513</v>
      </c>
    </row>
    <row r="11" spans="1:4" x14ac:dyDescent="0.2">
      <c r="A11" s="550" t="s">
        <v>133</v>
      </c>
      <c r="B11" s="569">
        <v>-13.930821688253443</v>
      </c>
      <c r="C11" s="569">
        <v>5.332540279847219</v>
      </c>
      <c r="D11" s="571" t="s">
        <v>513</v>
      </c>
    </row>
    <row r="12" spans="1:4" x14ac:dyDescent="0.2">
      <c r="A12" s="550" t="s">
        <v>134</v>
      </c>
      <c r="B12" s="569">
        <v>-14.353907305196179</v>
      </c>
      <c r="C12" s="569">
        <v>6.6665137473779295</v>
      </c>
      <c r="D12" s="571" t="s">
        <v>513</v>
      </c>
    </row>
    <row r="13" spans="1:4" x14ac:dyDescent="0.2">
      <c r="A13" s="550" t="s">
        <v>135</v>
      </c>
      <c r="B13" s="569">
        <v>-15.510661984889975</v>
      </c>
      <c r="C13" s="569">
        <v>8.5822513465777703</v>
      </c>
      <c r="D13" s="571" t="s">
        <v>513</v>
      </c>
    </row>
    <row r="14" spans="1:4" x14ac:dyDescent="0.2">
      <c r="A14" s="550" t="s">
        <v>136</v>
      </c>
      <c r="B14" s="569">
        <v>-16.944512727487009</v>
      </c>
      <c r="C14" s="569">
        <v>12.313119742520652</v>
      </c>
      <c r="D14" s="571" t="s">
        <v>513</v>
      </c>
    </row>
    <row r="15" spans="1:4" x14ac:dyDescent="0.2">
      <c r="A15" s="551" t="s">
        <v>137</v>
      </c>
      <c r="B15" s="454">
        <v>-17.544352729425665</v>
      </c>
      <c r="C15" s="454">
        <v>13.904041481189196</v>
      </c>
      <c r="D15" s="572" t="s">
        <v>513</v>
      </c>
    </row>
    <row r="16" spans="1:4" x14ac:dyDescent="0.2">
      <c r="D16" s="79" t="s">
        <v>221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19" t="s">
        <v>33</v>
      </c>
      <c r="B1" s="819"/>
      <c r="C1" s="819"/>
      <c r="D1" s="106"/>
      <c r="E1" s="106"/>
      <c r="F1" s="106"/>
      <c r="G1" s="106"/>
    </row>
    <row r="2" spans="1:13" ht="13.9" customHeight="1" x14ac:dyDescent="0.2">
      <c r="A2" s="820"/>
      <c r="B2" s="820"/>
      <c r="C2" s="820"/>
      <c r="D2" s="109"/>
      <c r="E2" s="109"/>
      <c r="F2" s="109"/>
      <c r="G2" s="79" t="s">
        <v>151</v>
      </c>
    </row>
    <row r="3" spans="1:13" ht="13.9" customHeight="1" x14ac:dyDescent="0.2">
      <c r="A3" s="134"/>
      <c r="B3" s="824">
        <f>INDICE!A3</f>
        <v>44621</v>
      </c>
      <c r="C3" s="825"/>
      <c r="D3" s="825" t="s">
        <v>115</v>
      </c>
      <c r="E3" s="825"/>
      <c r="F3" s="825" t="s">
        <v>116</v>
      </c>
      <c r="G3" s="825"/>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410.10011000000026</v>
      </c>
      <c r="C5" s="115">
        <v>23.403060000000004</v>
      </c>
      <c r="D5" s="112">
        <v>1168.0537000000013</v>
      </c>
      <c r="E5" s="112">
        <v>76.183470000000042</v>
      </c>
      <c r="F5" s="112">
        <v>5150.6324800000011</v>
      </c>
      <c r="G5" s="112">
        <v>337.73626999999999</v>
      </c>
      <c r="L5" s="137"/>
      <c r="M5" s="137"/>
    </row>
    <row r="6" spans="1:13" ht="13.9" customHeight="1" x14ac:dyDescent="0.2">
      <c r="A6" s="107" t="s">
        <v>192</v>
      </c>
      <c r="B6" s="112">
        <v>1328.4760299999998</v>
      </c>
      <c r="C6" s="112">
        <v>427.62088</v>
      </c>
      <c r="D6" s="112">
        <v>3841.3168300000016</v>
      </c>
      <c r="E6" s="112">
        <v>1367.5816599999996</v>
      </c>
      <c r="F6" s="112">
        <v>16592.873550000004</v>
      </c>
      <c r="G6" s="112">
        <v>5621.7267299999994</v>
      </c>
      <c r="L6" s="137"/>
      <c r="M6" s="137"/>
    </row>
    <row r="7" spans="1:13" ht="13.9" customHeight="1" x14ac:dyDescent="0.2">
      <c r="A7" s="118" t="s">
        <v>186</v>
      </c>
      <c r="B7" s="119">
        <v>1738.5761400000001</v>
      </c>
      <c r="C7" s="119">
        <v>451.02393999999998</v>
      </c>
      <c r="D7" s="119">
        <v>5009.3705300000029</v>
      </c>
      <c r="E7" s="119">
        <v>1443.7651299999995</v>
      </c>
      <c r="F7" s="119">
        <v>21743.506030000004</v>
      </c>
      <c r="G7" s="119">
        <v>5959.4629999999997</v>
      </c>
    </row>
    <row r="8" spans="1:13" ht="13.9" customHeight="1" x14ac:dyDescent="0.2">
      <c r="G8" s="79" t="s">
        <v>221</v>
      </c>
    </row>
    <row r="9" spans="1:13" ht="13.9" customHeight="1" x14ac:dyDescent="0.2">
      <c r="A9" s="101" t="s">
        <v>437</v>
      </c>
    </row>
    <row r="10" spans="1:13" ht="13.9" customHeight="1" x14ac:dyDescent="0.2">
      <c r="A10" s="101" t="s">
        <v>222</v>
      </c>
    </row>
    <row r="14" spans="1:13" ht="13.9" customHeight="1" x14ac:dyDescent="0.2">
      <c r="B14" s="486"/>
      <c r="D14" s="486"/>
      <c r="F14" s="486"/>
    </row>
    <row r="15" spans="1:13" ht="13.9" customHeight="1" x14ac:dyDescent="0.2">
      <c r="B15" s="486"/>
      <c r="D15" s="486"/>
      <c r="F15" s="48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440</v>
      </c>
    </row>
    <row r="2" spans="1:13" ht="15.75" x14ac:dyDescent="0.25">
      <c r="A2" s="2"/>
      <c r="J2" s="79" t="s">
        <v>151</v>
      </c>
    </row>
    <row r="3" spans="1:13" ht="13.9" customHeight="1" x14ac:dyDescent="0.2">
      <c r="A3" s="90"/>
      <c r="B3" s="811">
        <f>INDICE!A3</f>
        <v>44621</v>
      </c>
      <c r="C3" s="811"/>
      <c r="D3" s="811">
        <f>INDICE!C3</f>
        <v>0</v>
      </c>
      <c r="E3" s="811"/>
      <c r="F3" s="91"/>
      <c r="G3" s="812" t="s">
        <v>116</v>
      </c>
      <c r="H3" s="812"/>
      <c r="I3" s="812"/>
      <c r="J3" s="812"/>
    </row>
    <row r="4" spans="1:13" x14ac:dyDescent="0.2">
      <c r="A4" s="92"/>
      <c r="B4" s="616" t="s">
        <v>143</v>
      </c>
      <c r="C4" s="616" t="s">
        <v>144</v>
      </c>
      <c r="D4" s="616" t="s">
        <v>179</v>
      </c>
      <c r="E4" s="616" t="s">
        <v>182</v>
      </c>
      <c r="F4" s="616"/>
      <c r="G4" s="616" t="s">
        <v>143</v>
      </c>
      <c r="H4" s="616" t="s">
        <v>144</v>
      </c>
      <c r="I4" s="616" t="s">
        <v>179</v>
      </c>
      <c r="J4" s="616" t="s">
        <v>182</v>
      </c>
    </row>
    <row r="5" spans="1:13" x14ac:dyDescent="0.2">
      <c r="A5" s="370" t="s">
        <v>153</v>
      </c>
      <c r="B5" s="94">
        <f>'GNA CCAA'!B5</f>
        <v>61.227879999999978</v>
      </c>
      <c r="C5" s="94">
        <f>'GNA CCAA'!C5</f>
        <v>2.0616299999999996</v>
      </c>
      <c r="D5" s="94">
        <f>'GO CCAA'!B5</f>
        <v>263.55163999999985</v>
      </c>
      <c r="E5" s="346">
        <f>SUM(B5:D5)</f>
        <v>326.84114999999986</v>
      </c>
      <c r="F5" s="94"/>
      <c r="G5" s="94">
        <f>'GNA CCAA'!F5</f>
        <v>780.36107000000118</v>
      </c>
      <c r="H5" s="94">
        <f>'GNA CCAA'!G5</f>
        <v>35.328139999999969</v>
      </c>
      <c r="I5" s="94">
        <f>'GO CCAA'!G5</f>
        <v>3582.4240499999955</v>
      </c>
      <c r="J5" s="346">
        <f>SUM(G5:I5)</f>
        <v>4398.1132599999964</v>
      </c>
    </row>
    <row r="6" spans="1:13" x14ac:dyDescent="0.2">
      <c r="A6" s="371" t="s">
        <v>154</v>
      </c>
      <c r="B6" s="96">
        <f>'GNA CCAA'!B6</f>
        <v>11.318200000000001</v>
      </c>
      <c r="C6" s="96">
        <f>'GNA CCAA'!C6</f>
        <v>0.4734799999999999</v>
      </c>
      <c r="D6" s="96">
        <f>'GO CCAA'!B6</f>
        <v>64.063040000000001</v>
      </c>
      <c r="E6" s="348">
        <f>SUM(B6:D6)</f>
        <v>75.85472</v>
      </c>
      <c r="F6" s="96"/>
      <c r="G6" s="96">
        <f>'GNA CCAA'!F6</f>
        <v>151.20743000000013</v>
      </c>
      <c r="H6" s="96">
        <f>'GNA CCAA'!G6</f>
        <v>7.4181300000000023</v>
      </c>
      <c r="I6" s="96">
        <f>'GO CCAA'!G6</f>
        <v>909.41560000000015</v>
      </c>
      <c r="J6" s="348">
        <f t="shared" ref="J6:J24" si="0">SUM(G6:I6)</f>
        <v>1068.0411600000002</v>
      </c>
    </row>
    <row r="7" spans="1:13" x14ac:dyDescent="0.2">
      <c r="A7" s="371" t="s">
        <v>155</v>
      </c>
      <c r="B7" s="96">
        <f>'GNA CCAA'!B7</f>
        <v>7.24526</v>
      </c>
      <c r="C7" s="96">
        <f>'GNA CCAA'!C7</f>
        <v>0.36878000000000005</v>
      </c>
      <c r="D7" s="96">
        <f>'GO CCAA'!B7</f>
        <v>28.278170000000006</v>
      </c>
      <c r="E7" s="348">
        <f t="shared" ref="E7:E24" si="1">SUM(B7:D7)</f>
        <v>35.892210000000006</v>
      </c>
      <c r="F7" s="96"/>
      <c r="G7" s="96">
        <f>'GNA CCAA'!F7</f>
        <v>94.973379999999963</v>
      </c>
      <c r="H7" s="96">
        <f>'GNA CCAA'!G7</f>
        <v>7.0851600000000001</v>
      </c>
      <c r="I7" s="96">
        <f>'GO CCAA'!G7</f>
        <v>400.36619999999999</v>
      </c>
      <c r="J7" s="348">
        <f t="shared" si="0"/>
        <v>502.42473999999993</v>
      </c>
    </row>
    <row r="8" spans="1:13" x14ac:dyDescent="0.2">
      <c r="A8" s="371" t="s">
        <v>156</v>
      </c>
      <c r="B8" s="96">
        <f>'GNA CCAA'!B8</f>
        <v>15.439940000000002</v>
      </c>
      <c r="C8" s="96">
        <f>'GNA CCAA'!C8</f>
        <v>0.65303</v>
      </c>
      <c r="D8" s="96">
        <f>'GO CCAA'!B8</f>
        <v>25.693079999999998</v>
      </c>
      <c r="E8" s="348">
        <f t="shared" si="1"/>
        <v>41.786050000000003</v>
      </c>
      <c r="F8" s="96"/>
      <c r="G8" s="96">
        <f>'GNA CCAA'!F8</f>
        <v>223.0173299999999</v>
      </c>
      <c r="H8" s="96">
        <f>'GNA CCAA'!G8</f>
        <v>11.921740000000005</v>
      </c>
      <c r="I8" s="96">
        <f>'GO CCAA'!G8</f>
        <v>349.53332</v>
      </c>
      <c r="J8" s="348">
        <f t="shared" si="0"/>
        <v>584.4723899999999</v>
      </c>
    </row>
    <row r="9" spans="1:13" x14ac:dyDescent="0.2">
      <c r="A9" s="371" t="s">
        <v>157</v>
      </c>
      <c r="B9" s="96">
        <f>'GNA CCAA'!B9</f>
        <v>34.319489999999995</v>
      </c>
      <c r="C9" s="96">
        <f>'GNA CCAA'!C9</f>
        <v>8.4880300000000002</v>
      </c>
      <c r="D9" s="96">
        <f>'GO CCAA'!B9</f>
        <v>55.48790000000001</v>
      </c>
      <c r="E9" s="348">
        <f t="shared" si="1"/>
        <v>98.295420000000007</v>
      </c>
      <c r="F9" s="96"/>
      <c r="G9" s="96">
        <f>'GNA CCAA'!F9</f>
        <v>380.23531000000008</v>
      </c>
      <c r="H9" s="96">
        <f>'GNA CCAA'!G9</f>
        <v>114.27753</v>
      </c>
      <c r="I9" s="96">
        <f>'GO CCAA'!G9</f>
        <v>627.95303000000001</v>
      </c>
      <c r="J9" s="348">
        <f t="shared" si="0"/>
        <v>1122.46587</v>
      </c>
    </row>
    <row r="10" spans="1:13" x14ac:dyDescent="0.2">
      <c r="A10" s="371" t="s">
        <v>158</v>
      </c>
      <c r="B10" s="96">
        <f>'GNA CCAA'!B10</f>
        <v>5.2457099999999999</v>
      </c>
      <c r="C10" s="96">
        <f>'GNA CCAA'!C10</f>
        <v>0.23601999999999995</v>
      </c>
      <c r="D10" s="96">
        <f>'GO CCAA'!B10</f>
        <v>21.114200000000004</v>
      </c>
      <c r="E10" s="348">
        <f t="shared" si="1"/>
        <v>26.595930000000003</v>
      </c>
      <c r="F10" s="96"/>
      <c r="G10" s="96">
        <f>'GNA CCAA'!F10</f>
        <v>68.786700000000025</v>
      </c>
      <c r="H10" s="96">
        <f>'GNA CCAA'!G10</f>
        <v>3.9237200000000003</v>
      </c>
      <c r="I10" s="96">
        <f>'GO CCAA'!G10</f>
        <v>292.31647000000004</v>
      </c>
      <c r="J10" s="348">
        <f t="shared" si="0"/>
        <v>365.02689000000009</v>
      </c>
    </row>
    <row r="11" spans="1:13" x14ac:dyDescent="0.2">
      <c r="A11" s="371" t="s">
        <v>159</v>
      </c>
      <c r="B11" s="96">
        <f>'GNA CCAA'!B11</f>
        <v>19.683789999999995</v>
      </c>
      <c r="C11" s="96">
        <f>'GNA CCAA'!C11</f>
        <v>0.90459999999999996</v>
      </c>
      <c r="D11" s="96">
        <f>'GO CCAA'!B11</f>
        <v>118.80563999999994</v>
      </c>
      <c r="E11" s="348">
        <f t="shared" si="1"/>
        <v>139.39402999999993</v>
      </c>
      <c r="F11" s="96"/>
      <c r="G11" s="96">
        <f>'GNA CCAA'!F11</f>
        <v>278.06454000000002</v>
      </c>
      <c r="H11" s="96">
        <f>'GNA CCAA'!G11</f>
        <v>17.227610000000006</v>
      </c>
      <c r="I11" s="96">
        <f>'GO CCAA'!G11</f>
        <v>1639.7890199999972</v>
      </c>
      <c r="J11" s="348">
        <f t="shared" si="0"/>
        <v>1935.0811699999972</v>
      </c>
    </row>
    <row r="12" spans="1:13" x14ac:dyDescent="0.2">
      <c r="A12" s="371" t="s">
        <v>516</v>
      </c>
      <c r="B12" s="96">
        <f>'GNA CCAA'!B12</f>
        <v>14.959150000000006</v>
      </c>
      <c r="C12" s="96">
        <f>'GNA CCAA'!C12</f>
        <v>0.49742999999999993</v>
      </c>
      <c r="D12" s="96">
        <f>'GO CCAA'!B12</f>
        <v>93.07253</v>
      </c>
      <c r="E12" s="348">
        <f t="shared" si="1"/>
        <v>108.52911</v>
      </c>
      <c r="F12" s="96"/>
      <c r="G12" s="96">
        <f>'GNA CCAA'!F12</f>
        <v>206.05753000000036</v>
      </c>
      <c r="H12" s="96">
        <f>'GNA CCAA'!G12</f>
        <v>9.9131400000000056</v>
      </c>
      <c r="I12" s="96">
        <f>'GO CCAA'!G12</f>
        <v>1280.2079700000011</v>
      </c>
      <c r="J12" s="348">
        <f t="shared" si="0"/>
        <v>1496.1786400000015</v>
      </c>
    </row>
    <row r="13" spans="1:13" x14ac:dyDescent="0.2">
      <c r="A13" s="371" t="s">
        <v>160</v>
      </c>
      <c r="B13" s="96">
        <f>'GNA CCAA'!B13</f>
        <v>75.176839999999999</v>
      </c>
      <c r="C13" s="96">
        <f>'GNA CCAA'!C13</f>
        <v>3.4776200000000008</v>
      </c>
      <c r="D13" s="96">
        <f>'GO CCAA'!B13</f>
        <v>328.39532000000014</v>
      </c>
      <c r="E13" s="348">
        <f t="shared" si="1"/>
        <v>407.04978000000017</v>
      </c>
      <c r="F13" s="96"/>
      <c r="G13" s="96">
        <f>'GNA CCAA'!F13</f>
        <v>882.29566999999975</v>
      </c>
      <c r="H13" s="96">
        <f>'GNA CCAA'!G13</f>
        <v>55.548539999999946</v>
      </c>
      <c r="I13" s="96">
        <f>'GO CCAA'!G13</f>
        <v>3558.0334600000028</v>
      </c>
      <c r="J13" s="348">
        <f t="shared" si="0"/>
        <v>4495.8776700000026</v>
      </c>
    </row>
    <row r="14" spans="1:13" x14ac:dyDescent="0.2">
      <c r="A14" s="371" t="s">
        <v>161</v>
      </c>
      <c r="B14" s="96">
        <f>'GNA CCAA'!B14</f>
        <v>0.46262000000000003</v>
      </c>
      <c r="C14" s="96">
        <f>'GNA CCAA'!C14</f>
        <v>4.2970000000000001E-2</v>
      </c>
      <c r="D14" s="96">
        <f>'GO CCAA'!B14</f>
        <v>0.90275000000000005</v>
      </c>
      <c r="E14" s="348">
        <f t="shared" si="1"/>
        <v>1.4083399999999999</v>
      </c>
      <c r="F14" s="96"/>
      <c r="G14" s="96">
        <f>'GNA CCAA'!F14</f>
        <v>5.2019999999999991</v>
      </c>
      <c r="H14" s="96">
        <f>'GNA CCAA'!G14</f>
        <v>0.58062999999999976</v>
      </c>
      <c r="I14" s="96">
        <f>'GO CCAA'!G14</f>
        <v>10.66718</v>
      </c>
      <c r="J14" s="348">
        <f t="shared" si="0"/>
        <v>16.449809999999999</v>
      </c>
    </row>
    <row r="15" spans="1:13" x14ac:dyDescent="0.2">
      <c r="A15" s="371" t="s">
        <v>162</v>
      </c>
      <c r="B15" s="96">
        <f>'GNA CCAA'!B15</f>
        <v>44.205639999999988</v>
      </c>
      <c r="C15" s="96">
        <f>'GNA CCAA'!C15</f>
        <v>1.5177499999999995</v>
      </c>
      <c r="D15" s="96">
        <f>'GO CCAA'!B15</f>
        <v>151.12949000000003</v>
      </c>
      <c r="E15" s="348">
        <f t="shared" si="1"/>
        <v>196.85288000000003</v>
      </c>
      <c r="F15" s="96"/>
      <c r="G15" s="96">
        <f>'GNA CCAA'!F15</f>
        <v>581.07536000000061</v>
      </c>
      <c r="H15" s="96">
        <f>'GNA CCAA'!G15</f>
        <v>26.922419999999995</v>
      </c>
      <c r="I15" s="96">
        <f>'GO CCAA'!G15</f>
        <v>2056.0892299999996</v>
      </c>
      <c r="J15" s="348">
        <f t="shared" si="0"/>
        <v>2664.0870100000002</v>
      </c>
      <c r="L15" s="92"/>
      <c r="M15" s="92"/>
    </row>
    <row r="16" spans="1:13" x14ac:dyDescent="0.2">
      <c r="A16" s="371" t="s">
        <v>163</v>
      </c>
      <c r="B16" s="96">
        <f>'GNA CCAA'!B16</f>
        <v>7.7399800000000019</v>
      </c>
      <c r="C16" s="96">
        <f>'GNA CCAA'!C16</f>
        <v>0.21810000000000004</v>
      </c>
      <c r="D16" s="96">
        <f>'GO CCAA'!B16</f>
        <v>50.38335</v>
      </c>
      <c r="E16" s="348">
        <f t="shared" si="1"/>
        <v>58.341430000000003</v>
      </c>
      <c r="F16" s="96"/>
      <c r="G16" s="96">
        <f>'GNA CCAA'!F16</f>
        <v>98.346859999999978</v>
      </c>
      <c r="H16" s="96">
        <f>'GNA CCAA'!G16</f>
        <v>3.7509999999999968</v>
      </c>
      <c r="I16" s="96">
        <f>'GO CCAA'!G16</f>
        <v>674.47006999999974</v>
      </c>
      <c r="J16" s="348">
        <f t="shared" si="0"/>
        <v>776.56792999999971</v>
      </c>
    </row>
    <row r="17" spans="1:10" x14ac:dyDescent="0.2">
      <c r="A17" s="371" t="s">
        <v>164</v>
      </c>
      <c r="B17" s="96">
        <f>'GNA CCAA'!B17</f>
        <v>19.369710000000001</v>
      </c>
      <c r="C17" s="96">
        <f>'GNA CCAA'!C17</f>
        <v>0.88037999999999983</v>
      </c>
      <c r="D17" s="96">
        <f>'GO CCAA'!B17</f>
        <v>100.64013000000001</v>
      </c>
      <c r="E17" s="348">
        <f t="shared" si="1"/>
        <v>120.89022000000001</v>
      </c>
      <c r="F17" s="96"/>
      <c r="G17" s="96">
        <f>'GNA CCAA'!F17</f>
        <v>258.54102000000012</v>
      </c>
      <c r="H17" s="96">
        <f>'GNA CCAA'!G17</f>
        <v>16.362400000000008</v>
      </c>
      <c r="I17" s="96">
        <f>'GO CCAA'!G17</f>
        <v>1368.5595400000002</v>
      </c>
      <c r="J17" s="348">
        <f t="shared" si="0"/>
        <v>1643.4629600000003</v>
      </c>
    </row>
    <row r="18" spans="1:10" x14ac:dyDescent="0.2">
      <c r="A18" s="371" t="s">
        <v>165</v>
      </c>
      <c r="B18" s="96">
        <f>'GNA CCAA'!B18</f>
        <v>1.7224699999999997</v>
      </c>
      <c r="C18" s="96">
        <f>'GNA CCAA'!C18</f>
        <v>7.7530000000000016E-2</v>
      </c>
      <c r="D18" s="96">
        <f>'GO CCAA'!B18</f>
        <v>10.303000000000001</v>
      </c>
      <c r="E18" s="348">
        <f t="shared" si="1"/>
        <v>12.103000000000002</v>
      </c>
      <c r="F18" s="96"/>
      <c r="G18" s="96">
        <f>'GNA CCAA'!F18</f>
        <v>24.158599999999996</v>
      </c>
      <c r="H18" s="96">
        <f>'GNA CCAA'!G18</f>
        <v>1.4311999999999996</v>
      </c>
      <c r="I18" s="96">
        <f>'GO CCAA'!G18</f>
        <v>138.38209000000003</v>
      </c>
      <c r="J18" s="348">
        <f t="shared" si="0"/>
        <v>163.97189000000003</v>
      </c>
    </row>
    <row r="19" spans="1:10" x14ac:dyDescent="0.2">
      <c r="A19" s="371" t="s">
        <v>166</v>
      </c>
      <c r="B19" s="96">
        <f>'GNA CCAA'!B19</f>
        <v>58.460729999999998</v>
      </c>
      <c r="C19" s="96">
        <f>'GNA CCAA'!C19</f>
        <v>2.0446</v>
      </c>
      <c r="D19" s="96">
        <f>'GO CCAA'!B19</f>
        <v>160.04259000000002</v>
      </c>
      <c r="E19" s="348">
        <f t="shared" si="1"/>
        <v>220.54792000000003</v>
      </c>
      <c r="F19" s="96"/>
      <c r="G19" s="96">
        <f>'GNA CCAA'!F19</f>
        <v>664.97652000000016</v>
      </c>
      <c r="H19" s="96">
        <f>'GNA CCAA'!G19</f>
        <v>31.120679999999993</v>
      </c>
      <c r="I19" s="96">
        <f>'GO CCAA'!G19</f>
        <v>1925.8978499999989</v>
      </c>
      <c r="J19" s="348">
        <f t="shared" si="0"/>
        <v>2621.9950499999991</v>
      </c>
    </row>
    <row r="20" spans="1:10" x14ac:dyDescent="0.2">
      <c r="A20" s="371" t="s">
        <v>167</v>
      </c>
      <c r="B20" s="96">
        <f>'GNA CCAA'!B20</f>
        <v>0.45513999999999999</v>
      </c>
      <c r="C20" s="498">
        <f>'GNA CCAA'!C20</f>
        <v>0</v>
      </c>
      <c r="D20" s="96">
        <f>'GO CCAA'!B20</f>
        <v>0.93535000000000001</v>
      </c>
      <c r="E20" s="348">
        <f t="shared" si="1"/>
        <v>1.39049</v>
      </c>
      <c r="F20" s="96"/>
      <c r="G20" s="96">
        <f>'GNA CCAA'!F20</f>
        <v>5.9910600000000001</v>
      </c>
      <c r="H20" s="498">
        <f>'GNA CCAA'!G20</f>
        <v>0</v>
      </c>
      <c r="I20" s="96">
        <f>'GO CCAA'!G20</f>
        <v>12.075830000000002</v>
      </c>
      <c r="J20" s="348">
        <f t="shared" si="0"/>
        <v>18.066890000000001</v>
      </c>
    </row>
    <row r="21" spans="1:10" x14ac:dyDescent="0.2">
      <c r="A21" s="371" t="s">
        <v>168</v>
      </c>
      <c r="B21" s="96">
        <f>'GNA CCAA'!B21</f>
        <v>11.863110000000001</v>
      </c>
      <c r="C21" s="96">
        <f>'GNA CCAA'!C21</f>
        <v>0.38519999999999993</v>
      </c>
      <c r="D21" s="96">
        <f>'GO CCAA'!B21</f>
        <v>78.111530000000016</v>
      </c>
      <c r="E21" s="348">
        <f t="shared" si="1"/>
        <v>90.35984000000002</v>
      </c>
      <c r="F21" s="96"/>
      <c r="G21" s="96">
        <f>'GNA CCAA'!F21</f>
        <v>144.68327000000002</v>
      </c>
      <c r="H21" s="96">
        <f>'GNA CCAA'!G21</f>
        <v>7.5296400000000041</v>
      </c>
      <c r="I21" s="96">
        <f>'GO CCAA'!G21</f>
        <v>958.05832999999984</v>
      </c>
      <c r="J21" s="348">
        <f t="shared" si="0"/>
        <v>1110.2712399999998</v>
      </c>
    </row>
    <row r="22" spans="1:10" x14ac:dyDescent="0.2">
      <c r="A22" s="371" t="s">
        <v>169</v>
      </c>
      <c r="B22" s="96">
        <f>'GNA CCAA'!B22</f>
        <v>6.2891800000000009</v>
      </c>
      <c r="C22" s="96">
        <f>'GNA CCAA'!C22</f>
        <v>0.20767000000000002</v>
      </c>
      <c r="D22" s="96">
        <f>'GO CCAA'!B22</f>
        <v>51.979579999999999</v>
      </c>
      <c r="E22" s="348">
        <f t="shared" si="1"/>
        <v>58.476430000000001</v>
      </c>
      <c r="F22" s="96"/>
      <c r="G22" s="96">
        <f>'GNA CCAA'!F22</f>
        <v>91.699579999999983</v>
      </c>
      <c r="H22" s="96">
        <f>'GNA CCAA'!G22</f>
        <v>3.1542500000000007</v>
      </c>
      <c r="I22" s="96">
        <f>'GO CCAA'!G22</f>
        <v>703.66471999999976</v>
      </c>
      <c r="J22" s="348">
        <f t="shared" si="0"/>
        <v>798.51854999999978</v>
      </c>
    </row>
    <row r="23" spans="1:10" x14ac:dyDescent="0.2">
      <c r="A23" s="372" t="s">
        <v>170</v>
      </c>
      <c r="B23" s="96">
        <f>'GNA CCAA'!B23</f>
        <v>15.07638</v>
      </c>
      <c r="C23" s="96">
        <f>'GNA CCAA'!C23</f>
        <v>0.70712999999999981</v>
      </c>
      <c r="D23" s="96">
        <f>'GO CCAA'!B23</f>
        <v>152.98929000000001</v>
      </c>
      <c r="E23" s="348">
        <f t="shared" si="1"/>
        <v>168.77280000000002</v>
      </c>
      <c r="F23" s="96"/>
      <c r="G23" s="96">
        <f>'GNA CCAA'!F23</f>
        <v>183.15321000000003</v>
      </c>
      <c r="H23" s="96">
        <f>'GNA CCAA'!G23</f>
        <v>11.804390000000001</v>
      </c>
      <c r="I23" s="96">
        <f>'GO CCAA'!G23</f>
        <v>1705.4586199999997</v>
      </c>
      <c r="J23" s="348">
        <f t="shared" si="0"/>
        <v>1900.4162199999996</v>
      </c>
    </row>
    <row r="24" spans="1:10" x14ac:dyDescent="0.2">
      <c r="A24" s="373" t="s">
        <v>433</v>
      </c>
      <c r="B24" s="100">
        <f>'GNA CCAA'!B24</f>
        <v>410.26122000000032</v>
      </c>
      <c r="C24" s="100">
        <f>'GNA CCAA'!C24</f>
        <v>23.241949999999996</v>
      </c>
      <c r="D24" s="100">
        <f>'GO CCAA'!B24</f>
        <v>1755.8785799999991</v>
      </c>
      <c r="E24" s="100">
        <f t="shared" si="1"/>
        <v>2189.3817499999996</v>
      </c>
      <c r="F24" s="100"/>
      <c r="G24" s="100">
        <f>'GNA CCAA'!F24</f>
        <v>5122.826439999998</v>
      </c>
      <c r="H24" s="374">
        <f>'GNA CCAA'!G24</f>
        <v>365.30032000000148</v>
      </c>
      <c r="I24" s="100">
        <f>'GO CCAA'!G24</f>
        <v>22193.362579999924</v>
      </c>
      <c r="J24" s="100">
        <f t="shared" si="0"/>
        <v>27681.489339999924</v>
      </c>
    </row>
    <row r="25" spans="1:10" x14ac:dyDescent="0.2">
      <c r="J25" s="79" t="s">
        <v>221</v>
      </c>
    </row>
    <row r="26" spans="1:10" x14ac:dyDescent="0.2">
      <c r="A26" s="350" t="s">
        <v>438</v>
      </c>
      <c r="G26" s="58"/>
      <c r="H26" s="58"/>
      <c r="I26" s="58"/>
      <c r="J26" s="58"/>
    </row>
    <row r="27" spans="1:10" x14ac:dyDescent="0.2">
      <c r="A27" s="101" t="s">
        <v>222</v>
      </c>
      <c r="G27" s="58"/>
      <c r="H27" s="58"/>
      <c r="I27" s="58"/>
      <c r="J27" s="58"/>
    </row>
    <row r="28" spans="1:10" ht="18" x14ac:dyDescent="0.25">
      <c r="A28" s="102"/>
      <c r="E28" s="818"/>
      <c r="F28" s="818"/>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02" priority="5" operator="between">
      <formula>0</formula>
      <formula>0.5</formula>
    </cfRule>
    <cfRule type="cellIs" dxfId="201" priority="6" operator="between">
      <formula>0</formula>
      <formula>0.49</formula>
    </cfRule>
  </conditionalFormatting>
  <conditionalFormatting sqref="E6:E23">
    <cfRule type="cellIs" dxfId="200" priority="3" operator="between">
      <formula>0</formula>
      <formula>0.5</formula>
    </cfRule>
    <cfRule type="cellIs" dxfId="199" priority="4" operator="between">
      <formula>0</formula>
      <formula>0.49</formula>
    </cfRule>
  </conditionalFormatting>
  <conditionalFormatting sqref="J6:J23">
    <cfRule type="cellIs" dxfId="198" priority="1" operator="between">
      <formula>0</formula>
      <formula>0.5</formula>
    </cfRule>
    <cfRule type="cellIs" dxfId="19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08">
        <f>INDICE!A3</f>
        <v>44621</v>
      </c>
      <c r="C3" s="809"/>
      <c r="D3" s="809" t="s">
        <v>115</v>
      </c>
      <c r="E3" s="809"/>
      <c r="F3" s="809" t="s">
        <v>116</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409.55152000000004</v>
      </c>
      <c r="C5" s="86">
        <v>231.67958745059673</v>
      </c>
      <c r="D5" s="85">
        <v>1088.81113</v>
      </c>
      <c r="E5" s="86">
        <v>206.74782535397566</v>
      </c>
      <c r="F5" s="85">
        <v>4090.9502100000004</v>
      </c>
      <c r="G5" s="86">
        <v>164.51259347111738</v>
      </c>
      <c r="H5" s="86">
        <v>99.995970291786492</v>
      </c>
    </row>
    <row r="6" spans="1:65" x14ac:dyDescent="0.2">
      <c r="A6" s="84" t="s">
        <v>141</v>
      </c>
      <c r="B6" s="96">
        <v>4.9399999999999991E-3</v>
      </c>
      <c r="C6" s="351">
        <v>-81.811487481590575</v>
      </c>
      <c r="D6" s="96">
        <v>2.3570000000000001E-2</v>
      </c>
      <c r="E6" s="351">
        <v>-65.761185357350385</v>
      </c>
      <c r="F6" s="96">
        <v>0.16485999999999998</v>
      </c>
      <c r="G6" s="351">
        <v>-13.020998206183396</v>
      </c>
      <c r="H6" s="73">
        <v>4.0297082135115781E-3</v>
      </c>
    </row>
    <row r="7" spans="1:65" x14ac:dyDescent="0.2">
      <c r="A7" s="60" t="s">
        <v>114</v>
      </c>
      <c r="B7" s="61">
        <v>409.55646000000002</v>
      </c>
      <c r="C7" s="87">
        <v>231.61064771189453</v>
      </c>
      <c r="D7" s="61">
        <v>1088.8347000000001</v>
      </c>
      <c r="E7" s="87">
        <v>206.69498491093557</v>
      </c>
      <c r="F7" s="61">
        <v>4091.1150700000003</v>
      </c>
      <c r="G7" s="87">
        <v>164.49083890856602</v>
      </c>
      <c r="H7" s="87">
        <v>100</v>
      </c>
    </row>
    <row r="8" spans="1:65" x14ac:dyDescent="0.2">
      <c r="H8" s="79" t="s">
        <v>221</v>
      </c>
    </row>
    <row r="9" spans="1:65" x14ac:dyDescent="0.2">
      <c r="A9" s="80" t="s">
        <v>482</v>
      </c>
    </row>
    <row r="10" spans="1:65" x14ac:dyDescent="0.2">
      <c r="A10" s="133" t="s">
        <v>536</v>
      </c>
    </row>
    <row r="13" spans="1:65" x14ac:dyDescent="0.2">
      <c r="B13" s="85"/>
    </row>
  </sheetData>
  <mergeCells count="3">
    <mergeCell ref="B3:C3"/>
    <mergeCell ref="D3:E3"/>
    <mergeCell ref="F3:H3"/>
  </mergeCells>
  <conditionalFormatting sqref="B6">
    <cfRule type="cellIs" dxfId="196" priority="7" operator="between">
      <formula>0</formula>
      <formula>0.5</formula>
    </cfRule>
    <cfRule type="cellIs" dxfId="195" priority="8" operator="between">
      <formula>0</formula>
      <formula>0.49</formula>
    </cfRule>
  </conditionalFormatting>
  <conditionalFormatting sqref="D6">
    <cfRule type="cellIs" dxfId="194" priority="5" operator="between">
      <formula>0</formula>
      <formula>0.5</formula>
    </cfRule>
    <cfRule type="cellIs" dxfId="193" priority="6" operator="between">
      <formula>0</formula>
      <formula>0.49</formula>
    </cfRule>
  </conditionalFormatting>
  <conditionalFormatting sqref="F6">
    <cfRule type="cellIs" dxfId="192" priority="3" operator="between">
      <formula>0</formula>
      <formula>0.5</formula>
    </cfRule>
    <cfRule type="cellIs" dxfId="191" priority="4" operator="between">
      <formula>0</formula>
      <formula>0.49</formula>
    </cfRule>
  </conditionalFormatting>
  <conditionalFormatting sqref="H6">
    <cfRule type="cellIs" dxfId="190" priority="1" operator="between">
      <formula>0</formula>
      <formula>0.5</formula>
    </cfRule>
    <cfRule type="cellIs" dxfId="18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808">
        <f>INDICE!A3</f>
        <v>44621</v>
      </c>
      <c r="C3" s="809"/>
      <c r="D3" s="809" t="s">
        <v>115</v>
      </c>
      <c r="E3" s="809"/>
      <c r="F3" s="809" t="s">
        <v>116</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143.36670000000001</v>
      </c>
      <c r="C5" s="86">
        <v>21.671213847872608</v>
      </c>
      <c r="D5" s="85">
        <v>366.74923999999999</v>
      </c>
      <c r="E5" s="73">
        <v>16.830765785446019</v>
      </c>
      <c r="F5" s="85">
        <v>1397.1687499999998</v>
      </c>
      <c r="G5" s="86">
        <v>-1.514048832572461</v>
      </c>
      <c r="H5" s="86">
        <v>21.482404622997556</v>
      </c>
    </row>
    <row r="6" spans="1:65" x14ac:dyDescent="0.2">
      <c r="A6" s="84" t="s">
        <v>195</v>
      </c>
      <c r="B6" s="85">
        <v>516.99284999999998</v>
      </c>
      <c r="C6" s="86">
        <v>22.152421111008898</v>
      </c>
      <c r="D6" s="85">
        <v>1317.1752099999999</v>
      </c>
      <c r="E6" s="86">
        <v>15.875978136539656</v>
      </c>
      <c r="F6" s="85">
        <v>5106.6131800000003</v>
      </c>
      <c r="G6" s="86">
        <v>16.498967801870418</v>
      </c>
      <c r="H6" s="86">
        <v>78.517595377002436</v>
      </c>
    </row>
    <row r="7" spans="1:65" x14ac:dyDescent="0.2">
      <c r="A7" s="60" t="s">
        <v>441</v>
      </c>
      <c r="B7" s="61">
        <v>660.35955000000001</v>
      </c>
      <c r="C7" s="87">
        <v>22.047625885957597</v>
      </c>
      <c r="D7" s="61">
        <v>1683.92445</v>
      </c>
      <c r="E7" s="87">
        <v>16.082593823933149</v>
      </c>
      <c r="F7" s="61">
        <v>6503.781930000001</v>
      </c>
      <c r="G7" s="87">
        <v>12.094637360965502</v>
      </c>
      <c r="H7" s="87">
        <v>100</v>
      </c>
    </row>
    <row r="8" spans="1:65" x14ac:dyDescent="0.2">
      <c r="A8" s="66" t="s">
        <v>430</v>
      </c>
      <c r="B8" s="425">
        <v>490.25461000000001</v>
      </c>
      <c r="C8" s="617">
        <v>23.56977303829947</v>
      </c>
      <c r="D8" s="425">
        <v>1232.4788900000001</v>
      </c>
      <c r="E8" s="617">
        <v>15.702875559073915</v>
      </c>
      <c r="F8" s="425">
        <v>4743.7111799999993</v>
      </c>
      <c r="G8" s="617">
        <v>17.303498507456997</v>
      </c>
      <c r="H8" s="617">
        <v>72.937734245342369</v>
      </c>
    </row>
    <row r="9" spans="1:65" x14ac:dyDescent="0.2">
      <c r="H9" s="79" t="s">
        <v>221</v>
      </c>
    </row>
    <row r="10" spans="1:65" x14ac:dyDescent="0.2">
      <c r="A10" s="80" t="s">
        <v>482</v>
      </c>
    </row>
    <row r="11" spans="1:65" x14ac:dyDescent="0.2">
      <c r="A11" s="80" t="s">
        <v>442</v>
      </c>
    </row>
    <row r="12" spans="1:65" x14ac:dyDescent="0.2">
      <c r="A12" s="133" t="s">
        <v>536</v>
      </c>
    </row>
  </sheetData>
  <mergeCells count="3">
    <mergeCell ref="B3:C3"/>
    <mergeCell ref="D3:E3"/>
    <mergeCell ref="F3:H3"/>
  </mergeCells>
  <conditionalFormatting sqref="E5">
    <cfRule type="cellIs" dxfId="188"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443</v>
      </c>
    </row>
    <row r="2" spans="1:3" ht="15.75" x14ac:dyDescent="0.25">
      <c r="A2" s="2"/>
      <c r="C2" s="55" t="s">
        <v>151</v>
      </c>
    </row>
    <row r="3" spans="1:3" ht="13.9" customHeight="1" x14ac:dyDescent="0.2">
      <c r="A3" s="90"/>
      <c r="B3" s="287">
        <f>INDICE!A3</f>
        <v>44621</v>
      </c>
      <c r="C3" s="618" t="s">
        <v>116</v>
      </c>
    </row>
    <row r="4" spans="1:3" x14ac:dyDescent="0.2">
      <c r="A4" s="370" t="s">
        <v>153</v>
      </c>
      <c r="B4" s="94">
        <v>7.0759400000000001</v>
      </c>
      <c r="C4" s="94">
        <v>110.76418000000001</v>
      </c>
    </row>
    <row r="5" spans="1:3" x14ac:dyDescent="0.2">
      <c r="A5" s="371" t="s">
        <v>154</v>
      </c>
      <c r="B5" s="96">
        <v>0.15319999999999998</v>
      </c>
      <c r="C5" s="96">
        <v>1.9193999999999998</v>
      </c>
    </row>
    <row r="6" spans="1:3" x14ac:dyDescent="0.2">
      <c r="A6" s="371" t="s">
        <v>155</v>
      </c>
      <c r="B6" s="96">
        <v>5.7395399999999999</v>
      </c>
      <c r="C6" s="96">
        <v>50.617739999999998</v>
      </c>
    </row>
    <row r="7" spans="1:3" x14ac:dyDescent="0.2">
      <c r="A7" s="371" t="s">
        <v>156</v>
      </c>
      <c r="B7" s="96">
        <v>2.4008699999999998</v>
      </c>
      <c r="C7" s="96">
        <v>46.789390000000004</v>
      </c>
    </row>
    <row r="8" spans="1:3" x14ac:dyDescent="0.2">
      <c r="A8" s="371" t="s">
        <v>157</v>
      </c>
      <c r="B8" s="96">
        <v>89.500720000000001</v>
      </c>
      <c r="C8" s="96">
        <v>741.32998999999995</v>
      </c>
    </row>
    <row r="9" spans="1:3" x14ac:dyDescent="0.2">
      <c r="A9" s="371" t="s">
        <v>158</v>
      </c>
      <c r="B9" s="96">
        <v>0.25022</v>
      </c>
      <c r="C9" s="96">
        <v>4.7937100000000008</v>
      </c>
    </row>
    <row r="10" spans="1:3" x14ac:dyDescent="0.2">
      <c r="A10" s="371" t="s">
        <v>159</v>
      </c>
      <c r="B10" s="96">
        <v>1.3482499999999997</v>
      </c>
      <c r="C10" s="96">
        <v>12.695159999999998</v>
      </c>
    </row>
    <row r="11" spans="1:3" x14ac:dyDescent="0.2">
      <c r="A11" s="371" t="s">
        <v>516</v>
      </c>
      <c r="B11" s="96">
        <v>3.0493399999999995</v>
      </c>
      <c r="C11" s="96">
        <v>49.981609999999996</v>
      </c>
    </row>
    <row r="12" spans="1:3" x14ac:dyDescent="0.2">
      <c r="A12" s="371" t="s">
        <v>160</v>
      </c>
      <c r="B12" s="96">
        <v>1.3400600000000003</v>
      </c>
      <c r="C12" s="96">
        <v>10.874159999999996</v>
      </c>
    </row>
    <row r="13" spans="1:3" x14ac:dyDescent="0.2">
      <c r="A13" s="371" t="s">
        <v>161</v>
      </c>
      <c r="B13" s="96">
        <v>2.5165000000000002</v>
      </c>
      <c r="C13" s="96">
        <v>39.929879999999997</v>
      </c>
    </row>
    <row r="14" spans="1:3" x14ac:dyDescent="0.2">
      <c r="A14" s="371" t="s">
        <v>162</v>
      </c>
      <c r="B14" s="96">
        <v>0.63712000000000002</v>
      </c>
      <c r="C14" s="96">
        <v>7.4553599999999998</v>
      </c>
    </row>
    <row r="15" spans="1:3" x14ac:dyDescent="0.2">
      <c r="A15" s="371" t="s">
        <v>163</v>
      </c>
      <c r="B15" s="96">
        <v>0.25850000000000001</v>
      </c>
      <c r="C15" s="96">
        <v>3.0122299999999989</v>
      </c>
    </row>
    <row r="16" spans="1:3" x14ac:dyDescent="0.2">
      <c r="A16" s="371" t="s">
        <v>164</v>
      </c>
      <c r="B16" s="96">
        <v>25.499779999999998</v>
      </c>
      <c r="C16" s="96">
        <v>256.38785000000007</v>
      </c>
    </row>
    <row r="17" spans="1:3" x14ac:dyDescent="0.2">
      <c r="A17" s="371" t="s">
        <v>165</v>
      </c>
      <c r="B17" s="96">
        <v>0.1467</v>
      </c>
      <c r="C17" s="96">
        <v>0.76836000000000004</v>
      </c>
    </row>
    <row r="18" spans="1:3" x14ac:dyDescent="0.2">
      <c r="A18" s="371" t="s">
        <v>166</v>
      </c>
      <c r="B18" s="96">
        <v>0.24445999999999998</v>
      </c>
      <c r="C18" s="96">
        <v>5.6700200000000001</v>
      </c>
    </row>
    <row r="19" spans="1:3" x14ac:dyDescent="0.2">
      <c r="A19" s="371" t="s">
        <v>167</v>
      </c>
      <c r="B19" s="96">
        <v>2.2933600000000003</v>
      </c>
      <c r="C19" s="96">
        <v>40.742170000000002</v>
      </c>
    </row>
    <row r="20" spans="1:3" x14ac:dyDescent="0.2">
      <c r="A20" s="371" t="s">
        <v>168</v>
      </c>
      <c r="B20" s="96">
        <v>0.40653999999999996</v>
      </c>
      <c r="C20" s="96">
        <v>5.3839199999999998</v>
      </c>
    </row>
    <row r="21" spans="1:3" x14ac:dyDescent="0.2">
      <c r="A21" s="371" t="s">
        <v>169</v>
      </c>
      <c r="B21" s="96">
        <v>0.24127999999999999</v>
      </c>
      <c r="C21" s="96">
        <v>2.3367200000000001</v>
      </c>
    </row>
    <row r="22" spans="1:3" x14ac:dyDescent="0.2">
      <c r="A22" s="372" t="s">
        <v>170</v>
      </c>
      <c r="B22" s="96">
        <v>0.26432</v>
      </c>
      <c r="C22" s="96">
        <v>5.7169000000000016</v>
      </c>
    </row>
    <row r="23" spans="1:3" x14ac:dyDescent="0.2">
      <c r="A23" s="373" t="s">
        <v>433</v>
      </c>
      <c r="B23" s="100">
        <v>143.36670000000004</v>
      </c>
      <c r="C23" s="100">
        <v>1397.16875</v>
      </c>
    </row>
    <row r="24" spans="1:3" x14ac:dyDescent="0.2">
      <c r="C24" s="79" t="s">
        <v>221</v>
      </c>
    </row>
    <row r="25" spans="1:3" x14ac:dyDescent="0.2">
      <c r="A25" s="101" t="s">
        <v>222</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87" priority="3" operator="between">
      <formula>0</formula>
      <formula>0.5</formula>
    </cfRule>
    <cfRule type="cellIs" dxfId="186" priority="4" operator="between">
      <formula>0</formula>
      <formula>0.49</formula>
    </cfRule>
  </conditionalFormatting>
  <conditionalFormatting sqref="C5:C22">
    <cfRule type="cellIs" dxfId="185" priority="1" operator="between">
      <formula>0</formula>
      <formula>0.5</formula>
    </cfRule>
    <cfRule type="cellIs" dxfId="18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8" t="s">
        <v>0</v>
      </c>
      <c r="B1" s="798"/>
      <c r="C1" s="798"/>
      <c r="D1" s="798"/>
      <c r="E1" s="798"/>
      <c r="F1" s="798"/>
    </row>
    <row r="2" spans="1:6" ht="12.75" x14ac:dyDescent="0.2">
      <c r="A2" s="799"/>
      <c r="B2" s="799"/>
      <c r="C2" s="799"/>
      <c r="D2" s="799"/>
      <c r="E2" s="799"/>
      <c r="F2" s="799"/>
    </row>
    <row r="3" spans="1:6" ht="29.65" customHeight="1" x14ac:dyDescent="0.25">
      <c r="A3" s="20"/>
      <c r="B3" s="21" t="s">
        <v>42</v>
      </c>
      <c r="C3" s="21" t="s">
        <v>43</v>
      </c>
      <c r="D3" s="22" t="s">
        <v>44</v>
      </c>
      <c r="E3" s="22" t="s">
        <v>419</v>
      </c>
      <c r="F3" s="459" t="s">
        <v>420</v>
      </c>
    </row>
    <row r="4" spans="1:6" ht="12.75" x14ac:dyDescent="0.2">
      <c r="A4" s="23" t="s">
        <v>45</v>
      </c>
      <c r="B4" s="286"/>
      <c r="C4" s="286"/>
      <c r="D4" s="286"/>
      <c r="E4" s="286"/>
      <c r="F4" s="459"/>
    </row>
    <row r="5" spans="1:6" ht="12.75" x14ac:dyDescent="0.2">
      <c r="A5" s="24" t="s">
        <v>46</v>
      </c>
      <c r="B5" s="25" t="s">
        <v>538</v>
      </c>
      <c r="C5" s="26" t="s">
        <v>47</v>
      </c>
      <c r="D5" s="27">
        <v>4492.8265100000017</v>
      </c>
      <c r="E5" s="296">
        <v>4663.0977299999995</v>
      </c>
      <c r="F5" s="28" t="s">
        <v>687</v>
      </c>
    </row>
    <row r="6" spans="1:6" ht="12.75" x14ac:dyDescent="0.2">
      <c r="A6" s="19" t="s">
        <v>413</v>
      </c>
      <c r="B6" s="28" t="s">
        <v>538</v>
      </c>
      <c r="C6" s="29" t="s">
        <v>47</v>
      </c>
      <c r="D6" s="30">
        <v>160.44445999999999</v>
      </c>
      <c r="E6" s="297">
        <v>184.60979999999998</v>
      </c>
      <c r="F6" s="28" t="s">
        <v>687</v>
      </c>
    </row>
    <row r="7" spans="1:6" ht="12.75" x14ac:dyDescent="0.2">
      <c r="A7" s="19" t="s">
        <v>48</v>
      </c>
      <c r="B7" s="28" t="s">
        <v>538</v>
      </c>
      <c r="C7" s="29" t="s">
        <v>47</v>
      </c>
      <c r="D7" s="30">
        <v>416.51183999999989</v>
      </c>
      <c r="E7" s="297">
        <v>433.82197999999983</v>
      </c>
      <c r="F7" s="28" t="s">
        <v>687</v>
      </c>
    </row>
    <row r="8" spans="1:6" ht="12.75" x14ac:dyDescent="0.2">
      <c r="A8" s="19" t="s">
        <v>49</v>
      </c>
      <c r="B8" s="28" t="s">
        <v>538</v>
      </c>
      <c r="C8" s="29" t="s">
        <v>47</v>
      </c>
      <c r="D8" s="30">
        <v>329.01763000000011</v>
      </c>
      <c r="E8" s="297">
        <v>409.55646000000002</v>
      </c>
      <c r="F8" s="28" t="s">
        <v>687</v>
      </c>
    </row>
    <row r="9" spans="1:6" ht="12.75" x14ac:dyDescent="0.2">
      <c r="A9" s="19" t="s">
        <v>571</v>
      </c>
      <c r="B9" s="28" t="s">
        <v>538</v>
      </c>
      <c r="C9" s="29" t="s">
        <v>47</v>
      </c>
      <c r="D9" s="30">
        <v>1780.6689800000015</v>
      </c>
      <c r="E9" s="297">
        <v>1756.0969099999998</v>
      </c>
      <c r="F9" s="28" t="s">
        <v>687</v>
      </c>
    </row>
    <row r="10" spans="1:6" ht="12.75" x14ac:dyDescent="0.2">
      <c r="A10" s="31" t="s">
        <v>50</v>
      </c>
      <c r="B10" s="32" t="s">
        <v>538</v>
      </c>
      <c r="C10" s="33" t="s">
        <v>514</v>
      </c>
      <c r="D10" s="34">
        <v>34986.446000000004</v>
      </c>
      <c r="E10" s="298">
        <v>34014.981000000007</v>
      </c>
      <c r="F10" s="32" t="s">
        <v>687</v>
      </c>
    </row>
    <row r="11" spans="1:6" ht="12.75" x14ac:dyDescent="0.2">
      <c r="A11" s="35" t="s">
        <v>51</v>
      </c>
      <c r="B11" s="36"/>
      <c r="C11" s="37"/>
      <c r="D11" s="38"/>
      <c r="E11" s="38"/>
      <c r="F11" s="458"/>
    </row>
    <row r="12" spans="1:6" ht="12.75" x14ac:dyDescent="0.2">
      <c r="A12" s="19" t="s">
        <v>52</v>
      </c>
      <c r="B12" s="28" t="s">
        <v>538</v>
      </c>
      <c r="C12" s="29" t="s">
        <v>47</v>
      </c>
      <c r="D12" s="30">
        <v>4900.6149999999998</v>
      </c>
      <c r="E12" s="297">
        <v>5089.4721500000005</v>
      </c>
      <c r="F12" s="25" t="s">
        <v>687</v>
      </c>
    </row>
    <row r="13" spans="1:6" ht="12.75" x14ac:dyDescent="0.2">
      <c r="A13" s="19" t="s">
        <v>53</v>
      </c>
      <c r="B13" s="28" t="s">
        <v>538</v>
      </c>
      <c r="C13" s="29" t="s">
        <v>54</v>
      </c>
      <c r="D13" s="30">
        <v>37874.014520000004</v>
      </c>
      <c r="E13" s="297">
        <v>37581.985679999998</v>
      </c>
      <c r="F13" s="28" t="s">
        <v>687</v>
      </c>
    </row>
    <row r="14" spans="1:6" ht="12.75" x14ac:dyDescent="0.2">
      <c r="A14" s="19" t="s">
        <v>55</v>
      </c>
      <c r="B14" s="28" t="s">
        <v>538</v>
      </c>
      <c r="C14" s="29" t="s">
        <v>56</v>
      </c>
      <c r="D14" s="39">
        <v>82.56858546245725</v>
      </c>
      <c r="E14" s="299">
        <v>100.06002587020069</v>
      </c>
      <c r="F14" s="28" t="s">
        <v>687</v>
      </c>
    </row>
    <row r="15" spans="1:6" ht="12.75" x14ac:dyDescent="0.2">
      <c r="A15" s="19" t="s">
        <v>421</v>
      </c>
      <c r="B15" s="28" t="s">
        <v>538</v>
      </c>
      <c r="C15" s="29" t="s">
        <v>47</v>
      </c>
      <c r="D15" s="30">
        <v>194.35200000000032</v>
      </c>
      <c r="E15" s="297">
        <v>653.23299999999972</v>
      </c>
      <c r="F15" s="32" t="s">
        <v>687</v>
      </c>
    </row>
    <row r="16" spans="1:6" ht="12.75" x14ac:dyDescent="0.2">
      <c r="A16" s="23" t="s">
        <v>57</v>
      </c>
      <c r="B16" s="25"/>
      <c r="C16" s="26"/>
      <c r="D16" s="40"/>
      <c r="E16" s="40"/>
      <c r="F16" s="458"/>
    </row>
    <row r="17" spans="1:6" ht="12.75" x14ac:dyDescent="0.2">
      <c r="A17" s="24" t="s">
        <v>58</v>
      </c>
      <c r="B17" s="25" t="s">
        <v>538</v>
      </c>
      <c r="C17" s="26" t="s">
        <v>47</v>
      </c>
      <c r="D17" s="27">
        <v>4763.7709999999997</v>
      </c>
      <c r="E17" s="296">
        <v>5010.9030000000002</v>
      </c>
      <c r="F17" s="25" t="s">
        <v>687</v>
      </c>
    </row>
    <row r="18" spans="1:6" ht="12.75" x14ac:dyDescent="0.2">
      <c r="A18" s="19" t="s">
        <v>59</v>
      </c>
      <c r="B18" s="28" t="s">
        <v>538</v>
      </c>
      <c r="C18" s="29" t="s">
        <v>60</v>
      </c>
      <c r="D18" s="39">
        <v>78.606528707052433</v>
      </c>
      <c r="E18" s="299">
        <v>74.682711106574118</v>
      </c>
      <c r="F18" s="28" t="s">
        <v>687</v>
      </c>
    </row>
    <row r="19" spans="1:6" ht="12.75" x14ac:dyDescent="0.2">
      <c r="A19" s="31" t="s">
        <v>61</v>
      </c>
      <c r="B19" s="32" t="s">
        <v>538</v>
      </c>
      <c r="C19" s="41" t="s">
        <v>47</v>
      </c>
      <c r="D19" s="34">
        <v>14971.521000000001</v>
      </c>
      <c r="E19" s="298">
        <v>14457.752</v>
      </c>
      <c r="F19" s="32" t="s">
        <v>687</v>
      </c>
    </row>
    <row r="20" spans="1:6" ht="12.75" x14ac:dyDescent="0.2">
      <c r="A20" s="23" t="s">
        <v>66</v>
      </c>
      <c r="B20" s="25"/>
      <c r="C20" s="26"/>
      <c r="D20" s="27"/>
      <c r="E20" s="27"/>
      <c r="F20" s="458"/>
    </row>
    <row r="21" spans="1:6" ht="12.75" x14ac:dyDescent="0.2">
      <c r="A21" s="24" t="s">
        <v>67</v>
      </c>
      <c r="B21" s="25" t="s">
        <v>68</v>
      </c>
      <c r="C21" s="26" t="s">
        <v>69</v>
      </c>
      <c r="D21" s="43">
        <v>97.246499999999997</v>
      </c>
      <c r="E21" s="300">
        <v>117.47086956521738</v>
      </c>
      <c r="F21" s="28" t="s">
        <v>687</v>
      </c>
    </row>
    <row r="22" spans="1:6" ht="12.75" x14ac:dyDescent="0.2">
      <c r="A22" s="19" t="s">
        <v>70</v>
      </c>
      <c r="B22" s="28" t="s">
        <v>71</v>
      </c>
      <c r="C22" s="29" t="s">
        <v>72</v>
      </c>
      <c r="D22" s="44">
        <v>1.1341900000000003</v>
      </c>
      <c r="E22" s="301">
        <v>1.1018956521739129</v>
      </c>
      <c r="F22" s="28" t="s">
        <v>687</v>
      </c>
    </row>
    <row r="23" spans="1:6" ht="12.75" x14ac:dyDescent="0.2">
      <c r="A23" s="19" t="s">
        <v>73</v>
      </c>
      <c r="B23" s="28" t="s">
        <v>573</v>
      </c>
      <c r="C23" s="29" t="s">
        <v>74</v>
      </c>
      <c r="D23" s="42">
        <v>158.37111616785714</v>
      </c>
      <c r="E23" s="302">
        <v>179.22862209354838</v>
      </c>
      <c r="F23" s="28" t="s">
        <v>687</v>
      </c>
    </row>
    <row r="24" spans="1:6" ht="12.75" x14ac:dyDescent="0.2">
      <c r="A24" s="19" t="s">
        <v>75</v>
      </c>
      <c r="B24" s="28" t="s">
        <v>573</v>
      </c>
      <c r="C24" s="29" t="s">
        <v>74</v>
      </c>
      <c r="D24" s="42">
        <v>147.08343359285709</v>
      </c>
      <c r="E24" s="302">
        <v>176.8244634064516</v>
      </c>
      <c r="F24" s="28" t="s">
        <v>687</v>
      </c>
    </row>
    <row r="25" spans="1:6" ht="12.75" x14ac:dyDescent="0.2">
      <c r="A25" s="19" t="s">
        <v>76</v>
      </c>
      <c r="B25" s="28" t="s">
        <v>573</v>
      </c>
      <c r="C25" s="29" t="s">
        <v>77</v>
      </c>
      <c r="D25" s="42">
        <v>17.75</v>
      </c>
      <c r="E25" s="302">
        <v>18.63</v>
      </c>
      <c r="F25" s="28" t="s">
        <v>687</v>
      </c>
    </row>
    <row r="26" spans="1:6" ht="12.75" x14ac:dyDescent="0.2">
      <c r="A26" s="31" t="s">
        <v>672</v>
      </c>
      <c r="B26" s="32" t="s">
        <v>573</v>
      </c>
      <c r="C26" s="33" t="s">
        <v>78</v>
      </c>
      <c r="D26" s="44">
        <v>8.3238000000000003</v>
      </c>
      <c r="E26" s="301">
        <v>8.7993390099999989</v>
      </c>
      <c r="F26" s="32" t="s">
        <v>687</v>
      </c>
    </row>
    <row r="27" spans="1:6" ht="12.75" x14ac:dyDescent="0.2">
      <c r="A27" s="35" t="s">
        <v>79</v>
      </c>
      <c r="B27" s="36"/>
      <c r="C27" s="37"/>
      <c r="D27" s="38"/>
      <c r="E27" s="38"/>
      <c r="F27" s="458"/>
    </row>
    <row r="28" spans="1:6" ht="12.75" x14ac:dyDescent="0.2">
      <c r="A28" s="19" t="s">
        <v>80</v>
      </c>
      <c r="B28" s="28" t="s">
        <v>81</v>
      </c>
      <c r="C28" s="29" t="s">
        <v>422</v>
      </c>
      <c r="D28" s="45">
        <v>5.2</v>
      </c>
      <c r="E28" s="303">
        <v>6.4</v>
      </c>
      <c r="F28" s="28" t="s">
        <v>691</v>
      </c>
    </row>
    <row r="29" spans="1:6" x14ac:dyDescent="0.2">
      <c r="A29" s="19" t="s">
        <v>82</v>
      </c>
      <c r="B29" s="28" t="s">
        <v>81</v>
      </c>
      <c r="C29" s="29" t="s">
        <v>422</v>
      </c>
      <c r="D29" s="46">
        <v>3</v>
      </c>
      <c r="E29" s="304">
        <v>0.1</v>
      </c>
      <c r="F29" s="628">
        <v>44621</v>
      </c>
    </row>
    <row r="30" spans="1:6" ht="12.75" x14ac:dyDescent="0.2">
      <c r="A30" s="47" t="s">
        <v>83</v>
      </c>
      <c r="B30" s="28" t="s">
        <v>81</v>
      </c>
      <c r="C30" s="29" t="s">
        <v>422</v>
      </c>
      <c r="D30" s="46">
        <v>6</v>
      </c>
      <c r="E30" s="304">
        <v>2.8</v>
      </c>
      <c r="F30" s="628">
        <v>44621</v>
      </c>
    </row>
    <row r="31" spans="1:6" ht="12.75" x14ac:dyDescent="0.2">
      <c r="A31" s="47" t="s">
        <v>84</v>
      </c>
      <c r="B31" s="28" t="s">
        <v>81</v>
      </c>
      <c r="C31" s="29" t="s">
        <v>422</v>
      </c>
      <c r="D31" s="46">
        <v>9.1</v>
      </c>
      <c r="E31" s="304">
        <v>2.1</v>
      </c>
      <c r="F31" s="628">
        <v>44621</v>
      </c>
    </row>
    <row r="32" spans="1:6" ht="12.75" x14ac:dyDescent="0.2">
      <c r="A32" s="47" t="s">
        <v>85</v>
      </c>
      <c r="B32" s="28" t="s">
        <v>81</v>
      </c>
      <c r="C32" s="29" t="s">
        <v>422</v>
      </c>
      <c r="D32" s="46">
        <v>5.4</v>
      </c>
      <c r="E32" s="304">
        <v>4.9000000000000004</v>
      </c>
      <c r="F32" s="628">
        <v>44621</v>
      </c>
    </row>
    <row r="33" spans="1:7" ht="12.75" x14ac:dyDescent="0.2">
      <c r="A33" s="47" t="s">
        <v>86</v>
      </c>
      <c r="B33" s="28" t="s">
        <v>81</v>
      </c>
      <c r="C33" s="29" t="s">
        <v>422</v>
      </c>
      <c r="D33" s="46">
        <v>1.8</v>
      </c>
      <c r="E33" s="304">
        <v>-1.2</v>
      </c>
      <c r="F33" s="628">
        <v>44621</v>
      </c>
    </row>
    <row r="34" spans="1:7" ht="12.75" x14ac:dyDescent="0.2">
      <c r="A34" s="47" t="s">
        <v>87</v>
      </c>
      <c r="B34" s="28" t="s">
        <v>81</v>
      </c>
      <c r="C34" s="29" t="s">
        <v>422</v>
      </c>
      <c r="D34" s="46">
        <v>4.5</v>
      </c>
      <c r="E34" s="304">
        <v>-4.5</v>
      </c>
      <c r="F34" s="628">
        <v>44621</v>
      </c>
    </row>
    <row r="35" spans="1:7" ht="12.75" x14ac:dyDescent="0.2">
      <c r="A35" s="47" t="s">
        <v>88</v>
      </c>
      <c r="B35" s="28" t="s">
        <v>81</v>
      </c>
      <c r="C35" s="29" t="s">
        <v>422</v>
      </c>
      <c r="D35" s="46">
        <v>2.6</v>
      </c>
      <c r="E35" s="304">
        <v>2.2999999999999998</v>
      </c>
      <c r="F35" s="628">
        <v>44621</v>
      </c>
    </row>
    <row r="36" spans="1:7" x14ac:dyDescent="0.2">
      <c r="A36" s="19" t="s">
        <v>89</v>
      </c>
      <c r="B36" s="28" t="s">
        <v>90</v>
      </c>
      <c r="C36" s="29" t="s">
        <v>422</v>
      </c>
      <c r="D36" s="46">
        <v>-0.3</v>
      </c>
      <c r="E36" s="304">
        <v>-4.4000000000000004</v>
      </c>
      <c r="F36" s="628">
        <v>44621</v>
      </c>
    </row>
    <row r="37" spans="1:7" ht="12.75" x14ac:dyDescent="0.2">
      <c r="A37" s="19" t="s">
        <v>673</v>
      </c>
      <c r="B37" s="28" t="s">
        <v>81</v>
      </c>
      <c r="C37" s="29" t="s">
        <v>422</v>
      </c>
      <c r="D37" s="46">
        <v>1007.8</v>
      </c>
      <c r="E37" s="303">
        <v>720.5</v>
      </c>
      <c r="F37" s="628">
        <v>44621</v>
      </c>
      <c r="G37" s="628"/>
    </row>
    <row r="38" spans="1:7" ht="12.75" x14ac:dyDescent="0.2">
      <c r="A38" s="31" t="s">
        <v>91</v>
      </c>
      <c r="B38" s="32" t="s">
        <v>92</v>
      </c>
      <c r="C38" s="33" t="s">
        <v>422</v>
      </c>
      <c r="D38" s="48">
        <v>6.6</v>
      </c>
      <c r="E38" s="715">
        <v>-30.2</v>
      </c>
      <c r="F38" s="628">
        <v>44621</v>
      </c>
    </row>
    <row r="39" spans="1:7" ht="12.75" x14ac:dyDescent="0.2">
      <c r="A39" s="35" t="s">
        <v>62</v>
      </c>
      <c r="B39" s="36"/>
      <c r="C39" s="37"/>
      <c r="D39" s="38"/>
      <c r="E39" s="38"/>
      <c r="F39" s="458"/>
    </row>
    <row r="40" spans="1:7" ht="12.75" x14ac:dyDescent="0.2">
      <c r="A40" s="19" t="s">
        <v>63</v>
      </c>
      <c r="B40" s="28" t="s">
        <v>538</v>
      </c>
      <c r="C40" s="29" t="s">
        <v>47</v>
      </c>
      <c r="D40" s="42">
        <v>6.8000000000000005E-2</v>
      </c>
      <c r="E40" s="302">
        <v>4.1820000000000003E-2</v>
      </c>
      <c r="F40" s="28" t="s">
        <v>687</v>
      </c>
    </row>
    <row r="41" spans="1:7" ht="12.75" x14ac:dyDescent="0.2">
      <c r="A41" s="19" t="s">
        <v>50</v>
      </c>
      <c r="B41" s="28" t="s">
        <v>538</v>
      </c>
      <c r="C41" s="29" t="s">
        <v>54</v>
      </c>
      <c r="D41" s="39">
        <v>33.582975838486</v>
      </c>
      <c r="E41" s="299">
        <v>30.117305757933998</v>
      </c>
      <c r="F41" s="28" t="s">
        <v>687</v>
      </c>
    </row>
    <row r="42" spans="1:7" ht="12.75" x14ac:dyDescent="0.2">
      <c r="A42" s="19" t="s">
        <v>64</v>
      </c>
      <c r="B42" s="28" t="s">
        <v>538</v>
      </c>
      <c r="C42" s="29" t="s">
        <v>60</v>
      </c>
      <c r="D42" s="740">
        <v>1.5135238329066923E-3</v>
      </c>
      <c r="E42" s="727">
        <v>8.9682872677000498E-4</v>
      </c>
      <c r="F42" s="628">
        <v>44621</v>
      </c>
    </row>
    <row r="43" spans="1:7" ht="12.75" x14ac:dyDescent="0.2">
      <c r="A43" s="31" t="s">
        <v>65</v>
      </c>
      <c r="B43" s="32" t="s">
        <v>538</v>
      </c>
      <c r="C43" s="33" t="s">
        <v>60</v>
      </c>
      <c r="D43" s="740">
        <v>9.6104159660725719E-2</v>
      </c>
      <c r="E43" s="727">
        <v>8.8541298194269161E-2</v>
      </c>
      <c r="F43" s="628">
        <v>44621</v>
      </c>
    </row>
    <row r="44" spans="1:7" x14ac:dyDescent="0.2">
      <c r="A44" s="35" t="s">
        <v>93</v>
      </c>
      <c r="B44" s="36"/>
      <c r="C44" s="37"/>
      <c r="D44" s="38"/>
      <c r="E44" s="38"/>
      <c r="F44" s="458"/>
    </row>
    <row r="45" spans="1:7" ht="12.75" x14ac:dyDescent="0.2">
      <c r="A45" s="49" t="s">
        <v>94</v>
      </c>
      <c r="B45" s="28" t="s">
        <v>81</v>
      </c>
      <c r="C45" s="29" t="s">
        <v>422</v>
      </c>
      <c r="D45" s="46">
        <v>42.6</v>
      </c>
      <c r="E45" s="304">
        <v>41.8</v>
      </c>
      <c r="F45" s="628">
        <v>44621</v>
      </c>
    </row>
    <row r="46" spans="1:7" ht="12.75" x14ac:dyDescent="0.2">
      <c r="A46" s="50" t="s">
        <v>95</v>
      </c>
      <c r="B46" s="28" t="s">
        <v>81</v>
      </c>
      <c r="C46" s="29" t="s">
        <v>422</v>
      </c>
      <c r="D46" s="46">
        <v>42.7</v>
      </c>
      <c r="E46" s="304">
        <v>40.9</v>
      </c>
      <c r="F46" s="628">
        <v>44621</v>
      </c>
    </row>
    <row r="47" spans="1:7" ht="12.75" x14ac:dyDescent="0.2">
      <c r="A47" s="50" t="s">
        <v>96</v>
      </c>
      <c r="B47" s="28" t="s">
        <v>81</v>
      </c>
      <c r="C47" s="29" t="s">
        <v>422</v>
      </c>
      <c r="D47" s="46">
        <v>52.9</v>
      </c>
      <c r="E47" s="304">
        <v>47</v>
      </c>
      <c r="F47" s="628">
        <v>44621</v>
      </c>
    </row>
    <row r="48" spans="1:7" ht="12.75" x14ac:dyDescent="0.2">
      <c r="A48" s="49" t="s">
        <v>97</v>
      </c>
      <c r="B48" s="28" t="s">
        <v>81</v>
      </c>
      <c r="C48" s="29" t="s">
        <v>422</v>
      </c>
      <c r="D48" s="46">
        <v>46.9</v>
      </c>
      <c r="E48" s="304">
        <v>43.8</v>
      </c>
      <c r="F48" s="628">
        <v>44621</v>
      </c>
    </row>
    <row r="49" spans="1:7" ht="12.75" x14ac:dyDescent="0.2">
      <c r="A49" s="306" t="s">
        <v>98</v>
      </c>
      <c r="B49" s="28" t="s">
        <v>81</v>
      </c>
      <c r="C49" s="29" t="s">
        <v>422</v>
      </c>
      <c r="D49" s="46">
        <v>55.1</v>
      </c>
      <c r="E49" s="304">
        <v>46.2</v>
      </c>
      <c r="F49" s="628">
        <v>44621</v>
      </c>
    </row>
    <row r="50" spans="1:7" ht="12.75" x14ac:dyDescent="0.2">
      <c r="A50" s="50" t="s">
        <v>99</v>
      </c>
      <c r="B50" s="28" t="s">
        <v>81</v>
      </c>
      <c r="C50" s="29" t="s">
        <v>422</v>
      </c>
      <c r="D50" s="46">
        <v>49.5</v>
      </c>
      <c r="E50" s="304">
        <v>41.3</v>
      </c>
      <c r="F50" s="628">
        <v>44621</v>
      </c>
    </row>
    <row r="51" spans="1:7" ht="12.75" x14ac:dyDescent="0.2">
      <c r="A51" s="50" t="s">
        <v>100</v>
      </c>
      <c r="B51" s="28" t="s">
        <v>81</v>
      </c>
      <c r="C51" s="29" t="s">
        <v>422</v>
      </c>
      <c r="D51" s="46">
        <v>102.8</v>
      </c>
      <c r="E51" s="304">
        <v>76.8</v>
      </c>
      <c r="F51" s="628">
        <v>44621</v>
      </c>
    </row>
    <row r="52" spans="1:7" ht="12.75" x14ac:dyDescent="0.2">
      <c r="A52" s="50" t="s">
        <v>101</v>
      </c>
      <c r="B52" s="28" t="s">
        <v>81</v>
      </c>
      <c r="C52" s="29" t="s">
        <v>422</v>
      </c>
      <c r="D52" s="45">
        <v>199.3</v>
      </c>
      <c r="E52" s="716">
        <v>162.5</v>
      </c>
      <c r="F52" s="628">
        <v>44621</v>
      </c>
    </row>
    <row r="53" spans="1:7" ht="12.75" x14ac:dyDescent="0.2">
      <c r="A53" s="49" t="s">
        <v>102</v>
      </c>
      <c r="B53" s="28" t="s">
        <v>81</v>
      </c>
      <c r="C53" s="29" t="s">
        <v>422</v>
      </c>
      <c r="D53" s="45">
        <v>234.5</v>
      </c>
      <c r="E53" s="716">
        <v>197.7</v>
      </c>
      <c r="F53" s="628">
        <v>44621</v>
      </c>
    </row>
    <row r="54" spans="1:7" ht="12.75" x14ac:dyDescent="0.2">
      <c r="A54" s="51" t="s">
        <v>103</v>
      </c>
      <c r="B54" s="32" t="s">
        <v>81</v>
      </c>
      <c r="C54" s="33" t="s">
        <v>422</v>
      </c>
      <c r="D54" s="48">
        <v>114.8</v>
      </c>
      <c r="E54" s="305">
        <v>80.3</v>
      </c>
      <c r="F54" s="629">
        <v>44621</v>
      </c>
    </row>
    <row r="55" spans="1:7" ht="12.75" x14ac:dyDescent="0.2">
      <c r="F55" s="55" t="s">
        <v>581</v>
      </c>
    </row>
    <row r="56" spans="1:7" ht="12.75" x14ac:dyDescent="0.2">
      <c r="A56" s="292" t="s">
        <v>553</v>
      </c>
      <c r="B56" s="294"/>
      <c r="C56" s="294"/>
      <c r="D56" s="295"/>
    </row>
    <row r="57" spans="1:7" ht="12.75" x14ac:dyDescent="0.2">
      <c r="A57" s="292" t="s">
        <v>552</v>
      </c>
    </row>
    <row r="58" spans="1:7" ht="12.75" x14ac:dyDescent="0.2">
      <c r="A58" s="292"/>
    </row>
    <row r="59" spans="1:7" ht="12.75" x14ac:dyDescent="0.2">
      <c r="A59" s="728"/>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808">
        <f>INDICE!A3</f>
        <v>44621</v>
      </c>
      <c r="C3" s="809"/>
      <c r="D3" s="809" t="s">
        <v>115</v>
      </c>
      <c r="E3" s="809"/>
      <c r="F3" s="809" t="s">
        <v>116</v>
      </c>
      <c r="G3" s="809"/>
      <c r="H3" s="80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618</v>
      </c>
      <c r="B5" s="386">
        <v>38.813349814585905</v>
      </c>
      <c r="C5" s="73">
        <v>-7.5557021056102593</v>
      </c>
      <c r="D5" s="85">
        <v>106.71372064276881</v>
      </c>
      <c r="E5" s="86">
        <v>-3.5333292362015425</v>
      </c>
      <c r="F5" s="85">
        <v>414.78343634116186</v>
      </c>
      <c r="G5" s="86">
        <v>6.7303520742392653</v>
      </c>
      <c r="H5" s="387">
        <v>8.1849960104755297</v>
      </c>
    </row>
    <row r="6" spans="1:65" x14ac:dyDescent="0.2">
      <c r="A6" s="84" t="s">
        <v>196</v>
      </c>
      <c r="B6" s="386">
        <v>67.731999999999999</v>
      </c>
      <c r="C6" s="86">
        <v>-7.7936752113481358</v>
      </c>
      <c r="D6" s="85">
        <v>188.38800000000001</v>
      </c>
      <c r="E6" s="86">
        <v>20.597649348321511</v>
      </c>
      <c r="F6" s="85">
        <v>910.88800000000003</v>
      </c>
      <c r="G6" s="86">
        <v>-1.6438616495629037</v>
      </c>
      <c r="H6" s="387">
        <v>17.974716424929145</v>
      </c>
    </row>
    <row r="7" spans="1:65" x14ac:dyDescent="0.2">
      <c r="A7" s="84" t="s">
        <v>197</v>
      </c>
      <c r="B7" s="386">
        <v>72.302999999999997</v>
      </c>
      <c r="C7" s="86">
        <v>-48.127502044681677</v>
      </c>
      <c r="D7" s="85">
        <v>229.488</v>
      </c>
      <c r="E7" s="86">
        <v>-34.753015165386294</v>
      </c>
      <c r="F7" s="85">
        <v>1254.8430000000001</v>
      </c>
      <c r="G7" s="86">
        <v>-8.5206040290962743</v>
      </c>
      <c r="H7" s="387">
        <v>24.762042186094629</v>
      </c>
    </row>
    <row r="8" spans="1:65" x14ac:dyDescent="0.2">
      <c r="A8" s="84" t="s">
        <v>619</v>
      </c>
      <c r="B8" s="386">
        <v>232.83865018541411</v>
      </c>
      <c r="C8" s="86">
        <v>-22.650193273020225</v>
      </c>
      <c r="D8" s="85">
        <v>757.82215574783697</v>
      </c>
      <c r="E8" s="86">
        <v>-17.893856496152662</v>
      </c>
      <c r="F8" s="85">
        <v>2487.092631644005</v>
      </c>
      <c r="G8" s="500">
        <v>-22.733625809365922</v>
      </c>
      <c r="H8" s="387">
        <v>49.078245378500704</v>
      </c>
      <c r="J8" s="85"/>
    </row>
    <row r="9" spans="1:65" x14ac:dyDescent="0.2">
      <c r="A9" s="60" t="s">
        <v>198</v>
      </c>
      <c r="B9" s="61">
        <v>411.68700000000001</v>
      </c>
      <c r="C9" s="643">
        <v>-25.935460889558136</v>
      </c>
      <c r="D9" s="61">
        <v>1282.4118763906058</v>
      </c>
      <c r="E9" s="87">
        <v>-16.80942201178658</v>
      </c>
      <c r="F9" s="61">
        <v>5067.6070679851664</v>
      </c>
      <c r="G9" s="87">
        <v>-14.185682909077826</v>
      </c>
      <c r="H9" s="87">
        <v>100</v>
      </c>
    </row>
    <row r="10" spans="1:65" x14ac:dyDescent="0.2">
      <c r="H10" s="79" t="s">
        <v>221</v>
      </c>
    </row>
    <row r="11" spans="1:65" x14ac:dyDescent="0.2">
      <c r="A11" s="80" t="s">
        <v>482</v>
      </c>
    </row>
    <row r="12" spans="1:65" x14ac:dyDescent="0.2">
      <c r="A12" s="80" t="s">
        <v>622</v>
      </c>
    </row>
    <row r="13" spans="1:65" x14ac:dyDescent="0.2">
      <c r="A13" s="80" t="s">
        <v>620</v>
      </c>
    </row>
    <row r="14" spans="1:65" x14ac:dyDescent="0.2">
      <c r="A14" s="133" t="s">
        <v>536</v>
      </c>
    </row>
  </sheetData>
  <mergeCells count="3">
    <mergeCell ref="B3:C3"/>
    <mergeCell ref="D3:E3"/>
    <mergeCell ref="F3:H3"/>
  </mergeCells>
  <conditionalFormatting sqref="C9">
    <cfRule type="cellIs" dxfId="183" priority="1" operator="between">
      <formula>0</formula>
      <formula>0.5</formula>
    </cfRule>
    <cfRule type="cellIs" dxfId="18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244</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826" t="s">
        <v>454</v>
      </c>
      <c r="B3" s="826" t="s">
        <v>455</v>
      </c>
      <c r="C3" s="808">
        <f>INDICE!A3</f>
        <v>44621</v>
      </c>
      <c r="D3" s="809"/>
      <c r="E3" s="809" t="s">
        <v>115</v>
      </c>
      <c r="F3" s="809"/>
      <c r="G3" s="809" t="s">
        <v>116</v>
      </c>
      <c r="H3" s="809"/>
      <c r="I3" s="809"/>
    </row>
    <row r="4" spans="1:9" x14ac:dyDescent="0.2">
      <c r="A4" s="827"/>
      <c r="B4" s="827"/>
      <c r="C4" s="82" t="s">
        <v>47</v>
      </c>
      <c r="D4" s="82" t="s">
        <v>452</v>
      </c>
      <c r="E4" s="82" t="s">
        <v>47</v>
      </c>
      <c r="F4" s="82" t="s">
        <v>452</v>
      </c>
      <c r="G4" s="82" t="s">
        <v>47</v>
      </c>
      <c r="H4" s="83" t="s">
        <v>452</v>
      </c>
      <c r="I4" s="83" t="s">
        <v>106</v>
      </c>
    </row>
    <row r="5" spans="1:9" x14ac:dyDescent="0.2">
      <c r="A5" s="393"/>
      <c r="B5" s="398" t="s">
        <v>200</v>
      </c>
      <c r="C5" s="396">
        <v>98.767189999999999</v>
      </c>
      <c r="D5" s="142">
        <v>4.076956967479811</v>
      </c>
      <c r="E5" s="141">
        <v>286.66284999999999</v>
      </c>
      <c r="F5" s="530">
        <v>-2.0755433248557891</v>
      </c>
      <c r="G5" s="531">
        <v>1429.1841299999999</v>
      </c>
      <c r="H5" s="530">
        <v>75.20120197302866</v>
      </c>
      <c r="I5" s="399">
        <v>2.4517184274981791</v>
      </c>
    </row>
    <row r="6" spans="1:9" x14ac:dyDescent="0.2">
      <c r="A6" s="11"/>
      <c r="B6" s="11" t="s">
        <v>232</v>
      </c>
      <c r="C6" s="396">
        <v>442.70652999999999</v>
      </c>
      <c r="D6" s="142">
        <v>39.176959778074647</v>
      </c>
      <c r="E6" s="144">
        <v>1541.9485300000001</v>
      </c>
      <c r="F6" s="142">
        <v>58.514863325660137</v>
      </c>
      <c r="G6" s="531">
        <v>4664.5261200000004</v>
      </c>
      <c r="H6" s="532">
        <v>42.395800491269355</v>
      </c>
      <c r="I6" s="399">
        <v>8.0018413330342444</v>
      </c>
    </row>
    <row r="7" spans="1:9" x14ac:dyDescent="0.2">
      <c r="A7" s="11"/>
      <c r="B7" s="260" t="s">
        <v>201</v>
      </c>
      <c r="C7" s="396">
        <v>432.61844000000002</v>
      </c>
      <c r="D7" s="142">
        <v>-15.131269223880478</v>
      </c>
      <c r="E7" s="144">
        <v>1505.6206500000001</v>
      </c>
      <c r="F7" s="142">
        <v>-23.543842087090422</v>
      </c>
      <c r="G7" s="531">
        <v>7184.8414699999994</v>
      </c>
      <c r="H7" s="533">
        <v>-17.170555808151551</v>
      </c>
      <c r="I7" s="399">
        <v>12.325359525684144</v>
      </c>
    </row>
    <row r="8" spans="1:9" x14ac:dyDescent="0.2">
      <c r="A8" s="497" t="s">
        <v>306</v>
      </c>
      <c r="B8" s="235"/>
      <c r="C8" s="146">
        <v>974.09215999999992</v>
      </c>
      <c r="D8" s="147">
        <v>5.5654931379818082</v>
      </c>
      <c r="E8" s="146">
        <v>3334.2320300000001</v>
      </c>
      <c r="F8" s="534">
        <v>3.0755473036554486</v>
      </c>
      <c r="G8" s="535">
        <v>13278.551719999999</v>
      </c>
      <c r="H8" s="534">
        <v>4.0170455719450269</v>
      </c>
      <c r="I8" s="536">
        <v>22.778919286216567</v>
      </c>
    </row>
    <row r="9" spans="1:9" x14ac:dyDescent="0.2">
      <c r="A9" s="393"/>
      <c r="B9" s="11" t="s">
        <v>202</v>
      </c>
      <c r="C9" s="396">
        <v>530.5327299999999</v>
      </c>
      <c r="D9" s="142">
        <v>108.72959543264081</v>
      </c>
      <c r="E9" s="144">
        <v>1078.5714899999998</v>
      </c>
      <c r="F9" s="530">
        <v>324.34665765650419</v>
      </c>
      <c r="G9" s="531">
        <v>2887.1623199999999</v>
      </c>
      <c r="H9" s="537">
        <v>19.59222495581157</v>
      </c>
      <c r="I9" s="399">
        <v>4.9528321190652989</v>
      </c>
    </row>
    <row r="10" spans="1:9" x14ac:dyDescent="0.2">
      <c r="A10" s="393"/>
      <c r="B10" s="11" t="s">
        <v>203</v>
      </c>
      <c r="C10" s="396">
        <v>0</v>
      </c>
      <c r="D10" s="142" t="s">
        <v>142</v>
      </c>
      <c r="E10" s="144">
        <v>142.90016</v>
      </c>
      <c r="F10" s="530" t="s">
        <v>142</v>
      </c>
      <c r="G10" s="144">
        <v>287.44496000000004</v>
      </c>
      <c r="H10" s="530">
        <v>-36.963824561403499</v>
      </c>
      <c r="I10" s="480">
        <v>0.49310238655076394</v>
      </c>
    </row>
    <row r="11" spans="1:9" x14ac:dyDescent="0.2">
      <c r="A11" s="11"/>
      <c r="B11" s="11" t="s">
        <v>603</v>
      </c>
      <c r="C11" s="396">
        <v>0</v>
      </c>
      <c r="D11" s="142" t="s">
        <v>142</v>
      </c>
      <c r="E11" s="144">
        <v>0</v>
      </c>
      <c r="F11" s="538" t="s">
        <v>142</v>
      </c>
      <c r="G11" s="144">
        <v>157.26002</v>
      </c>
      <c r="H11" s="538">
        <v>-48.607836601307191</v>
      </c>
      <c r="I11" s="507">
        <v>0.26977439844838769</v>
      </c>
    </row>
    <row r="12" spans="1:9" x14ac:dyDescent="0.2">
      <c r="A12" s="649"/>
      <c r="B12" s="11" t="s">
        <v>204</v>
      </c>
      <c r="C12" s="396">
        <v>0</v>
      </c>
      <c r="D12" s="142" t="s">
        <v>142</v>
      </c>
      <c r="E12" s="144">
        <v>0</v>
      </c>
      <c r="F12" s="142" t="s">
        <v>142</v>
      </c>
      <c r="G12" s="144">
        <v>0</v>
      </c>
      <c r="H12" s="533">
        <v>-100</v>
      </c>
      <c r="I12" s="396">
        <v>0</v>
      </c>
    </row>
    <row r="13" spans="1:9" x14ac:dyDescent="0.2">
      <c r="A13" s="649"/>
      <c r="B13" s="11" t="s">
        <v>679</v>
      </c>
      <c r="C13" s="396">
        <v>0</v>
      </c>
      <c r="D13" s="752" t="s">
        <v>142</v>
      </c>
      <c r="E13" s="144">
        <v>0</v>
      </c>
      <c r="F13" s="752" t="s">
        <v>142</v>
      </c>
      <c r="G13" s="144">
        <v>143.55929</v>
      </c>
      <c r="H13" s="532" t="s">
        <v>142</v>
      </c>
      <c r="I13" s="507">
        <v>0.24627124619103846</v>
      </c>
    </row>
    <row r="14" spans="1:9" x14ac:dyDescent="0.2">
      <c r="A14" s="497" t="s">
        <v>598</v>
      </c>
      <c r="B14" s="146"/>
      <c r="C14" s="146">
        <v>530.5327299999999</v>
      </c>
      <c r="D14" s="147">
        <v>108.72959543264081</v>
      </c>
      <c r="E14" s="146">
        <v>1221.47165</v>
      </c>
      <c r="F14" s="536">
        <v>380.56843417924517</v>
      </c>
      <c r="G14" s="535">
        <v>3475.42659</v>
      </c>
      <c r="H14" s="534">
        <v>-19.385578204662142</v>
      </c>
      <c r="I14" s="536">
        <v>5.9619801502554894</v>
      </c>
    </row>
    <row r="15" spans="1:9" x14ac:dyDescent="0.2">
      <c r="A15" s="394"/>
      <c r="B15" s="397" t="s">
        <v>692</v>
      </c>
      <c r="C15" s="396">
        <v>43.693010000000001</v>
      </c>
      <c r="D15" s="142">
        <v>-30.359550436438131</v>
      </c>
      <c r="E15" s="144">
        <v>141.48931999999999</v>
      </c>
      <c r="F15" s="538">
        <v>-13.658725578601901</v>
      </c>
      <c r="G15" s="144">
        <v>520.58559000000002</v>
      </c>
      <c r="H15" s="538">
        <v>1.1096773787559817</v>
      </c>
      <c r="I15" s="480">
        <v>0.89304747883886171</v>
      </c>
    </row>
    <row r="16" spans="1:9" x14ac:dyDescent="0.2">
      <c r="A16" s="394"/>
      <c r="B16" s="397" t="s">
        <v>537</v>
      </c>
      <c r="C16" s="396">
        <v>0</v>
      </c>
      <c r="D16" s="142">
        <v>-100</v>
      </c>
      <c r="E16" s="144">
        <v>301.40309000000002</v>
      </c>
      <c r="F16" s="538">
        <v>-32.234724994628181</v>
      </c>
      <c r="G16" s="144">
        <v>1198.76576</v>
      </c>
      <c r="H16" s="538">
        <v>-36.866365002368653</v>
      </c>
      <c r="I16" s="479">
        <v>2.0564432828160917</v>
      </c>
    </row>
    <row r="17" spans="1:9" x14ac:dyDescent="0.2">
      <c r="A17" s="394"/>
      <c r="B17" s="397" t="s">
        <v>206</v>
      </c>
      <c r="C17" s="396">
        <v>29.796379999999999</v>
      </c>
      <c r="D17" s="142">
        <v>-52.447776767214606</v>
      </c>
      <c r="E17" s="144">
        <v>196.15170999999998</v>
      </c>
      <c r="F17" s="538">
        <v>-31.436297255368057</v>
      </c>
      <c r="G17" s="531">
        <v>692.82308999999998</v>
      </c>
      <c r="H17" s="538">
        <v>-25.107235071268612</v>
      </c>
      <c r="I17" s="399">
        <v>1.1885152522294169</v>
      </c>
    </row>
    <row r="18" spans="1:9" x14ac:dyDescent="0.2">
      <c r="A18" s="394"/>
      <c r="B18" s="397" t="s">
        <v>567</v>
      </c>
      <c r="C18" s="396">
        <v>178.52635000000001</v>
      </c>
      <c r="D18" s="73">
        <v>-44.630185939749595</v>
      </c>
      <c r="E18" s="144">
        <v>973.28008</v>
      </c>
      <c r="F18" s="73">
        <v>-11.69162406990994</v>
      </c>
      <c r="G18" s="531">
        <v>4071.8538399999998</v>
      </c>
      <c r="H18" s="538">
        <v>-13.238137750011564</v>
      </c>
      <c r="I18" s="399">
        <v>6.9851315054885355</v>
      </c>
    </row>
    <row r="19" spans="1:9" x14ac:dyDescent="0.2">
      <c r="A19" s="394"/>
      <c r="B19" s="397" t="s">
        <v>207</v>
      </c>
      <c r="C19" s="396">
        <v>56.207000000000001</v>
      </c>
      <c r="D19" s="142">
        <v>-35.50914296473443</v>
      </c>
      <c r="E19" s="144">
        <v>352.20933000000002</v>
      </c>
      <c r="F19" s="73">
        <v>109.15914017560947</v>
      </c>
      <c r="G19" s="531">
        <v>1783.58287</v>
      </c>
      <c r="H19" s="538">
        <v>65.699970788550004</v>
      </c>
      <c r="I19" s="399">
        <v>3.059677824262637</v>
      </c>
    </row>
    <row r="20" spans="1:9" x14ac:dyDescent="0.2">
      <c r="A20" s="649"/>
      <c r="B20" s="397" t="s">
        <v>208</v>
      </c>
      <c r="C20" s="396">
        <v>64.904690000000002</v>
      </c>
      <c r="D20" s="142" t="s">
        <v>142</v>
      </c>
      <c r="E20" s="144">
        <v>624.92169000000001</v>
      </c>
      <c r="F20" s="538">
        <v>393.78284264922013</v>
      </c>
      <c r="G20" s="531">
        <v>1000.499</v>
      </c>
      <c r="H20" s="538">
        <v>14.269871327770408</v>
      </c>
      <c r="I20" s="399">
        <v>1.7163231689352032</v>
      </c>
    </row>
    <row r="21" spans="1:9" x14ac:dyDescent="0.2">
      <c r="A21" s="649"/>
      <c r="B21" s="397" t="s">
        <v>209</v>
      </c>
      <c r="C21" s="396">
        <v>199.6824</v>
      </c>
      <c r="D21" s="752">
        <v>100.15336085809909</v>
      </c>
      <c r="E21" s="144">
        <v>498.83240000000001</v>
      </c>
      <c r="F21" s="538">
        <v>-16.167367198441607</v>
      </c>
      <c r="G21" s="531">
        <v>2473.2152099999998</v>
      </c>
      <c r="H21" s="538">
        <v>153.65433633020757</v>
      </c>
      <c r="I21" s="399">
        <v>4.2427194496805525</v>
      </c>
    </row>
    <row r="22" spans="1:9" x14ac:dyDescent="0.2">
      <c r="A22" s="497" t="s">
        <v>445</v>
      </c>
      <c r="B22" s="146"/>
      <c r="C22" s="146">
        <v>572.80982999999992</v>
      </c>
      <c r="D22" s="147">
        <v>-29.161373853981047</v>
      </c>
      <c r="E22" s="146">
        <v>3088.2876200000001</v>
      </c>
      <c r="F22" s="534">
        <v>6.9775178447722661</v>
      </c>
      <c r="G22" s="535">
        <v>11741.325359999999</v>
      </c>
      <c r="H22" s="534">
        <v>7.1400576068123192</v>
      </c>
      <c r="I22" s="536">
        <v>20.141857962251297</v>
      </c>
    </row>
    <row r="23" spans="1:9" x14ac:dyDescent="0.2">
      <c r="A23" s="649"/>
      <c r="B23" s="397" t="s">
        <v>210</v>
      </c>
      <c r="C23" s="396">
        <v>367.06612000000001</v>
      </c>
      <c r="D23" s="73">
        <v>32.007212696878291</v>
      </c>
      <c r="E23" s="144">
        <v>1150.0003900000002</v>
      </c>
      <c r="F23" s="73">
        <v>40.971861645946937</v>
      </c>
      <c r="G23" s="531">
        <v>4276.3103800000008</v>
      </c>
      <c r="H23" s="538">
        <v>-12.005836100035511</v>
      </c>
      <c r="I23" s="399">
        <v>7.3358699836302721</v>
      </c>
    </row>
    <row r="24" spans="1:9" x14ac:dyDescent="0.2">
      <c r="A24" s="649"/>
      <c r="B24" s="397" t="s">
        <v>211</v>
      </c>
      <c r="C24" s="396">
        <v>357.04966999999999</v>
      </c>
      <c r="D24" s="752">
        <v>22.75283376923435</v>
      </c>
      <c r="E24" s="144">
        <v>953.10640000000001</v>
      </c>
      <c r="F24" s="538">
        <v>11.249757682356401</v>
      </c>
      <c r="G24" s="531">
        <v>3847.0924399999994</v>
      </c>
      <c r="H24" s="538">
        <v>20.533265454506076</v>
      </c>
      <c r="I24" s="399">
        <v>6.5995607070146605</v>
      </c>
    </row>
    <row r="25" spans="1:9" x14ac:dyDescent="0.2">
      <c r="A25" s="497" t="s">
        <v>343</v>
      </c>
      <c r="B25" s="146"/>
      <c r="C25" s="146">
        <v>724.11579000000006</v>
      </c>
      <c r="D25" s="147">
        <v>27.275890605092712</v>
      </c>
      <c r="E25" s="146">
        <v>2103.1067899999998</v>
      </c>
      <c r="F25" s="534">
        <v>25.746849479390519</v>
      </c>
      <c r="G25" s="535">
        <v>8123.4028199999993</v>
      </c>
      <c r="H25" s="534">
        <v>0.8931286819050297</v>
      </c>
      <c r="I25" s="536">
        <v>13.935430690644932</v>
      </c>
    </row>
    <row r="26" spans="1:9" x14ac:dyDescent="0.2">
      <c r="A26" s="394"/>
      <c r="B26" s="397" t="s">
        <v>212</v>
      </c>
      <c r="C26" s="395">
        <v>143.41900000000001</v>
      </c>
      <c r="D26" s="142" t="s">
        <v>142</v>
      </c>
      <c r="E26" s="141">
        <v>143.41900000000001</v>
      </c>
      <c r="F26" s="142">
        <v>19.515833333333344</v>
      </c>
      <c r="G26" s="144">
        <v>702.72967999999992</v>
      </c>
      <c r="H26" s="538">
        <v>-37.811532743362839</v>
      </c>
      <c r="I26" s="480">
        <v>1.2055096819511275</v>
      </c>
    </row>
    <row r="27" spans="1:9" x14ac:dyDescent="0.2">
      <c r="A27" s="394"/>
      <c r="B27" s="397" t="s">
        <v>213</v>
      </c>
      <c r="C27" s="396">
        <v>313.50938000000002</v>
      </c>
      <c r="D27" s="142" t="s">
        <v>142</v>
      </c>
      <c r="E27" s="144">
        <v>868.34080999999992</v>
      </c>
      <c r="F27" s="142">
        <v>735.118702365584</v>
      </c>
      <c r="G27" s="144">
        <v>2425.2021800000002</v>
      </c>
      <c r="H27" s="142">
        <v>208.5584811373823</v>
      </c>
      <c r="I27" s="399">
        <v>4.1603546739038846</v>
      </c>
    </row>
    <row r="28" spans="1:9" x14ac:dyDescent="0.2">
      <c r="A28" s="394"/>
      <c r="B28" s="397" t="s">
        <v>214</v>
      </c>
      <c r="C28" s="396">
        <v>99.255930000000006</v>
      </c>
      <c r="D28" s="142" t="s">
        <v>142</v>
      </c>
      <c r="E28" s="144">
        <v>193.78771</v>
      </c>
      <c r="F28" s="142" t="s">
        <v>142</v>
      </c>
      <c r="G28" s="144">
        <v>482.36721999999997</v>
      </c>
      <c r="H28" s="142">
        <v>72.27400714285713</v>
      </c>
      <c r="I28" s="507">
        <v>0.82748512054571177</v>
      </c>
    </row>
    <row r="29" spans="1:9" x14ac:dyDescent="0.2">
      <c r="A29" s="394"/>
      <c r="B29" s="397" t="s">
        <v>215</v>
      </c>
      <c r="C29" s="396">
        <v>0</v>
      </c>
      <c r="D29" s="142" t="s">
        <v>142</v>
      </c>
      <c r="E29" s="144">
        <v>0</v>
      </c>
      <c r="F29" s="142" t="s">
        <v>142</v>
      </c>
      <c r="G29" s="144">
        <v>0</v>
      </c>
      <c r="H29" s="142">
        <v>-100</v>
      </c>
      <c r="I29" s="480">
        <v>0</v>
      </c>
    </row>
    <row r="30" spans="1:9" x14ac:dyDescent="0.2">
      <c r="A30" s="394"/>
      <c r="B30" s="397" t="s">
        <v>216</v>
      </c>
      <c r="C30" s="396">
        <v>0</v>
      </c>
      <c r="D30" s="142" t="s">
        <v>142</v>
      </c>
      <c r="E30" s="144">
        <v>0</v>
      </c>
      <c r="F30" s="142" t="s">
        <v>142</v>
      </c>
      <c r="G30" s="144">
        <v>0</v>
      </c>
      <c r="H30" s="142">
        <v>-100</v>
      </c>
      <c r="I30" s="480">
        <v>0</v>
      </c>
    </row>
    <row r="31" spans="1:9" x14ac:dyDescent="0.2">
      <c r="A31" s="394"/>
      <c r="B31" s="397" t="s">
        <v>646</v>
      </c>
      <c r="C31" s="396">
        <v>0</v>
      </c>
      <c r="D31" s="142" t="s">
        <v>142</v>
      </c>
      <c r="E31" s="144">
        <v>0</v>
      </c>
      <c r="F31" s="142" t="s">
        <v>142</v>
      </c>
      <c r="G31" s="144">
        <v>414.27605999999997</v>
      </c>
      <c r="H31" s="142" t="s">
        <v>142</v>
      </c>
      <c r="I31" s="399">
        <v>0.71067697230401061</v>
      </c>
    </row>
    <row r="32" spans="1:9" x14ac:dyDescent="0.2">
      <c r="A32" s="394"/>
      <c r="B32" s="397" t="s">
        <v>550</v>
      </c>
      <c r="C32" s="396">
        <v>264.74553000000003</v>
      </c>
      <c r="D32" s="142">
        <v>99.041419884344307</v>
      </c>
      <c r="E32" s="144">
        <v>535.03741000000002</v>
      </c>
      <c r="F32" s="73">
        <v>101.44384475270019</v>
      </c>
      <c r="G32" s="144">
        <v>1334.2515400000002</v>
      </c>
      <c r="H32" s="538">
        <v>43.37521159841102</v>
      </c>
      <c r="I32" s="480">
        <v>2.2888646878102579</v>
      </c>
    </row>
    <row r="33" spans="1:9" x14ac:dyDescent="0.2">
      <c r="A33" s="649"/>
      <c r="B33" s="397" t="s">
        <v>217</v>
      </c>
      <c r="C33" s="396">
        <v>495.16033000000004</v>
      </c>
      <c r="D33" s="142">
        <v>1.449125917691827</v>
      </c>
      <c r="E33" s="144">
        <v>1298.60942</v>
      </c>
      <c r="F33" s="73">
        <v>-24.470394505495456</v>
      </c>
      <c r="G33" s="144">
        <v>5849.3779700000005</v>
      </c>
      <c r="H33" s="538">
        <v>87.339661671764816</v>
      </c>
      <c r="I33" s="480">
        <v>10.034415760305773</v>
      </c>
    </row>
    <row r="34" spans="1:9" x14ac:dyDescent="0.2">
      <c r="A34" s="726"/>
      <c r="B34" s="397" t="s">
        <v>218</v>
      </c>
      <c r="C34" s="396">
        <v>971.83147000000008</v>
      </c>
      <c r="D34" s="142">
        <v>-24.906412102444268</v>
      </c>
      <c r="E34" s="144">
        <v>2382.7987400000002</v>
      </c>
      <c r="F34" s="73">
        <v>-14.596581337478662</v>
      </c>
      <c r="G34" s="144">
        <v>9867.1534100000026</v>
      </c>
      <c r="H34" s="538">
        <v>-4.8128006612107201</v>
      </c>
      <c r="I34" s="480">
        <v>16.926777547025036</v>
      </c>
    </row>
    <row r="35" spans="1:9" x14ac:dyDescent="0.2">
      <c r="A35" s="726"/>
      <c r="B35" s="397" t="s">
        <v>219</v>
      </c>
      <c r="C35" s="396">
        <v>0</v>
      </c>
      <c r="D35" s="142" t="s">
        <v>142</v>
      </c>
      <c r="E35" s="144">
        <v>0</v>
      </c>
      <c r="F35" s="73" t="s">
        <v>142</v>
      </c>
      <c r="G35" s="144">
        <v>72.464370000000002</v>
      </c>
      <c r="H35" s="538" t="s">
        <v>142</v>
      </c>
      <c r="I35" s="480">
        <v>0.12431024634036922</v>
      </c>
    </row>
    <row r="36" spans="1:9" x14ac:dyDescent="0.2">
      <c r="A36" s="726"/>
      <c r="B36" s="397" t="s">
        <v>220</v>
      </c>
      <c r="C36" s="396">
        <v>0</v>
      </c>
      <c r="D36" s="752" t="s">
        <v>142</v>
      </c>
      <c r="E36" s="144">
        <v>0</v>
      </c>
      <c r="F36" s="73" t="s">
        <v>142</v>
      </c>
      <c r="G36" s="144">
        <v>526.63044000000002</v>
      </c>
      <c r="H36" s="538" t="s">
        <v>142</v>
      </c>
      <c r="I36" s="480">
        <v>0.90341722044553796</v>
      </c>
    </row>
    <row r="37" spans="1:9" x14ac:dyDescent="0.2">
      <c r="A37" s="497" t="s">
        <v>446</v>
      </c>
      <c r="B37" s="146"/>
      <c r="C37" s="146">
        <v>2287.9216400000005</v>
      </c>
      <c r="D37" s="147">
        <v>19.45762147688523</v>
      </c>
      <c r="E37" s="146">
        <v>5421.9930900000008</v>
      </c>
      <c r="F37" s="534">
        <v>8.4622386444547484</v>
      </c>
      <c r="G37" s="535">
        <v>21674.452870000001</v>
      </c>
      <c r="H37" s="534">
        <v>28.44144233051885</v>
      </c>
      <c r="I37" s="536">
        <v>37.181811910631701</v>
      </c>
    </row>
    <row r="38" spans="1:9" x14ac:dyDescent="0.2">
      <c r="A38" s="707" t="s">
        <v>186</v>
      </c>
      <c r="B38" s="707"/>
      <c r="C38" s="707">
        <v>5089.4721500000005</v>
      </c>
      <c r="D38" s="708">
        <v>13.865728078307241</v>
      </c>
      <c r="E38" s="707">
        <v>15169.091179999999</v>
      </c>
      <c r="F38" s="709">
        <v>16.262871957222089</v>
      </c>
      <c r="G38" s="707">
        <v>58293.159360000005</v>
      </c>
      <c r="H38" s="709">
        <v>10.06551811569844</v>
      </c>
      <c r="I38" s="710">
        <v>100</v>
      </c>
    </row>
    <row r="39" spans="1:9" x14ac:dyDescent="0.2">
      <c r="A39" s="151" t="s">
        <v>530</v>
      </c>
      <c r="B39" s="481"/>
      <c r="C39" s="152">
        <v>2912.7815000000001</v>
      </c>
      <c r="D39" s="539">
        <v>17.252673512184337</v>
      </c>
      <c r="E39" s="152">
        <v>7331.3121700000002</v>
      </c>
      <c r="F39" s="539">
        <v>9.8906533679426047</v>
      </c>
      <c r="G39" s="152">
        <v>28716.393660000005</v>
      </c>
      <c r="H39" s="539">
        <v>11.974565676243261</v>
      </c>
      <c r="I39" s="540">
        <v>49.262030013945022</v>
      </c>
    </row>
    <row r="40" spans="1:9" x14ac:dyDescent="0.2">
      <c r="A40" s="151" t="s">
        <v>531</v>
      </c>
      <c r="B40" s="481"/>
      <c r="C40" s="152">
        <v>2176.6906500000005</v>
      </c>
      <c r="D40" s="539">
        <v>9.6281404754343374</v>
      </c>
      <c r="E40" s="152">
        <v>7837.7790099999993</v>
      </c>
      <c r="F40" s="539">
        <v>22.93061187043207</v>
      </c>
      <c r="G40" s="152">
        <v>29576.765699999993</v>
      </c>
      <c r="H40" s="539">
        <v>8.2732712191118889</v>
      </c>
      <c r="I40" s="540">
        <v>50.737969986054964</v>
      </c>
    </row>
    <row r="41" spans="1:9" x14ac:dyDescent="0.2">
      <c r="A41" s="153" t="s">
        <v>532</v>
      </c>
      <c r="B41" s="482"/>
      <c r="C41" s="154">
        <v>1125.0002300000001</v>
      </c>
      <c r="D41" s="541">
        <v>4.8899820857270893</v>
      </c>
      <c r="E41" s="154">
        <v>4650.4149200000002</v>
      </c>
      <c r="F41" s="541">
        <v>21.873127457075547</v>
      </c>
      <c r="G41" s="154">
        <v>17042.90164</v>
      </c>
      <c r="H41" s="541">
        <v>5.8645296947896304</v>
      </c>
      <c r="I41" s="542">
        <v>29.236537918194589</v>
      </c>
    </row>
    <row r="42" spans="1:9" x14ac:dyDescent="0.2">
      <c r="A42" s="153" t="s">
        <v>533</v>
      </c>
      <c r="B42" s="482"/>
      <c r="C42" s="154">
        <v>3964.4719200000004</v>
      </c>
      <c r="D42" s="541">
        <v>16.699552899343015</v>
      </c>
      <c r="E42" s="154">
        <v>10518.67626</v>
      </c>
      <c r="F42" s="541">
        <v>13.943895384208588</v>
      </c>
      <c r="G42" s="154">
        <v>41250.257719999994</v>
      </c>
      <c r="H42" s="541">
        <v>11.900148346985141</v>
      </c>
      <c r="I42" s="542">
        <v>70.7634620818054</v>
      </c>
    </row>
    <row r="43" spans="1:9" s="1" customFormat="1" x14ac:dyDescent="0.2">
      <c r="A43" s="754" t="s">
        <v>674</v>
      </c>
      <c r="B43" s="754"/>
      <c r="C43" s="721">
        <v>29.796379999999999</v>
      </c>
      <c r="D43" s="722">
        <v>-52.447776767214606</v>
      </c>
      <c r="E43" s="721">
        <v>196.15170999999998</v>
      </c>
      <c r="F43" s="722">
        <v>-31.436297255368057</v>
      </c>
      <c r="G43" s="755">
        <v>692.82308999999998</v>
      </c>
      <c r="H43" s="756">
        <v>-25.107235071268612</v>
      </c>
      <c r="I43" s="757">
        <v>1.1885152522294169</v>
      </c>
    </row>
    <row r="44" spans="1:9" s="1" customFormat="1" x14ac:dyDescent="0.2">
      <c r="B44" s="84"/>
      <c r="C44" s="84"/>
      <c r="D44" s="84"/>
      <c r="E44" s="84"/>
      <c r="F44" s="84"/>
      <c r="G44" s="84"/>
      <c r="H44" s="84"/>
      <c r="I44" s="79" t="s">
        <v>221</v>
      </c>
    </row>
    <row r="45" spans="1:9" s="1" customFormat="1" x14ac:dyDescent="0.2">
      <c r="A45" s="80" t="s">
        <v>482</v>
      </c>
      <c r="B45" s="679"/>
      <c r="C45" s="679"/>
      <c r="D45" s="679"/>
      <c r="E45" s="679"/>
      <c r="F45" s="679"/>
      <c r="G45" s="679"/>
      <c r="H45" s="679"/>
      <c r="I45" s="679"/>
    </row>
    <row r="46" spans="1:9" s="1" customFormat="1" x14ac:dyDescent="0.2">
      <c r="A46" s="766" t="s">
        <v>635</v>
      </c>
      <c r="B46" s="679"/>
      <c r="C46" s="679"/>
      <c r="D46" s="679"/>
      <c r="E46" s="679"/>
      <c r="F46" s="679"/>
      <c r="G46" s="679"/>
      <c r="H46" s="679"/>
      <c r="I46" s="679"/>
    </row>
    <row r="47" spans="1:9" s="1" customFormat="1" x14ac:dyDescent="0.2">
      <c r="A47" s="700" t="s">
        <v>535</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81" priority="59" operator="between">
      <formula>0</formula>
      <formula>0.5</formula>
    </cfRule>
    <cfRule type="cellIs" dxfId="180" priority="60" operator="between">
      <formula>0</formula>
      <formula>0.49</formula>
    </cfRule>
  </conditionalFormatting>
  <conditionalFormatting sqref="F18">
    <cfRule type="cellIs" dxfId="179" priority="58" stopIfTrue="1" operator="equal">
      <formula>0</formula>
    </cfRule>
  </conditionalFormatting>
  <conditionalFormatting sqref="F31">
    <cfRule type="cellIs" dxfId="178" priority="53" operator="between">
      <formula>0</formula>
      <formula>0.5</formula>
    </cfRule>
    <cfRule type="cellIs" dxfId="177" priority="54" operator="between">
      <formula>0</formula>
      <formula>0.49</formula>
    </cfRule>
  </conditionalFormatting>
  <conditionalFormatting sqref="F31">
    <cfRule type="cellIs" dxfId="176" priority="52" stopIfTrue="1" operator="equal">
      <formula>0</formula>
    </cfRule>
  </conditionalFormatting>
  <conditionalFormatting sqref="F32">
    <cfRule type="cellIs" dxfId="175" priority="44" operator="between">
      <formula>0</formula>
      <formula>0.5</formula>
    </cfRule>
    <cfRule type="cellIs" dxfId="174" priority="45" operator="between">
      <formula>0</formula>
      <formula>0.49</formula>
    </cfRule>
  </conditionalFormatting>
  <conditionalFormatting sqref="F32">
    <cfRule type="cellIs" dxfId="173" priority="43" stopIfTrue="1" operator="equal">
      <formula>0</formula>
    </cfRule>
  </conditionalFormatting>
  <conditionalFormatting sqref="F19">
    <cfRule type="cellIs" dxfId="172" priority="30" operator="between">
      <formula>0</formula>
      <formula>0.5</formula>
    </cfRule>
    <cfRule type="cellIs" dxfId="171" priority="31" operator="between">
      <formula>0</formula>
      <formula>0.49</formula>
    </cfRule>
  </conditionalFormatting>
  <conditionalFormatting sqref="F19">
    <cfRule type="cellIs" dxfId="170" priority="29" stopIfTrue="1" operator="equal">
      <formula>0</formula>
    </cfRule>
  </conditionalFormatting>
  <conditionalFormatting sqref="F33">
    <cfRule type="cellIs" dxfId="169" priority="27" operator="between">
      <formula>0</formula>
      <formula>0.5</formula>
    </cfRule>
    <cfRule type="cellIs" dxfId="168" priority="28" operator="between">
      <formula>0</formula>
      <formula>0.49</formula>
    </cfRule>
  </conditionalFormatting>
  <conditionalFormatting sqref="F33">
    <cfRule type="cellIs" dxfId="167" priority="26" stopIfTrue="1" operator="equal">
      <formula>0</formula>
    </cfRule>
  </conditionalFormatting>
  <conditionalFormatting sqref="I36:I37">
    <cfRule type="cellIs" dxfId="166" priority="20" operator="between">
      <formula>0</formula>
      <formula>0.5</formula>
    </cfRule>
    <cfRule type="cellIs" dxfId="165" priority="21" operator="between">
      <formula>0</formula>
      <formula>0.49</formula>
    </cfRule>
  </conditionalFormatting>
  <conditionalFormatting sqref="F34">
    <cfRule type="cellIs" dxfId="164" priority="16" operator="between">
      <formula>0</formula>
      <formula>0.5</formula>
    </cfRule>
    <cfRule type="cellIs" dxfId="163" priority="17" operator="between">
      <formula>0</formula>
      <formula>0.49</formula>
    </cfRule>
  </conditionalFormatting>
  <conditionalFormatting sqref="F34">
    <cfRule type="cellIs" dxfId="162" priority="15" stopIfTrue="1" operator="equal">
      <formula>0</formula>
    </cfRule>
  </conditionalFormatting>
  <conditionalFormatting sqref="I37:I38">
    <cfRule type="cellIs" dxfId="161" priority="11" operator="between">
      <formula>0</formula>
      <formula>0.5</formula>
    </cfRule>
    <cfRule type="cellIs" dxfId="160" priority="12" operator="between">
      <formula>0</formula>
      <formula>0.49</formula>
    </cfRule>
  </conditionalFormatting>
  <conditionalFormatting sqref="F35:F36">
    <cfRule type="cellIs" dxfId="159" priority="9" operator="between">
      <formula>0</formula>
      <formula>0.5</formula>
    </cfRule>
    <cfRule type="cellIs" dxfId="158" priority="10" operator="between">
      <formula>0</formula>
      <formula>0.49</formula>
    </cfRule>
  </conditionalFormatting>
  <conditionalFormatting sqref="F35:F36">
    <cfRule type="cellIs" dxfId="157" priority="8" stopIfTrue="1" operator="equal">
      <formula>0</formula>
    </cfRule>
  </conditionalFormatting>
  <conditionalFormatting sqref="D18">
    <cfRule type="cellIs" dxfId="156" priority="6" operator="between">
      <formula>0</formula>
      <formula>0.5</formula>
    </cfRule>
    <cfRule type="cellIs" dxfId="155" priority="7" operator="between">
      <formula>0</formula>
      <formula>0.49</formula>
    </cfRule>
  </conditionalFormatting>
  <conditionalFormatting sqref="D18">
    <cfRule type="cellIs" dxfId="154" priority="5" stopIfTrue="1" operator="equal">
      <formula>0</formula>
    </cfRule>
  </conditionalFormatting>
  <conditionalFormatting sqref="D23">
    <cfRule type="cellIs" dxfId="153" priority="3" operator="between">
      <formula>0</formula>
      <formula>0.5</formula>
    </cfRule>
    <cfRule type="cellIs" dxfId="152" priority="4" operator="between">
      <formula>0</formula>
      <formula>0.49</formula>
    </cfRule>
  </conditionalFormatting>
  <conditionalFormatting sqref="F23">
    <cfRule type="cellIs" dxfId="151" priority="1" operator="between">
      <formula>0</formula>
      <formula>0.5</formula>
    </cfRule>
    <cfRule type="cellIs" dxfId="150"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223</v>
      </c>
      <c r="B1" s="1"/>
      <c r="C1" s="1"/>
      <c r="D1" s="1"/>
      <c r="E1" s="1"/>
      <c r="F1" s="1"/>
      <c r="G1" s="1"/>
      <c r="H1" s="1"/>
    </row>
    <row r="2" spans="1:8" x14ac:dyDescent="0.2">
      <c r="A2" s="1"/>
      <c r="B2" s="1"/>
      <c r="C2" s="1"/>
      <c r="D2" s="1"/>
      <c r="E2" s="1"/>
      <c r="F2" s="1"/>
      <c r="G2" s="55" t="s">
        <v>224</v>
      </c>
      <c r="H2" s="1"/>
    </row>
    <row r="3" spans="1:8" x14ac:dyDescent="0.2">
      <c r="A3" s="70"/>
      <c r="B3" s="808">
        <f>INDICE!A3</f>
        <v>44621</v>
      </c>
      <c r="C3" s="809"/>
      <c r="D3" s="809" t="s">
        <v>115</v>
      </c>
      <c r="E3" s="809"/>
      <c r="F3" s="809" t="s">
        <v>116</v>
      </c>
      <c r="G3" s="809"/>
      <c r="H3" s="1"/>
    </row>
    <row r="4" spans="1:8" x14ac:dyDescent="0.2">
      <c r="A4" s="66"/>
      <c r="B4" s="619" t="s">
        <v>56</v>
      </c>
      <c r="C4" s="619" t="s">
        <v>452</v>
      </c>
      <c r="D4" s="619" t="s">
        <v>56</v>
      </c>
      <c r="E4" s="619" t="s">
        <v>452</v>
      </c>
      <c r="F4" s="619" t="s">
        <v>56</v>
      </c>
      <c r="G4" s="620" t="s">
        <v>452</v>
      </c>
      <c r="H4" s="1"/>
    </row>
    <row r="5" spans="1:8" x14ac:dyDescent="0.2">
      <c r="A5" s="157" t="s">
        <v>8</v>
      </c>
      <c r="B5" s="400">
        <v>100.06002587020069</v>
      </c>
      <c r="C5" s="484">
        <v>83.340693680535978</v>
      </c>
      <c r="D5" s="400">
        <v>84.755833722059535</v>
      </c>
      <c r="E5" s="484">
        <v>73.60226488768609</v>
      </c>
      <c r="F5" s="400">
        <v>67.671970405858801</v>
      </c>
      <c r="G5" s="484">
        <v>87.265913242230525</v>
      </c>
      <c r="H5" s="1"/>
    </row>
    <row r="6" spans="1:8" x14ac:dyDescent="0.2">
      <c r="A6" s="1"/>
      <c r="B6" s="1"/>
      <c r="C6" s="1"/>
      <c r="D6" s="1"/>
      <c r="E6" s="1"/>
      <c r="F6" s="1"/>
      <c r="G6" s="79" t="s">
        <v>221</v>
      </c>
      <c r="H6" s="1"/>
    </row>
    <row r="7" spans="1:8" x14ac:dyDescent="0.2">
      <c r="A7" s="80" t="s">
        <v>125</v>
      </c>
      <c r="B7" s="1"/>
      <c r="C7" s="1"/>
      <c r="D7" s="1"/>
      <c r="E7" s="1"/>
      <c r="F7" s="1"/>
      <c r="G7" s="1"/>
      <c r="H7" s="1"/>
    </row>
    <row r="21" spans="7:7" x14ac:dyDescent="0.2">
      <c r="G21" t="s">
        <v>520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456</v>
      </c>
      <c r="B1" s="158"/>
      <c r="C1" s="15"/>
      <c r="D1" s="15"/>
      <c r="E1" s="15"/>
      <c r="F1" s="15"/>
      <c r="G1" s="15"/>
      <c r="H1" s="1"/>
    </row>
    <row r="2" spans="1:8" x14ac:dyDescent="0.2">
      <c r="A2" s="159" t="s">
        <v>372</v>
      </c>
      <c r="B2" s="159"/>
      <c r="C2" s="160"/>
      <c r="D2" s="160"/>
      <c r="E2" s="160"/>
      <c r="F2" s="160"/>
      <c r="G2" s="160"/>
      <c r="H2" s="161" t="s">
        <v>151</v>
      </c>
    </row>
    <row r="3" spans="1:8" ht="14.1" customHeight="1" x14ac:dyDescent="0.2">
      <c r="A3" s="162"/>
      <c r="B3" s="808">
        <f>INDICE!A3</f>
        <v>44621</v>
      </c>
      <c r="C3" s="809"/>
      <c r="D3" s="809" t="s">
        <v>115</v>
      </c>
      <c r="E3" s="809"/>
      <c r="F3" s="809" t="s">
        <v>116</v>
      </c>
      <c r="G3" s="809"/>
      <c r="H3" s="809"/>
    </row>
    <row r="4" spans="1:8" x14ac:dyDescent="0.2">
      <c r="A4" s="160"/>
      <c r="B4" s="63" t="s">
        <v>47</v>
      </c>
      <c r="C4" s="63" t="s">
        <v>452</v>
      </c>
      <c r="D4" s="63" t="s">
        <v>47</v>
      </c>
      <c r="E4" s="63" t="s">
        <v>452</v>
      </c>
      <c r="F4" s="63" t="s">
        <v>47</v>
      </c>
      <c r="G4" s="64" t="s">
        <v>452</v>
      </c>
      <c r="H4" s="64" t="s">
        <v>106</v>
      </c>
    </row>
    <row r="5" spans="1:8" x14ac:dyDescent="0.2">
      <c r="A5" s="160" t="s">
        <v>225</v>
      </c>
      <c r="B5" s="163"/>
      <c r="C5" s="163"/>
      <c r="D5" s="163"/>
      <c r="E5" s="163"/>
      <c r="F5" s="163"/>
      <c r="G5" s="164"/>
      <c r="H5" s="165"/>
    </row>
    <row r="6" spans="1:8" x14ac:dyDescent="0.2">
      <c r="A6" s="1" t="s">
        <v>413</v>
      </c>
      <c r="B6" s="465">
        <v>93.222999999999999</v>
      </c>
      <c r="C6" s="402">
        <v>34.838075126198703</v>
      </c>
      <c r="D6" s="240">
        <v>209.41199999999998</v>
      </c>
      <c r="E6" s="402">
        <v>-21.224819907085223</v>
      </c>
      <c r="F6" s="240">
        <v>666.09100000000001</v>
      </c>
      <c r="G6" s="402">
        <v>-27.269540910753577</v>
      </c>
      <c r="H6" s="402">
        <v>3.9805879027097943</v>
      </c>
    </row>
    <row r="7" spans="1:8" x14ac:dyDescent="0.2">
      <c r="A7" s="1" t="s">
        <v>48</v>
      </c>
      <c r="B7" s="465">
        <v>23.542999999999999</v>
      </c>
      <c r="C7" s="405">
        <v>92.360486967889514</v>
      </c>
      <c r="D7" s="465">
        <v>221.18099999999998</v>
      </c>
      <c r="E7" s="405">
        <v>3.2027324010694462</v>
      </c>
      <c r="F7" s="240">
        <v>517.51</v>
      </c>
      <c r="G7" s="402">
        <v>-37.972017830153284</v>
      </c>
      <c r="H7" s="402">
        <v>3.0926615815727065</v>
      </c>
    </row>
    <row r="8" spans="1:8" x14ac:dyDescent="0.2">
      <c r="A8" s="1" t="s">
        <v>49</v>
      </c>
      <c r="B8" s="465">
        <v>25.18</v>
      </c>
      <c r="C8" s="405" t="s">
        <v>142</v>
      </c>
      <c r="D8" s="240">
        <v>258.35699999999997</v>
      </c>
      <c r="E8" s="402">
        <v>155.62943393986166</v>
      </c>
      <c r="F8" s="240">
        <v>828.45500000000004</v>
      </c>
      <c r="G8" s="402">
        <v>-18.303721548970628</v>
      </c>
      <c r="H8" s="402">
        <v>4.9508820130274138</v>
      </c>
    </row>
    <row r="9" spans="1:8" x14ac:dyDescent="0.2">
      <c r="A9" s="1" t="s">
        <v>122</v>
      </c>
      <c r="B9" s="465">
        <v>466.34100000000001</v>
      </c>
      <c r="C9" s="402">
        <v>-30.00321209428548</v>
      </c>
      <c r="D9" s="240">
        <v>1646.9780000000001</v>
      </c>
      <c r="E9" s="402">
        <v>-23.605409013383369</v>
      </c>
      <c r="F9" s="240">
        <v>7726.2699999999995</v>
      </c>
      <c r="G9" s="402">
        <v>2.1738897573527614</v>
      </c>
      <c r="H9" s="402">
        <v>46.172515309574216</v>
      </c>
    </row>
    <row r="10" spans="1:8" x14ac:dyDescent="0.2">
      <c r="A10" s="1" t="s">
        <v>123</v>
      </c>
      <c r="B10" s="465">
        <v>499.4</v>
      </c>
      <c r="C10" s="402">
        <v>32.704091665205176</v>
      </c>
      <c r="D10" s="240">
        <v>1338.89</v>
      </c>
      <c r="E10" s="402">
        <v>46.216674001762605</v>
      </c>
      <c r="F10" s="240">
        <v>4392.451</v>
      </c>
      <c r="G10" s="402">
        <v>14.306700334062949</v>
      </c>
      <c r="H10" s="402">
        <v>26.249472390177225</v>
      </c>
    </row>
    <row r="11" spans="1:8" x14ac:dyDescent="0.2">
      <c r="A11" s="1" t="s">
        <v>226</v>
      </c>
      <c r="B11" s="465">
        <v>205.28000000000003</v>
      </c>
      <c r="C11" s="402">
        <v>-24.131941236256125</v>
      </c>
      <c r="D11" s="240">
        <v>663.37900000000002</v>
      </c>
      <c r="E11" s="402">
        <v>-19.134440505736585</v>
      </c>
      <c r="F11" s="240">
        <v>2602.7060000000001</v>
      </c>
      <c r="G11" s="402">
        <v>4.8485546748481756</v>
      </c>
      <c r="H11" s="402">
        <v>15.553880802938636</v>
      </c>
    </row>
    <row r="12" spans="1:8" x14ac:dyDescent="0.2">
      <c r="A12" s="168" t="s">
        <v>227</v>
      </c>
      <c r="B12" s="466">
        <v>1312.9670000000003</v>
      </c>
      <c r="C12" s="170">
        <v>-5.8473627635246146</v>
      </c>
      <c r="D12" s="169">
        <v>4338.197000000001</v>
      </c>
      <c r="E12" s="170">
        <v>-3.0167182374614137</v>
      </c>
      <c r="F12" s="169">
        <v>16733.483</v>
      </c>
      <c r="G12" s="170">
        <v>0.49452472890894111</v>
      </c>
      <c r="H12" s="170">
        <v>100</v>
      </c>
    </row>
    <row r="13" spans="1:8" x14ac:dyDescent="0.2">
      <c r="A13" s="145" t="s">
        <v>228</v>
      </c>
      <c r="B13" s="467"/>
      <c r="C13" s="172"/>
      <c r="D13" s="171"/>
      <c r="E13" s="172"/>
      <c r="F13" s="171"/>
      <c r="G13" s="172"/>
      <c r="H13" s="172"/>
    </row>
    <row r="14" spans="1:8" x14ac:dyDescent="0.2">
      <c r="A14" s="1" t="s">
        <v>413</v>
      </c>
      <c r="B14" s="465">
        <v>56.489999999999995</v>
      </c>
      <c r="C14" s="465">
        <v>114.30197268588769</v>
      </c>
      <c r="D14" s="240">
        <v>129.09500000000003</v>
      </c>
      <c r="E14" s="402">
        <v>60.235086761164794</v>
      </c>
      <c r="F14" s="240">
        <v>566.74199999999996</v>
      </c>
      <c r="G14" s="402">
        <v>27.482083650121673</v>
      </c>
      <c r="H14" s="402">
        <v>2.5586483897511036</v>
      </c>
    </row>
    <row r="15" spans="1:8" x14ac:dyDescent="0.2">
      <c r="A15" s="1" t="s">
        <v>48</v>
      </c>
      <c r="B15" s="465">
        <v>368.34399999999999</v>
      </c>
      <c r="C15" s="402">
        <v>-41.780362900676479</v>
      </c>
      <c r="D15" s="240">
        <v>1085.8009999999999</v>
      </c>
      <c r="E15" s="402">
        <v>-14.661901737883854</v>
      </c>
      <c r="F15" s="240">
        <v>4607.9830000000002</v>
      </c>
      <c r="G15" s="402">
        <v>-0.59044059652858483</v>
      </c>
      <c r="H15" s="402">
        <v>20.803484271415318</v>
      </c>
    </row>
    <row r="16" spans="1:8" x14ac:dyDescent="0.2">
      <c r="A16" s="1" t="s">
        <v>49</v>
      </c>
      <c r="B16" s="465">
        <v>45.86</v>
      </c>
      <c r="C16" s="477">
        <v>-8.1238104778122935</v>
      </c>
      <c r="D16" s="240">
        <v>72.509</v>
      </c>
      <c r="E16" s="402">
        <v>-52.471502828413932</v>
      </c>
      <c r="F16" s="240">
        <v>687.53300000000002</v>
      </c>
      <c r="G16" s="402">
        <v>43.667343002639171</v>
      </c>
      <c r="H16" s="402">
        <v>3.1039788887196389</v>
      </c>
    </row>
    <row r="17" spans="1:8" x14ac:dyDescent="0.2">
      <c r="A17" s="1" t="s">
        <v>122</v>
      </c>
      <c r="B17" s="465">
        <v>572.54100000000005</v>
      </c>
      <c r="C17" s="402">
        <v>-33.052583575963808</v>
      </c>
      <c r="D17" s="240">
        <v>1844.1599999999999</v>
      </c>
      <c r="E17" s="402">
        <v>-7.7805647900339903</v>
      </c>
      <c r="F17" s="240">
        <v>8633.253999999999</v>
      </c>
      <c r="G17" s="402">
        <v>-9.359802753919487</v>
      </c>
      <c r="H17" s="402">
        <v>38.976221006052612</v>
      </c>
    </row>
    <row r="18" spans="1:8" x14ac:dyDescent="0.2">
      <c r="A18" s="1" t="s">
        <v>123</v>
      </c>
      <c r="B18" s="465">
        <v>358.77299999999997</v>
      </c>
      <c r="C18" s="402">
        <v>83.829662953588212</v>
      </c>
      <c r="D18" s="240">
        <v>721.59300000000007</v>
      </c>
      <c r="E18" s="402">
        <v>62.784554266932304</v>
      </c>
      <c r="F18" s="240">
        <v>2372.6660000000002</v>
      </c>
      <c r="G18" s="402">
        <v>18.498152856666984</v>
      </c>
      <c r="H18" s="402">
        <v>10.711784269239253</v>
      </c>
    </row>
    <row r="19" spans="1:8" x14ac:dyDescent="0.2">
      <c r="A19" s="1" t="s">
        <v>226</v>
      </c>
      <c r="B19" s="465">
        <v>564.19200000000001</v>
      </c>
      <c r="C19" s="402">
        <v>43.194485335174257</v>
      </c>
      <c r="D19" s="240">
        <v>1409.7339999999999</v>
      </c>
      <c r="E19" s="402">
        <v>31.305873740017443</v>
      </c>
      <c r="F19" s="240">
        <v>5281.8759999999993</v>
      </c>
      <c r="G19" s="402">
        <v>14.113259528853684</v>
      </c>
      <c r="H19" s="402">
        <v>23.845883174822049</v>
      </c>
    </row>
    <row r="20" spans="1:8" x14ac:dyDescent="0.2">
      <c r="A20" s="173" t="s">
        <v>229</v>
      </c>
      <c r="B20" s="468">
        <v>1966.2</v>
      </c>
      <c r="C20" s="175">
        <v>-8.6904731497885823</v>
      </c>
      <c r="D20" s="174">
        <v>5262.8920000000007</v>
      </c>
      <c r="E20" s="175">
        <v>4.7938964615852759</v>
      </c>
      <c r="F20" s="174">
        <v>22150.054000000004</v>
      </c>
      <c r="G20" s="175">
        <v>2.0075309466607614</v>
      </c>
      <c r="H20" s="175">
        <v>100</v>
      </c>
    </row>
    <row r="21" spans="1:8" x14ac:dyDescent="0.2">
      <c r="A21" s="145" t="s">
        <v>457</v>
      </c>
      <c r="B21" s="469"/>
      <c r="C21" s="404"/>
      <c r="D21" s="403"/>
      <c r="E21" s="404"/>
      <c r="F21" s="403"/>
      <c r="G21" s="404"/>
      <c r="H21" s="404"/>
    </row>
    <row r="22" spans="1:8" x14ac:dyDescent="0.2">
      <c r="A22" s="1" t="s">
        <v>413</v>
      </c>
      <c r="B22" s="465">
        <v>-36.733000000000004</v>
      </c>
      <c r="C22" s="402">
        <v>-14.129088061341369</v>
      </c>
      <c r="D22" s="240">
        <v>-80.31699999999995</v>
      </c>
      <c r="E22" s="402">
        <v>-56.648440915641608</v>
      </c>
      <c r="F22" s="240">
        <v>-99.349000000000046</v>
      </c>
      <c r="G22" s="402">
        <v>-78.918834041704415</v>
      </c>
      <c r="H22" s="405" t="s">
        <v>458</v>
      </c>
    </row>
    <row r="23" spans="1:8" x14ac:dyDescent="0.2">
      <c r="A23" s="1" t="s">
        <v>48</v>
      </c>
      <c r="B23" s="465">
        <v>344.80099999999999</v>
      </c>
      <c r="C23" s="402">
        <v>-44.426464401933458</v>
      </c>
      <c r="D23" s="240">
        <v>864.61999999999989</v>
      </c>
      <c r="E23" s="402">
        <v>-18.28058618098645</v>
      </c>
      <c r="F23" s="240">
        <v>4090.473</v>
      </c>
      <c r="G23" s="402">
        <v>7.6147154656560678</v>
      </c>
      <c r="H23" s="405" t="s">
        <v>458</v>
      </c>
    </row>
    <row r="24" spans="1:8" x14ac:dyDescent="0.2">
      <c r="A24" s="1" t="s">
        <v>49</v>
      </c>
      <c r="B24" s="465">
        <v>20.68</v>
      </c>
      <c r="C24" s="405">
        <v>-58.569568266052293</v>
      </c>
      <c r="D24" s="240">
        <v>-185.84799999999996</v>
      </c>
      <c r="E24" s="402">
        <v>-460.92596908257582</v>
      </c>
      <c r="F24" s="240">
        <v>-140.92200000000003</v>
      </c>
      <c r="G24" s="402">
        <v>-73.684426749927169</v>
      </c>
      <c r="H24" s="405" t="s">
        <v>458</v>
      </c>
    </row>
    <row r="25" spans="1:8" x14ac:dyDescent="0.2">
      <c r="A25" s="1" t="s">
        <v>122</v>
      </c>
      <c r="B25" s="465">
        <v>106.20000000000005</v>
      </c>
      <c r="C25" s="402">
        <v>-43.802982357734763</v>
      </c>
      <c r="D25" s="240">
        <v>197.18199999999979</v>
      </c>
      <c r="E25" s="402">
        <v>-226.29266449327844</v>
      </c>
      <c r="F25" s="240">
        <v>906.98399999999947</v>
      </c>
      <c r="G25" s="402">
        <v>-53.792942881058323</v>
      </c>
      <c r="H25" s="405" t="s">
        <v>458</v>
      </c>
    </row>
    <row r="26" spans="1:8" x14ac:dyDescent="0.2">
      <c r="A26" s="1" t="s">
        <v>123</v>
      </c>
      <c r="B26" s="465">
        <v>-140.62700000000001</v>
      </c>
      <c r="C26" s="402">
        <v>-22.37414440273789</v>
      </c>
      <c r="D26" s="240">
        <v>-617.29700000000003</v>
      </c>
      <c r="E26" s="402">
        <v>30.670310409645868</v>
      </c>
      <c r="F26" s="240">
        <v>-2019.7849999999999</v>
      </c>
      <c r="G26" s="402">
        <v>9.7465887998748091</v>
      </c>
      <c r="H26" s="405" t="s">
        <v>458</v>
      </c>
    </row>
    <row r="27" spans="1:8" x14ac:dyDescent="0.2">
      <c r="A27" s="1" t="s">
        <v>226</v>
      </c>
      <c r="B27" s="465">
        <v>358.91199999999998</v>
      </c>
      <c r="C27" s="402">
        <v>190.78417551790912</v>
      </c>
      <c r="D27" s="240">
        <v>746.3549999999999</v>
      </c>
      <c r="E27" s="402">
        <v>194.67817970767268</v>
      </c>
      <c r="F27" s="240">
        <v>2679.1699999999992</v>
      </c>
      <c r="G27" s="402">
        <v>24.828656865513175</v>
      </c>
      <c r="H27" s="405" t="s">
        <v>458</v>
      </c>
    </row>
    <row r="28" spans="1:8" x14ac:dyDescent="0.2">
      <c r="A28" s="173" t="s">
        <v>230</v>
      </c>
      <c r="B28" s="468">
        <v>653.23299999999972</v>
      </c>
      <c r="C28" s="175">
        <v>-13.915311283482708</v>
      </c>
      <c r="D28" s="174">
        <v>924.69499999999971</v>
      </c>
      <c r="E28" s="175">
        <v>68.433525137659984</v>
      </c>
      <c r="F28" s="174">
        <v>5416.5710000000036</v>
      </c>
      <c r="G28" s="175">
        <v>6.9834921885200449</v>
      </c>
      <c r="H28" s="401" t="s">
        <v>458</v>
      </c>
    </row>
    <row r="29" spans="1:8" x14ac:dyDescent="0.2">
      <c r="A29" s="80" t="s">
        <v>125</v>
      </c>
      <c r="B29" s="166"/>
      <c r="C29" s="166"/>
      <c r="D29" s="166"/>
      <c r="E29" s="166"/>
      <c r="F29" s="166"/>
      <c r="G29" s="166"/>
      <c r="H29" s="161" t="s">
        <v>221</v>
      </c>
    </row>
    <row r="30" spans="1:8" x14ac:dyDescent="0.2">
      <c r="A30" s="700" t="s">
        <v>535</v>
      </c>
      <c r="B30" s="166"/>
      <c r="C30" s="166"/>
      <c r="D30" s="166"/>
      <c r="E30" s="166"/>
      <c r="F30" s="166"/>
      <c r="G30" s="167"/>
      <c r="H30" s="167"/>
    </row>
    <row r="31" spans="1:8" x14ac:dyDescent="0.2">
      <c r="A31" s="133" t="s">
        <v>459</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460</v>
      </c>
      <c r="B1" s="158"/>
      <c r="C1" s="1"/>
      <c r="D1" s="1"/>
      <c r="E1" s="1"/>
      <c r="F1" s="1"/>
      <c r="G1" s="1"/>
      <c r="H1" s="1"/>
    </row>
    <row r="2" spans="1:8" x14ac:dyDescent="0.2">
      <c r="A2" s="388"/>
      <c r="B2" s="388"/>
      <c r="C2" s="388"/>
      <c r="D2" s="388"/>
      <c r="E2" s="388"/>
      <c r="F2" s="1"/>
      <c r="G2" s="1"/>
      <c r="H2" s="390" t="s">
        <v>151</v>
      </c>
    </row>
    <row r="3" spans="1:8" ht="14.65" customHeight="1" x14ac:dyDescent="0.2">
      <c r="A3" s="828" t="s">
        <v>454</v>
      </c>
      <c r="B3" s="826" t="s">
        <v>455</v>
      </c>
      <c r="C3" s="811">
        <f>INDICE!A3</f>
        <v>44621</v>
      </c>
      <c r="D3" s="810">
        <v>41671</v>
      </c>
      <c r="E3" s="810">
        <v>41671</v>
      </c>
      <c r="F3" s="809" t="s">
        <v>116</v>
      </c>
      <c r="G3" s="809"/>
      <c r="H3" s="809"/>
    </row>
    <row r="4" spans="1:8" x14ac:dyDescent="0.2">
      <c r="A4" s="829"/>
      <c r="B4" s="827"/>
      <c r="C4" s="82" t="s">
        <v>463</v>
      </c>
      <c r="D4" s="82" t="s">
        <v>464</v>
      </c>
      <c r="E4" s="82" t="s">
        <v>231</v>
      </c>
      <c r="F4" s="82" t="s">
        <v>463</v>
      </c>
      <c r="G4" s="82" t="s">
        <v>464</v>
      </c>
      <c r="H4" s="82" t="s">
        <v>231</v>
      </c>
    </row>
    <row r="5" spans="1:8" x14ac:dyDescent="0.2">
      <c r="A5" s="406"/>
      <c r="B5" s="543" t="s">
        <v>200</v>
      </c>
      <c r="C5" s="141">
        <v>0</v>
      </c>
      <c r="D5" s="141">
        <v>10.436</v>
      </c>
      <c r="E5" s="177">
        <v>10.436</v>
      </c>
      <c r="F5" s="143">
        <v>0</v>
      </c>
      <c r="G5" s="141">
        <v>232.05699999999999</v>
      </c>
      <c r="H5" s="176">
        <v>232.05699999999999</v>
      </c>
    </row>
    <row r="6" spans="1:8" x14ac:dyDescent="0.2">
      <c r="A6" s="650"/>
      <c r="B6" s="717" t="s">
        <v>232</v>
      </c>
      <c r="C6" s="141">
        <v>110.831</v>
      </c>
      <c r="D6" s="141">
        <v>206.20699999999999</v>
      </c>
      <c r="E6" s="177">
        <v>95.375999999999991</v>
      </c>
      <c r="F6" s="143">
        <v>980.36</v>
      </c>
      <c r="G6" s="141">
        <v>2118.6310000000003</v>
      </c>
      <c r="H6" s="177">
        <v>1138.2710000000002</v>
      </c>
    </row>
    <row r="7" spans="1:8" x14ac:dyDescent="0.2">
      <c r="A7" s="650"/>
      <c r="B7" s="672" t="s">
        <v>201</v>
      </c>
      <c r="C7" s="141">
        <v>0</v>
      </c>
      <c r="D7" s="96">
        <v>2.1999999999999999E-2</v>
      </c>
      <c r="E7" s="758">
        <v>2.1999999999999999E-2</v>
      </c>
      <c r="F7" s="143">
        <v>5.032</v>
      </c>
      <c r="G7" s="141">
        <v>14.382000000000001</v>
      </c>
      <c r="H7" s="177">
        <v>9.3500000000000014</v>
      </c>
    </row>
    <row r="8" spans="1:8" x14ac:dyDescent="0.2">
      <c r="A8" s="673" t="s">
        <v>306</v>
      </c>
      <c r="B8" s="671"/>
      <c r="C8" s="146">
        <v>110.831</v>
      </c>
      <c r="D8" s="178">
        <v>216.66499999999999</v>
      </c>
      <c r="E8" s="146">
        <v>105.83399999999999</v>
      </c>
      <c r="F8" s="146">
        <v>985.39200000000005</v>
      </c>
      <c r="G8" s="178">
        <v>2365.0700000000002</v>
      </c>
      <c r="H8" s="146">
        <v>1379.6780000000001</v>
      </c>
    </row>
    <row r="9" spans="1:8" x14ac:dyDescent="0.2">
      <c r="A9" s="406"/>
      <c r="B9" s="544" t="s">
        <v>570</v>
      </c>
      <c r="C9" s="144">
        <v>75.277000000000001</v>
      </c>
      <c r="D9" s="144">
        <v>0</v>
      </c>
      <c r="E9" s="179">
        <v>-75.277000000000001</v>
      </c>
      <c r="F9" s="144">
        <v>473.47699999999998</v>
      </c>
      <c r="G9" s="96">
        <v>158.65600000000001</v>
      </c>
      <c r="H9" s="179">
        <v>-314.82099999999997</v>
      </c>
    </row>
    <row r="10" spans="1:8" x14ac:dyDescent="0.2">
      <c r="A10" s="406"/>
      <c r="B10" s="544" t="s">
        <v>203</v>
      </c>
      <c r="C10" s="144">
        <v>0</v>
      </c>
      <c r="D10" s="141">
        <v>2.4239999999999999</v>
      </c>
      <c r="E10" s="179">
        <v>2.4239999999999999</v>
      </c>
      <c r="F10" s="144">
        <v>0</v>
      </c>
      <c r="G10" s="141">
        <v>150.077</v>
      </c>
      <c r="H10" s="179">
        <v>150.077</v>
      </c>
    </row>
    <row r="11" spans="1:8" x14ac:dyDescent="0.2">
      <c r="A11" s="650"/>
      <c r="B11" s="672" t="s">
        <v>233</v>
      </c>
      <c r="C11" s="141">
        <v>0</v>
      </c>
      <c r="D11" s="141">
        <v>14.411000000000001</v>
      </c>
      <c r="E11" s="177">
        <v>14.411000000000001</v>
      </c>
      <c r="F11" s="143">
        <v>0.53399999999999181</v>
      </c>
      <c r="G11" s="141">
        <v>395.19599999999997</v>
      </c>
      <c r="H11" s="177">
        <v>394.66199999999998</v>
      </c>
    </row>
    <row r="12" spans="1:8" x14ac:dyDescent="0.2">
      <c r="A12" s="675" t="s">
        <v>461</v>
      </c>
      <c r="C12" s="146">
        <v>75.277000000000001</v>
      </c>
      <c r="D12" s="146">
        <v>16.835000000000001</v>
      </c>
      <c r="E12" s="146">
        <v>-58.442</v>
      </c>
      <c r="F12" s="146">
        <v>474.01099999999997</v>
      </c>
      <c r="G12" s="146">
        <v>703.92899999999997</v>
      </c>
      <c r="H12" s="178">
        <v>229.91800000000001</v>
      </c>
    </row>
    <row r="13" spans="1:8" x14ac:dyDescent="0.2">
      <c r="A13" s="676"/>
      <c r="B13" s="674" t="s">
        <v>234</v>
      </c>
      <c r="C13" s="144">
        <v>52.776000000000003</v>
      </c>
      <c r="D13" s="141">
        <v>18.818999999999999</v>
      </c>
      <c r="E13" s="179">
        <v>-33.957000000000008</v>
      </c>
      <c r="F13" s="144">
        <v>726.01</v>
      </c>
      <c r="G13" s="141">
        <v>1031.7360000000001</v>
      </c>
      <c r="H13" s="179">
        <v>305.72600000000011</v>
      </c>
    </row>
    <row r="14" spans="1:8" x14ac:dyDescent="0.2">
      <c r="A14" s="406"/>
      <c r="B14" s="544" t="s">
        <v>235</v>
      </c>
      <c r="C14" s="144">
        <v>29.405999999999999</v>
      </c>
      <c r="D14" s="141">
        <v>183.15</v>
      </c>
      <c r="E14" s="179">
        <v>153.744</v>
      </c>
      <c r="F14" s="144">
        <v>551.33299999999986</v>
      </c>
      <c r="G14" s="141">
        <v>2568.1060000000002</v>
      </c>
      <c r="H14" s="179">
        <v>2016.7730000000004</v>
      </c>
    </row>
    <row r="15" spans="1:8" x14ac:dyDescent="0.2">
      <c r="A15" s="406"/>
      <c r="B15" s="544" t="s">
        <v>601</v>
      </c>
      <c r="C15" s="144">
        <v>0</v>
      </c>
      <c r="D15" s="144">
        <v>20.998999999999999</v>
      </c>
      <c r="E15" s="177">
        <v>20.998999999999999</v>
      </c>
      <c r="F15" s="144">
        <v>364.07200000000006</v>
      </c>
      <c r="G15" s="144">
        <v>704.41800000000012</v>
      </c>
      <c r="H15" s="177">
        <v>340.34600000000006</v>
      </c>
    </row>
    <row r="16" spans="1:8" x14ac:dyDescent="0.2">
      <c r="A16" s="406"/>
      <c r="B16" s="544" t="s">
        <v>236</v>
      </c>
      <c r="C16" s="144">
        <v>0.61899999999999999</v>
      </c>
      <c r="D16" s="141">
        <v>38.235999999999997</v>
      </c>
      <c r="E16" s="177">
        <v>37.616999999999997</v>
      </c>
      <c r="F16" s="144">
        <v>377.76900000000001</v>
      </c>
      <c r="G16" s="141">
        <v>514.23300000000006</v>
      </c>
      <c r="H16" s="177">
        <v>136.46400000000006</v>
      </c>
    </row>
    <row r="17" spans="1:8" x14ac:dyDescent="0.2">
      <c r="A17" s="406"/>
      <c r="B17" s="544" t="s">
        <v>206</v>
      </c>
      <c r="C17" s="144">
        <v>164.13399999999999</v>
      </c>
      <c r="D17" s="96">
        <v>93.781999999999996</v>
      </c>
      <c r="E17" s="758">
        <v>-70.35199999999999</v>
      </c>
      <c r="F17" s="144">
        <v>2538.9780000000001</v>
      </c>
      <c r="G17" s="141">
        <v>1872.6109999999999</v>
      </c>
      <c r="H17" s="177">
        <v>-666.36700000000019</v>
      </c>
    </row>
    <row r="18" spans="1:8" x14ac:dyDescent="0.2">
      <c r="A18" s="406"/>
      <c r="B18" s="544" t="s">
        <v>549</v>
      </c>
      <c r="C18" s="144">
        <v>53.238999999999997</v>
      </c>
      <c r="D18" s="141">
        <v>187.15600000000001</v>
      </c>
      <c r="E18" s="744">
        <v>133.917</v>
      </c>
      <c r="F18" s="144">
        <v>1191.1990000000001</v>
      </c>
      <c r="G18" s="141">
        <v>1925.086</v>
      </c>
      <c r="H18" s="177">
        <v>733.88699999999994</v>
      </c>
    </row>
    <row r="19" spans="1:8" x14ac:dyDescent="0.2">
      <c r="A19" s="406"/>
      <c r="B19" s="544" t="s">
        <v>237</v>
      </c>
      <c r="C19" s="144">
        <v>80.873000000000005</v>
      </c>
      <c r="D19" s="141">
        <v>157.87899999999999</v>
      </c>
      <c r="E19" s="177">
        <v>77.005999999999986</v>
      </c>
      <c r="F19" s="144">
        <v>1057.384</v>
      </c>
      <c r="G19" s="141">
        <v>1853.7479999999998</v>
      </c>
      <c r="H19" s="177">
        <v>796.36399999999981</v>
      </c>
    </row>
    <row r="20" spans="1:8" x14ac:dyDescent="0.2">
      <c r="A20" s="406"/>
      <c r="B20" s="544" t="s">
        <v>208</v>
      </c>
      <c r="C20" s="144">
        <v>8.9809999999999999</v>
      </c>
      <c r="D20" s="141">
        <v>32.459000000000003</v>
      </c>
      <c r="E20" s="177">
        <v>23.478000000000002</v>
      </c>
      <c r="F20" s="144">
        <v>525.77099999999996</v>
      </c>
      <c r="G20" s="141">
        <v>604.16499999999996</v>
      </c>
      <c r="H20" s="177">
        <v>78.394000000000005</v>
      </c>
    </row>
    <row r="21" spans="1:8" x14ac:dyDescent="0.2">
      <c r="A21" s="406"/>
      <c r="B21" s="544" t="s">
        <v>209</v>
      </c>
      <c r="C21" s="144">
        <v>66.709000000000003</v>
      </c>
      <c r="D21" s="96">
        <v>1.7999999999999999E-2</v>
      </c>
      <c r="E21" s="177">
        <v>-66.691000000000003</v>
      </c>
      <c r="F21" s="144">
        <v>1180.7819999999999</v>
      </c>
      <c r="G21" s="96">
        <v>0.71800000000000008</v>
      </c>
      <c r="H21" s="177">
        <v>-1180.0639999999999</v>
      </c>
    </row>
    <row r="22" spans="1:8" x14ac:dyDescent="0.2">
      <c r="A22" s="406"/>
      <c r="B22" s="544" t="s">
        <v>238</v>
      </c>
      <c r="C22" s="144">
        <v>56.866</v>
      </c>
      <c r="D22" s="96">
        <v>0.30399999999999999</v>
      </c>
      <c r="E22" s="177">
        <v>-56.561999999999998</v>
      </c>
      <c r="F22" s="144">
        <v>618.11500000000001</v>
      </c>
      <c r="G22" s="96">
        <v>29.597000000000001</v>
      </c>
      <c r="H22" s="177">
        <v>-588.51800000000003</v>
      </c>
    </row>
    <row r="23" spans="1:8" x14ac:dyDescent="0.2">
      <c r="A23" s="406"/>
      <c r="B23" s="544" t="s">
        <v>239</v>
      </c>
      <c r="C23" s="96">
        <v>20.683</v>
      </c>
      <c r="D23" s="96">
        <v>48.908000000000001</v>
      </c>
      <c r="E23" s="177">
        <v>28.225000000000001</v>
      </c>
      <c r="F23" s="144">
        <v>135.47800000000001</v>
      </c>
      <c r="G23" s="141">
        <v>216.26000000000005</v>
      </c>
      <c r="H23" s="177">
        <v>80.782000000000039</v>
      </c>
    </row>
    <row r="24" spans="1:8" x14ac:dyDescent="0.2">
      <c r="A24" s="406"/>
      <c r="B24" s="677" t="s">
        <v>240</v>
      </c>
      <c r="C24" s="144">
        <v>354.32699999999988</v>
      </c>
      <c r="D24" s="141">
        <v>146.33300000000008</v>
      </c>
      <c r="E24" s="177">
        <v>-207.9939999999998</v>
      </c>
      <c r="F24" s="144">
        <v>1695.619999999999</v>
      </c>
      <c r="G24" s="141">
        <v>1776.1599999999962</v>
      </c>
      <c r="H24" s="177">
        <v>80.539999999997235</v>
      </c>
    </row>
    <row r="25" spans="1:8" x14ac:dyDescent="0.2">
      <c r="A25" s="675" t="s">
        <v>445</v>
      </c>
      <c r="C25" s="146">
        <v>888.61299999999983</v>
      </c>
      <c r="D25" s="146">
        <v>928.04300000000012</v>
      </c>
      <c r="E25" s="178">
        <v>39.430000000000291</v>
      </c>
      <c r="F25" s="146">
        <v>10962.510999999999</v>
      </c>
      <c r="G25" s="146">
        <v>13096.837999999996</v>
      </c>
      <c r="H25" s="178">
        <v>2134.3269999999975</v>
      </c>
    </row>
    <row r="26" spans="1:8" x14ac:dyDescent="0.2">
      <c r="A26" s="676"/>
      <c r="B26" s="674" t="s">
        <v>210</v>
      </c>
      <c r="C26" s="144">
        <v>29.913</v>
      </c>
      <c r="D26" s="141">
        <v>0</v>
      </c>
      <c r="E26" s="179">
        <v>-29.913</v>
      </c>
      <c r="F26" s="144">
        <v>673.67399999999998</v>
      </c>
      <c r="G26" s="141">
        <v>65.838999999999999</v>
      </c>
      <c r="H26" s="179">
        <v>-607.83500000000004</v>
      </c>
    </row>
    <row r="27" spans="1:8" x14ac:dyDescent="0.2">
      <c r="A27" s="407"/>
      <c r="B27" s="544" t="s">
        <v>682</v>
      </c>
      <c r="C27" s="144">
        <v>0</v>
      </c>
      <c r="D27" s="144">
        <v>31.498999999999999</v>
      </c>
      <c r="E27" s="177">
        <v>31.498999999999999</v>
      </c>
      <c r="F27" s="96">
        <v>36.704000000000001</v>
      </c>
      <c r="G27" s="144">
        <v>188.08399999999997</v>
      </c>
      <c r="H27" s="177">
        <v>151.37999999999997</v>
      </c>
    </row>
    <row r="28" spans="1:8" x14ac:dyDescent="0.2">
      <c r="A28" s="407"/>
      <c r="B28" s="544" t="s">
        <v>241</v>
      </c>
      <c r="C28" s="144">
        <v>23.332000000000001</v>
      </c>
      <c r="D28" s="96">
        <v>104.616</v>
      </c>
      <c r="E28" s="758">
        <v>81.283999999999992</v>
      </c>
      <c r="F28" s="144">
        <v>759.95799999999997</v>
      </c>
      <c r="G28" s="96">
        <v>144.30199999999999</v>
      </c>
      <c r="H28" s="177">
        <v>-615.65599999999995</v>
      </c>
    </row>
    <row r="29" spans="1:8" x14ac:dyDescent="0.2">
      <c r="A29" s="407"/>
      <c r="B29" s="544" t="s">
        <v>541</v>
      </c>
      <c r="C29" s="144">
        <v>0</v>
      </c>
      <c r="D29" s="144">
        <v>0</v>
      </c>
      <c r="E29" s="177">
        <v>0</v>
      </c>
      <c r="F29" s="144">
        <v>0</v>
      </c>
      <c r="G29" s="144">
        <v>140.02899999999997</v>
      </c>
      <c r="H29" s="177">
        <v>140.02899999999997</v>
      </c>
    </row>
    <row r="30" spans="1:8" x14ac:dyDescent="0.2">
      <c r="A30" s="407"/>
      <c r="B30" s="677" t="s">
        <v>525</v>
      </c>
      <c r="C30" s="144">
        <v>36.972000000000008</v>
      </c>
      <c r="D30" s="144">
        <v>0</v>
      </c>
      <c r="E30" s="177">
        <v>-36.972000000000008</v>
      </c>
      <c r="F30" s="144">
        <v>505.41200000000003</v>
      </c>
      <c r="G30" s="141">
        <v>15.685000000000059</v>
      </c>
      <c r="H30" s="177">
        <v>-489.72699999999998</v>
      </c>
    </row>
    <row r="31" spans="1:8" x14ac:dyDescent="0.2">
      <c r="A31" s="675" t="s">
        <v>343</v>
      </c>
      <c r="C31" s="146">
        <v>90.217000000000013</v>
      </c>
      <c r="D31" s="146">
        <v>136.11500000000001</v>
      </c>
      <c r="E31" s="178">
        <v>45.897999999999996</v>
      </c>
      <c r="F31" s="146">
        <v>1975.7479999999998</v>
      </c>
      <c r="G31" s="146">
        <v>553.93899999999996</v>
      </c>
      <c r="H31" s="178">
        <v>-1421.8089999999997</v>
      </c>
    </row>
    <row r="32" spans="1:8" x14ac:dyDescent="0.2">
      <c r="A32" s="676"/>
      <c r="B32" s="674" t="s">
        <v>213</v>
      </c>
      <c r="C32" s="144">
        <v>23.692</v>
      </c>
      <c r="D32" s="141">
        <v>0</v>
      </c>
      <c r="E32" s="179">
        <v>-23.692</v>
      </c>
      <c r="F32" s="144">
        <v>1289.0839999999998</v>
      </c>
      <c r="G32" s="141">
        <v>77.816999999999993</v>
      </c>
      <c r="H32" s="179">
        <v>-1211.2669999999998</v>
      </c>
    </row>
    <row r="33" spans="1:8" x14ac:dyDescent="0.2">
      <c r="A33" s="407"/>
      <c r="B33" s="544" t="s">
        <v>217</v>
      </c>
      <c r="C33" s="144">
        <v>52.21</v>
      </c>
      <c r="D33" s="144">
        <v>0</v>
      </c>
      <c r="E33" s="177">
        <v>-52.21</v>
      </c>
      <c r="F33" s="144">
        <v>181.66900000000001</v>
      </c>
      <c r="G33" s="144">
        <v>82.988</v>
      </c>
      <c r="H33" s="177">
        <v>-98.681000000000012</v>
      </c>
    </row>
    <row r="34" spans="1:8" x14ac:dyDescent="0.2">
      <c r="A34" s="407"/>
      <c r="B34" s="544" t="s">
        <v>242</v>
      </c>
      <c r="C34" s="144">
        <v>33.816000000000003</v>
      </c>
      <c r="D34" s="144">
        <v>236.809</v>
      </c>
      <c r="E34" s="177">
        <v>202.99299999999999</v>
      </c>
      <c r="F34" s="144">
        <v>160.56200000000001</v>
      </c>
      <c r="G34" s="144">
        <v>3188.1800000000003</v>
      </c>
      <c r="H34" s="177">
        <v>3027.6180000000004</v>
      </c>
    </row>
    <row r="35" spans="1:8" x14ac:dyDescent="0.2">
      <c r="A35" s="407"/>
      <c r="B35" s="544" t="s">
        <v>219</v>
      </c>
      <c r="C35" s="144">
        <v>0</v>
      </c>
      <c r="D35" s="144">
        <v>128.65899999999999</v>
      </c>
      <c r="E35" s="179">
        <v>128.65899999999999</v>
      </c>
      <c r="F35" s="144">
        <v>46.511000000000003</v>
      </c>
      <c r="G35" s="144">
        <v>573.81400000000008</v>
      </c>
      <c r="H35" s="177">
        <v>527.30300000000011</v>
      </c>
    </row>
    <row r="36" spans="1:8" x14ac:dyDescent="0.2">
      <c r="A36" s="407"/>
      <c r="B36" s="677" t="s">
        <v>220</v>
      </c>
      <c r="C36" s="144">
        <v>0</v>
      </c>
      <c r="D36" s="144">
        <v>162.7600000000001</v>
      </c>
      <c r="E36" s="177">
        <v>162.7600000000001</v>
      </c>
      <c r="F36" s="144">
        <v>32.344000000000051</v>
      </c>
      <c r="G36" s="144">
        <v>697.6880000000001</v>
      </c>
      <c r="H36" s="177">
        <v>665.34400000000005</v>
      </c>
    </row>
    <row r="37" spans="1:8" x14ac:dyDescent="0.2">
      <c r="A37" s="675" t="s">
        <v>446</v>
      </c>
      <c r="C37" s="146">
        <v>109.718</v>
      </c>
      <c r="D37" s="146">
        <v>528.22800000000007</v>
      </c>
      <c r="E37" s="178">
        <v>418.51000000000005</v>
      </c>
      <c r="F37" s="146">
        <v>1710.17</v>
      </c>
      <c r="G37" s="146">
        <v>4620.4870000000001</v>
      </c>
      <c r="H37" s="178">
        <v>2910.317</v>
      </c>
    </row>
    <row r="38" spans="1:8" x14ac:dyDescent="0.2">
      <c r="A38" s="676"/>
      <c r="B38" s="674" t="s">
        <v>542</v>
      </c>
      <c r="C38" s="144">
        <v>10.433</v>
      </c>
      <c r="D38" s="141">
        <v>0</v>
      </c>
      <c r="E38" s="179">
        <v>-10.433</v>
      </c>
      <c r="F38" s="144">
        <v>188.15699999999998</v>
      </c>
      <c r="G38" s="141">
        <v>61.975000000000001</v>
      </c>
      <c r="H38" s="179">
        <v>-126.18199999999999</v>
      </c>
    </row>
    <row r="39" spans="1:8" x14ac:dyDescent="0.2">
      <c r="A39" s="407"/>
      <c r="B39" s="544" t="s">
        <v>648</v>
      </c>
      <c r="C39" s="144">
        <v>0</v>
      </c>
      <c r="D39" s="144">
        <v>0</v>
      </c>
      <c r="E39" s="177">
        <v>0</v>
      </c>
      <c r="F39" s="412">
        <v>218.91499999999999</v>
      </c>
      <c r="G39" s="144">
        <v>9.3079999999999998</v>
      </c>
      <c r="H39" s="177">
        <v>-209.607</v>
      </c>
    </row>
    <row r="40" spans="1:8" x14ac:dyDescent="0.2">
      <c r="A40" s="407"/>
      <c r="B40" s="544" t="s">
        <v>634</v>
      </c>
      <c r="C40" s="144">
        <v>0</v>
      </c>
      <c r="D40" s="144">
        <v>0</v>
      </c>
      <c r="E40" s="177">
        <v>0</v>
      </c>
      <c r="F40" s="144">
        <v>0</v>
      </c>
      <c r="G40" s="144">
        <v>356.65699999999998</v>
      </c>
      <c r="H40" s="177">
        <v>356.65699999999998</v>
      </c>
    </row>
    <row r="41" spans="1:8" x14ac:dyDescent="0.2">
      <c r="A41" s="407"/>
      <c r="B41" s="544" t="s">
        <v>580</v>
      </c>
      <c r="C41" s="144">
        <v>27.878</v>
      </c>
      <c r="D41" s="144">
        <v>140.25399999999999</v>
      </c>
      <c r="E41" s="744">
        <v>112.37599999999999</v>
      </c>
      <c r="F41" s="412">
        <v>180.48599999999999</v>
      </c>
      <c r="G41" s="144">
        <v>140.82999999999998</v>
      </c>
      <c r="H41" s="177">
        <v>-39.656000000000006</v>
      </c>
    </row>
    <row r="42" spans="1:8" x14ac:dyDescent="0.2">
      <c r="A42" s="407"/>
      <c r="B42" s="544" t="s">
        <v>641</v>
      </c>
      <c r="C42" s="144">
        <v>0</v>
      </c>
      <c r="D42" s="144">
        <v>0</v>
      </c>
      <c r="E42" s="177">
        <v>0</v>
      </c>
      <c r="F42" s="144">
        <v>0.72799999999999998</v>
      </c>
      <c r="G42" s="144">
        <v>175.887</v>
      </c>
      <c r="H42" s="177">
        <v>175.15899999999999</v>
      </c>
    </row>
    <row r="43" spans="1:8" x14ac:dyDescent="0.2">
      <c r="A43" s="407"/>
      <c r="B43" s="677" t="s">
        <v>243</v>
      </c>
      <c r="C43" s="144">
        <v>0</v>
      </c>
      <c r="D43" s="96">
        <v>6.0000000000002274E-2</v>
      </c>
      <c r="E43" s="758">
        <v>6.0000000000002274E-2</v>
      </c>
      <c r="F43" s="412">
        <v>37.365000000000009</v>
      </c>
      <c r="G43" s="144">
        <v>65.134000000000015</v>
      </c>
      <c r="H43" s="179">
        <v>27.769000000000005</v>
      </c>
    </row>
    <row r="44" spans="1:8" x14ac:dyDescent="0.2">
      <c r="A44" s="673" t="s">
        <v>462</v>
      </c>
      <c r="B44" s="485"/>
      <c r="C44" s="146">
        <v>38.311</v>
      </c>
      <c r="D44" s="743">
        <v>140.31399999999999</v>
      </c>
      <c r="E44" s="178">
        <v>102.00299999999999</v>
      </c>
      <c r="F44" s="146">
        <v>625.65099999999995</v>
      </c>
      <c r="G44" s="146">
        <v>809.79099999999994</v>
      </c>
      <c r="H44" s="178">
        <v>184.14</v>
      </c>
    </row>
    <row r="45" spans="1:8" x14ac:dyDescent="0.2">
      <c r="A45" s="150" t="s">
        <v>114</v>
      </c>
      <c r="B45" s="150"/>
      <c r="C45" s="150">
        <v>1312.9670000000003</v>
      </c>
      <c r="D45" s="180">
        <v>1966.2000000000003</v>
      </c>
      <c r="E45" s="150">
        <v>653.23299999999995</v>
      </c>
      <c r="F45" s="150">
        <v>16733.482999999997</v>
      </c>
      <c r="G45" s="180">
        <v>22150.053999999996</v>
      </c>
      <c r="H45" s="150">
        <v>5416.5709999999999</v>
      </c>
    </row>
    <row r="46" spans="1:8" x14ac:dyDescent="0.2">
      <c r="A46" s="232" t="s">
        <v>447</v>
      </c>
      <c r="B46" s="152"/>
      <c r="C46" s="152">
        <v>129.14700000000002</v>
      </c>
      <c r="D46" s="687">
        <v>171.89400000000001</v>
      </c>
      <c r="E46" s="152">
        <v>42.746999999999986</v>
      </c>
      <c r="F46" s="152">
        <v>2910.6849999999999</v>
      </c>
      <c r="G46" s="152">
        <v>454.65299999999996</v>
      </c>
      <c r="H46" s="152">
        <v>-2456.0320000000002</v>
      </c>
    </row>
    <row r="47" spans="1:8" x14ac:dyDescent="0.2">
      <c r="A47" s="232" t="s">
        <v>448</v>
      </c>
      <c r="B47" s="152"/>
      <c r="C47" s="152">
        <v>1183.8200000000004</v>
      </c>
      <c r="D47" s="152">
        <v>1794.3060000000003</v>
      </c>
      <c r="E47" s="152">
        <v>610.48599999999988</v>
      </c>
      <c r="F47" s="152">
        <v>13822.797999999997</v>
      </c>
      <c r="G47" s="152">
        <v>21695.400999999998</v>
      </c>
      <c r="H47" s="152">
        <v>7872.603000000001</v>
      </c>
    </row>
    <row r="48" spans="1:8" x14ac:dyDescent="0.2">
      <c r="A48" s="489" t="s">
        <v>449</v>
      </c>
      <c r="B48" s="154"/>
      <c r="C48" s="154">
        <v>719.21899999999994</v>
      </c>
      <c r="D48" s="154">
        <v>1020.2900000000002</v>
      </c>
      <c r="E48" s="154">
        <v>301.07100000000025</v>
      </c>
      <c r="F48" s="154">
        <v>9020.42</v>
      </c>
      <c r="G48" s="154">
        <v>13922.127999999997</v>
      </c>
      <c r="H48" s="154">
        <v>4901.7079999999969</v>
      </c>
    </row>
    <row r="49" spans="1:147" x14ac:dyDescent="0.2">
      <c r="A49" s="489" t="s">
        <v>450</v>
      </c>
      <c r="B49" s="154"/>
      <c r="C49" s="154">
        <v>593.74800000000039</v>
      </c>
      <c r="D49" s="154">
        <v>945.91000000000008</v>
      </c>
      <c r="E49" s="154">
        <v>352.16199999999969</v>
      </c>
      <c r="F49" s="154">
        <v>7713.0629999999965</v>
      </c>
      <c r="G49" s="154">
        <v>8227.9259999999995</v>
      </c>
      <c r="H49" s="154">
        <v>514.86300000000301</v>
      </c>
    </row>
    <row r="50" spans="1:147" x14ac:dyDescent="0.2">
      <c r="A50" s="490" t="s">
        <v>451</v>
      </c>
      <c r="B50" s="487"/>
      <c r="C50" s="487">
        <v>554.74800000000005</v>
      </c>
      <c r="D50" s="475">
        <v>766.774</v>
      </c>
      <c r="E50" s="488">
        <v>212.02599999999995</v>
      </c>
      <c r="F50" s="488">
        <v>7380.125</v>
      </c>
      <c r="G50" s="488">
        <v>10750.680999999999</v>
      </c>
      <c r="H50" s="488">
        <v>3370.5559999999987</v>
      </c>
    </row>
    <row r="51" spans="1:147" x14ac:dyDescent="0.2">
      <c r="B51" s="84"/>
      <c r="C51" s="84"/>
      <c r="D51" s="84"/>
      <c r="E51" s="84"/>
      <c r="F51" s="84"/>
      <c r="G51" s="84"/>
      <c r="H51" s="680" t="s">
        <v>221</v>
      </c>
    </row>
    <row r="52" spans="1:147" x14ac:dyDescent="0.2">
      <c r="A52" s="700" t="s">
        <v>639</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700" t="s">
        <v>535</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49" priority="53" operator="between">
      <formula>0</formula>
      <formula>0.5</formula>
    </cfRule>
    <cfRule type="cellIs" dxfId="148" priority="54" operator="between">
      <formula>0</formula>
      <formula>0.49</formula>
    </cfRule>
  </conditionalFormatting>
  <conditionalFormatting sqref="D21:D23">
    <cfRule type="cellIs" dxfId="147" priority="51" operator="between">
      <formula>0</formula>
      <formula>0.5</formula>
    </cfRule>
    <cfRule type="cellIs" dxfId="146" priority="52" operator="between">
      <formula>0</formula>
      <formula>0.49</formula>
    </cfRule>
  </conditionalFormatting>
  <conditionalFormatting sqref="G28">
    <cfRule type="cellIs" dxfId="145" priority="49" operator="between">
      <formula>0</formula>
      <formula>0.5</formula>
    </cfRule>
    <cfRule type="cellIs" dxfId="144" priority="50" operator="between">
      <formula>0</formula>
      <formula>0.49</formula>
    </cfRule>
  </conditionalFormatting>
  <conditionalFormatting sqref="G9">
    <cfRule type="cellIs" dxfId="143" priority="41" operator="between">
      <formula>0</formula>
      <formula>0.5</formula>
    </cfRule>
    <cfRule type="cellIs" dxfId="142" priority="42" operator="between">
      <formula>0</formula>
      <formula>0.49</formula>
    </cfRule>
  </conditionalFormatting>
  <conditionalFormatting sqref="D44">
    <cfRule type="cellIs" dxfId="141" priority="37" operator="between">
      <formula>0</formula>
      <formula>0.5</formula>
    </cfRule>
    <cfRule type="cellIs" dxfId="140" priority="38" operator="between">
      <formula>0</formula>
      <formula>0.49</formula>
    </cfRule>
  </conditionalFormatting>
  <conditionalFormatting sqref="E41">
    <cfRule type="cellIs" dxfId="139" priority="33" operator="between">
      <formula>0</formula>
      <formula>0.5</formula>
    </cfRule>
    <cfRule type="cellIs" dxfId="138" priority="34" operator="between">
      <formula>0</formula>
      <formula>0.49</formula>
    </cfRule>
  </conditionalFormatting>
  <conditionalFormatting sqref="G21">
    <cfRule type="cellIs" dxfId="137" priority="31" operator="between">
      <formula>0</formula>
      <formula>0.5</formula>
    </cfRule>
    <cfRule type="cellIs" dxfId="136" priority="32" operator="between">
      <formula>0</formula>
      <formula>0.49</formula>
    </cfRule>
  </conditionalFormatting>
  <conditionalFormatting sqref="E18">
    <cfRule type="cellIs" dxfId="135" priority="29" operator="between">
      <formula>0</formula>
      <formula>0.5</formula>
    </cfRule>
    <cfRule type="cellIs" dxfId="134" priority="30" operator="between">
      <formula>0</formula>
      <formula>0.49</formula>
    </cfRule>
  </conditionalFormatting>
  <conditionalFormatting sqref="D28">
    <cfRule type="cellIs" dxfId="133" priority="25" operator="between">
      <formula>0</formula>
      <formula>0.5</formula>
    </cfRule>
    <cfRule type="cellIs" dxfId="132" priority="26" operator="between">
      <formula>0</formula>
      <formula>0.49</formula>
    </cfRule>
  </conditionalFormatting>
  <conditionalFormatting sqref="D7:E7">
    <cfRule type="cellIs" dxfId="131" priority="23" operator="between">
      <formula>0</formula>
      <formula>0.5</formula>
    </cfRule>
    <cfRule type="cellIs" dxfId="130" priority="24" operator="between">
      <formula>0</formula>
      <formula>0.49</formula>
    </cfRule>
  </conditionalFormatting>
  <conditionalFormatting sqref="D17:E17">
    <cfRule type="cellIs" dxfId="129" priority="21" operator="between">
      <formula>0</formula>
      <formula>0.5</formula>
    </cfRule>
    <cfRule type="cellIs" dxfId="128" priority="22" operator="between">
      <formula>0</formula>
      <formula>0.49</formula>
    </cfRule>
  </conditionalFormatting>
  <conditionalFormatting sqref="E28">
    <cfRule type="cellIs" dxfId="127" priority="19" operator="between">
      <formula>0</formula>
      <formula>0.5</formula>
    </cfRule>
    <cfRule type="cellIs" dxfId="126" priority="20" operator="between">
      <formula>0</formula>
      <formula>0.49</formula>
    </cfRule>
  </conditionalFormatting>
  <conditionalFormatting sqref="D43">
    <cfRule type="cellIs" dxfId="125" priority="15" operator="between">
      <formula>0</formula>
      <formula>0.5</formula>
    </cfRule>
    <cfRule type="cellIs" dxfId="124" priority="16" operator="between">
      <formula>0</formula>
      <formula>0.49</formula>
    </cfRule>
  </conditionalFormatting>
  <conditionalFormatting sqref="E43">
    <cfRule type="cellIs" dxfId="123" priority="13" operator="between">
      <formula>0</formula>
      <formula>0.5</formula>
    </cfRule>
    <cfRule type="cellIs" dxfId="122" priority="14" operator="between">
      <formula>0</formula>
      <formula>0.49</formula>
    </cfRule>
  </conditionalFormatting>
  <conditionalFormatting sqref="G22">
    <cfRule type="cellIs" dxfId="121" priority="11" operator="between">
      <formula>0</formula>
      <formula>0.5</formula>
    </cfRule>
    <cfRule type="cellIs" dxfId="120" priority="12" operator="between">
      <formula>0</formula>
      <formula>0.49</formula>
    </cfRule>
  </conditionalFormatting>
  <conditionalFormatting sqref="F27">
    <cfRule type="cellIs" dxfId="119" priority="7" operator="between">
      <formula>0</formula>
      <formula>0.5</formula>
    </cfRule>
    <cfRule type="cellIs" dxfId="118" priority="8"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08">
        <f>INDICE!A3</f>
        <v>44621</v>
      </c>
      <c r="C3" s="809"/>
      <c r="D3" s="809" t="s">
        <v>115</v>
      </c>
      <c r="E3" s="809"/>
      <c r="F3" s="809" t="s">
        <v>116</v>
      </c>
      <c r="G3" s="809"/>
      <c r="H3" s="809"/>
    </row>
    <row r="4" spans="1:8" x14ac:dyDescent="0.2">
      <c r="A4" s="66"/>
      <c r="B4" s="82" t="s">
        <v>47</v>
      </c>
      <c r="C4" s="82" t="s">
        <v>452</v>
      </c>
      <c r="D4" s="82" t="s">
        <v>47</v>
      </c>
      <c r="E4" s="82" t="s">
        <v>452</v>
      </c>
      <c r="F4" s="82" t="s">
        <v>47</v>
      </c>
      <c r="G4" s="83" t="s">
        <v>452</v>
      </c>
      <c r="H4" s="83" t="s">
        <v>121</v>
      </c>
    </row>
    <row r="5" spans="1:8" x14ac:dyDescent="0.2">
      <c r="A5" s="1" t="s">
        <v>588</v>
      </c>
      <c r="B5" s="594">
        <v>0</v>
      </c>
      <c r="C5" s="187">
        <v>-100</v>
      </c>
      <c r="D5" s="702">
        <v>0</v>
      </c>
      <c r="E5" s="187">
        <v>-100</v>
      </c>
      <c r="F5" s="95">
        <v>1.129</v>
      </c>
      <c r="G5" s="187">
        <v>-79.785138764547895</v>
      </c>
      <c r="H5" s="483">
        <v>37.285583128025948</v>
      </c>
    </row>
    <row r="6" spans="1:8" x14ac:dyDescent="0.2">
      <c r="A6" s="1" t="s">
        <v>245</v>
      </c>
      <c r="B6" s="594">
        <v>0</v>
      </c>
      <c r="C6" s="73">
        <v>-100</v>
      </c>
      <c r="D6" s="702">
        <v>0</v>
      </c>
      <c r="E6" s="187">
        <v>-100</v>
      </c>
      <c r="F6" s="95">
        <v>0.68200000000000005</v>
      </c>
      <c r="G6" s="187">
        <v>-90.284900284900289</v>
      </c>
      <c r="H6" s="483">
        <v>22.523266335973162</v>
      </c>
    </row>
    <row r="7" spans="1:8" x14ac:dyDescent="0.2">
      <c r="A7" s="1" t="s">
        <v>246</v>
      </c>
      <c r="B7" s="594">
        <v>0</v>
      </c>
      <c r="C7" s="73">
        <v>-100</v>
      </c>
      <c r="D7" s="702">
        <v>0</v>
      </c>
      <c r="E7" s="187">
        <v>-100</v>
      </c>
      <c r="F7" s="95">
        <v>0.28799999999999998</v>
      </c>
      <c r="G7" s="187">
        <v>-78.603268945022293</v>
      </c>
      <c r="H7" s="483">
        <v>9.5112913559534729</v>
      </c>
    </row>
    <row r="8" spans="1:8" x14ac:dyDescent="0.2">
      <c r="A8" t="s">
        <v>617</v>
      </c>
      <c r="B8" s="594">
        <v>4.1820000000000003E-2</v>
      </c>
      <c r="C8" s="73">
        <v>-64.827586206896541</v>
      </c>
      <c r="D8" s="95">
        <v>0.18481999999999998</v>
      </c>
      <c r="E8" s="187">
        <v>-42.794354339482481</v>
      </c>
      <c r="F8" s="95">
        <v>0.92898000000000003</v>
      </c>
      <c r="G8" s="187">
        <v>-24.674039958484677</v>
      </c>
      <c r="H8" s="483">
        <v>30.679859180047426</v>
      </c>
    </row>
    <row r="9" spans="1:8" x14ac:dyDescent="0.2">
      <c r="A9" s="189" t="s">
        <v>247</v>
      </c>
      <c r="B9" s="188">
        <v>4.1820000000000003E-2</v>
      </c>
      <c r="C9" s="189">
        <v>-95.800783211165779</v>
      </c>
      <c r="D9" s="188">
        <v>0.18481999999999998</v>
      </c>
      <c r="E9" s="189">
        <v>-93.781459449274578</v>
      </c>
      <c r="F9" s="188">
        <v>3.0279799999999999</v>
      </c>
      <c r="G9" s="189">
        <v>-80.058455191816805</v>
      </c>
      <c r="H9" s="189">
        <v>100</v>
      </c>
    </row>
    <row r="10" spans="1:8" x14ac:dyDescent="0.2">
      <c r="A10" s="568" t="s">
        <v>248</v>
      </c>
      <c r="B10" s="729">
        <f>B9/'Consumo PP'!B11*100</f>
        <v>8.9682872677000498E-4</v>
      </c>
      <c r="C10" s="634"/>
      <c r="D10" s="729">
        <f>D9/'Consumo PP'!D11*100</f>
        <v>1.3531064243375635E-3</v>
      </c>
      <c r="E10" s="634"/>
      <c r="F10" s="729">
        <f>F9/'Consumo PP'!F11*100</f>
        <v>5.548919305178656E-3</v>
      </c>
      <c r="G10" s="568"/>
      <c r="H10" s="633"/>
    </row>
    <row r="11" spans="1:8" x14ac:dyDescent="0.2">
      <c r="A11" s="80" t="s">
        <v>575</v>
      </c>
      <c r="B11" s="59"/>
      <c r="C11" s="108"/>
      <c r="D11" s="108"/>
      <c r="E11" s="108"/>
      <c r="F11" s="108"/>
      <c r="G11" s="108"/>
      <c r="H11" s="161" t="s">
        <v>221</v>
      </c>
    </row>
    <row r="12" spans="1:8" s="1" customFormat="1" x14ac:dyDescent="0.2">
      <c r="A12" s="80" t="s">
        <v>528</v>
      </c>
      <c r="B12" s="108"/>
    </row>
    <row r="13" spans="1:8" s="1" customFormat="1" x14ac:dyDescent="0.2">
      <c r="A13" s="391" t="s">
        <v>536</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17" priority="75" operator="between">
      <formula>0.00001</formula>
      <formula>0.499</formula>
    </cfRule>
  </conditionalFormatting>
  <conditionalFormatting sqref="F5:F6">
    <cfRule type="cellIs" dxfId="116" priority="73" operator="between">
      <formula>0.00001</formula>
      <formula>0.499</formula>
    </cfRule>
  </conditionalFormatting>
  <conditionalFormatting sqref="G5">
    <cfRule type="cellIs" dxfId="115" priority="72" operator="between">
      <formula>0.00001</formula>
      <formula>0.499</formula>
    </cfRule>
  </conditionalFormatting>
  <conditionalFormatting sqref="D7 B7">
    <cfRule type="cellIs" dxfId="114" priority="54" operator="between">
      <formula>0.00001</formula>
      <formula>0.499</formula>
    </cfRule>
  </conditionalFormatting>
  <conditionalFormatting sqref="D7">
    <cfRule type="cellIs" dxfId="113" priority="48" operator="between">
      <formula>0.00001</formula>
      <formula>0.499</formula>
    </cfRule>
  </conditionalFormatting>
  <conditionalFormatting sqref="D8 B8">
    <cfRule type="cellIs" dxfId="112" priority="52" operator="between">
      <formula>0.00001</formula>
      <formula>0.499</formula>
    </cfRule>
  </conditionalFormatting>
  <conditionalFormatting sqref="B5">
    <cfRule type="cellIs" dxfId="111" priority="49" operator="between">
      <formula>0.00001</formula>
      <formula>0.499</formula>
    </cfRule>
  </conditionalFormatting>
  <conditionalFormatting sqref="B5">
    <cfRule type="cellIs" dxfId="110" priority="50" operator="between">
      <formula>0.00001</formula>
      <formula>0.499</formula>
    </cfRule>
  </conditionalFormatting>
  <conditionalFormatting sqref="F8">
    <cfRule type="cellIs" dxfId="109" priority="44" operator="between">
      <formula>0.00001</formula>
      <formula>0.499</formula>
    </cfRule>
  </conditionalFormatting>
  <conditionalFormatting sqref="F8">
    <cfRule type="cellIs" dxfId="108" priority="43" operator="between">
      <formula>0.00001</formula>
      <formula>0.499</formula>
    </cfRule>
  </conditionalFormatting>
  <conditionalFormatting sqref="B6">
    <cfRule type="cellIs" dxfId="107" priority="41" operator="between">
      <formula>0.00001</formula>
      <formula>0.499</formula>
    </cfRule>
  </conditionalFormatting>
  <conditionalFormatting sqref="B6">
    <cfRule type="cellIs" dxfId="106" priority="40" operator="between">
      <formula>0.00001</formula>
      <formula>0.499</formula>
    </cfRule>
  </conditionalFormatting>
  <conditionalFormatting sqref="B6">
    <cfRule type="cellIs" dxfId="105" priority="39" operator="between">
      <formula>0.00001</formula>
      <formula>0.499</formula>
    </cfRule>
  </conditionalFormatting>
  <conditionalFormatting sqref="D5:D7">
    <cfRule type="cellIs" dxfId="104" priority="19" operator="between">
      <formula>0.00001</formula>
      <formula>0.499</formula>
    </cfRule>
  </conditionalFormatting>
  <conditionalFormatting sqref="D5:D7">
    <cfRule type="cellIs" dxfId="103" priority="18" operator="between">
      <formula>0.00001</formula>
      <formula>0.499</formula>
    </cfRule>
  </conditionalFormatting>
  <conditionalFormatting sqref="D5:D7">
    <cfRule type="cellIs" dxfId="102" priority="17" operator="between">
      <formula>0.00001</formula>
      <formula>0.499</formula>
    </cfRule>
  </conditionalFormatting>
  <conditionalFormatting sqref="D5:D7">
    <cfRule type="cellIs" dxfId="101" priority="16" operator="between">
      <formula>0.00001</formula>
      <formula>0.499</formula>
    </cfRule>
  </conditionalFormatting>
  <conditionalFormatting sqref="F7">
    <cfRule type="cellIs" dxfId="100" priority="2" operator="between">
      <formula>0.00001</formula>
      <formula>0.499</formula>
    </cfRule>
  </conditionalFormatting>
  <conditionalFormatting sqref="F7">
    <cfRule type="cellIs" dxfId="99"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249</v>
      </c>
      <c r="B1" s="428"/>
      <c r="C1" s="1"/>
      <c r="D1" s="1"/>
      <c r="E1" s="1"/>
      <c r="F1" s="1"/>
      <c r="G1" s="1"/>
    </row>
    <row r="2" spans="1:7" x14ac:dyDescent="0.2">
      <c r="A2" s="1"/>
      <c r="B2" s="1"/>
      <c r="C2" s="1"/>
      <c r="D2" s="1"/>
      <c r="E2" s="1"/>
      <c r="F2" s="1"/>
      <c r="G2" s="55" t="s">
        <v>151</v>
      </c>
    </row>
    <row r="3" spans="1:7" x14ac:dyDescent="0.2">
      <c r="A3" s="56"/>
      <c r="B3" s="811">
        <f>INDICE!A3</f>
        <v>44621</v>
      </c>
      <c r="C3" s="811"/>
      <c r="D3" s="810" t="s">
        <v>115</v>
      </c>
      <c r="E3" s="810"/>
      <c r="F3" s="810" t="s">
        <v>116</v>
      </c>
      <c r="G3" s="810"/>
    </row>
    <row r="4" spans="1:7" x14ac:dyDescent="0.2">
      <c r="A4" s="66"/>
      <c r="B4" s="621" t="s">
        <v>47</v>
      </c>
      <c r="C4" s="197" t="s">
        <v>452</v>
      </c>
      <c r="D4" s="621" t="s">
        <v>47</v>
      </c>
      <c r="E4" s="197" t="s">
        <v>452</v>
      </c>
      <c r="F4" s="621" t="s">
        <v>47</v>
      </c>
      <c r="G4" s="197" t="s">
        <v>452</v>
      </c>
    </row>
    <row r="5" spans="1:7" ht="15" x14ac:dyDescent="0.25">
      <c r="A5" s="423" t="s">
        <v>114</v>
      </c>
      <c r="B5" s="426">
        <v>5010.9030000000002</v>
      </c>
      <c r="C5" s="424">
        <v>7.699745951778131</v>
      </c>
      <c r="D5" s="425">
        <v>15112.921</v>
      </c>
      <c r="E5" s="424">
        <v>12.807919720170998</v>
      </c>
      <c r="F5" s="427">
        <v>60768.19</v>
      </c>
      <c r="G5" s="424">
        <v>11.856252647967796</v>
      </c>
    </row>
    <row r="6" spans="1:7" x14ac:dyDescent="0.2">
      <c r="A6" s="80"/>
      <c r="B6" s="1"/>
      <c r="C6" s="1"/>
      <c r="D6" s="1"/>
      <c r="E6" s="1"/>
      <c r="F6" s="1"/>
      <c r="G6" s="55" t="s">
        <v>221</v>
      </c>
    </row>
    <row r="7" spans="1:7" x14ac:dyDescent="0.2">
      <c r="A7" s="80" t="s">
        <v>575</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250</v>
      </c>
      <c r="B1" s="3"/>
      <c r="C1" s="3"/>
      <c r="D1" s="3"/>
      <c r="E1" s="3"/>
      <c r="F1" s="3"/>
      <c r="G1" s="3"/>
    </row>
    <row r="2" spans="1:8" ht="15.75" x14ac:dyDescent="0.25">
      <c r="A2" s="2"/>
      <c r="B2" s="89"/>
      <c r="C2" s="3"/>
      <c r="D2" s="3"/>
      <c r="E2" s="3"/>
      <c r="F2" s="3"/>
      <c r="G2" s="3"/>
      <c r="H2" s="55" t="s">
        <v>151</v>
      </c>
    </row>
    <row r="3" spans="1:8" x14ac:dyDescent="0.2">
      <c r="A3" s="70"/>
      <c r="B3" s="808">
        <f>INDICE!A3</f>
        <v>44621</v>
      </c>
      <c r="C3" s="809"/>
      <c r="D3" s="809" t="s">
        <v>115</v>
      </c>
      <c r="E3" s="809"/>
      <c r="F3" s="809" t="s">
        <v>116</v>
      </c>
      <c r="G3" s="809"/>
      <c r="H3" s="809"/>
    </row>
    <row r="4" spans="1:8" x14ac:dyDescent="0.2">
      <c r="A4" s="66"/>
      <c r="B4" s="63" t="s">
        <v>47</v>
      </c>
      <c r="C4" s="63" t="s">
        <v>424</v>
      </c>
      <c r="D4" s="63" t="s">
        <v>47</v>
      </c>
      <c r="E4" s="63" t="s">
        <v>424</v>
      </c>
      <c r="F4" s="63" t="s">
        <v>47</v>
      </c>
      <c r="G4" s="64" t="s">
        <v>424</v>
      </c>
      <c r="H4" s="64" t="s">
        <v>121</v>
      </c>
    </row>
    <row r="5" spans="1:8" x14ac:dyDescent="0.2">
      <c r="A5" s="3" t="s">
        <v>517</v>
      </c>
      <c r="B5" s="307">
        <v>96.173000000000002</v>
      </c>
      <c r="C5" s="72">
        <v>17.204104513990451</v>
      </c>
      <c r="D5" s="71">
        <v>361.91399999999999</v>
      </c>
      <c r="E5" s="72">
        <v>35.94443734927993</v>
      </c>
      <c r="F5" s="71">
        <v>1335.69</v>
      </c>
      <c r="G5" s="72">
        <v>41.609292404121184</v>
      </c>
      <c r="H5" s="310">
        <v>2.2279920295436257</v>
      </c>
    </row>
    <row r="6" spans="1:8" x14ac:dyDescent="0.2">
      <c r="A6" s="3" t="s">
        <v>48</v>
      </c>
      <c r="B6" s="308">
        <v>761.31600000000003</v>
      </c>
      <c r="C6" s="59">
        <v>-0.39902350444681667</v>
      </c>
      <c r="D6" s="58">
        <v>2379.9539999999997</v>
      </c>
      <c r="E6" s="59">
        <v>9.9704460265708423</v>
      </c>
      <c r="F6" s="58">
        <v>9883.6370000000024</v>
      </c>
      <c r="G6" s="59">
        <v>24.344687982004352</v>
      </c>
      <c r="H6" s="311">
        <v>16.486358705165475</v>
      </c>
    </row>
    <row r="7" spans="1:8" x14ac:dyDescent="0.2">
      <c r="A7" s="3" t="s">
        <v>49</v>
      </c>
      <c r="B7" s="308">
        <v>784.47199999999998</v>
      </c>
      <c r="C7" s="59">
        <v>14.413226611905831</v>
      </c>
      <c r="D7" s="58">
        <v>2277.7560000000003</v>
      </c>
      <c r="E7" s="59">
        <v>21.465420241783704</v>
      </c>
      <c r="F7" s="58">
        <v>9096.8369999999995</v>
      </c>
      <c r="G7" s="59">
        <v>23.60039440876524</v>
      </c>
      <c r="H7" s="311">
        <v>15.173940308048683</v>
      </c>
    </row>
    <row r="8" spans="1:8" x14ac:dyDescent="0.2">
      <c r="A8" s="3" t="s">
        <v>122</v>
      </c>
      <c r="B8" s="308">
        <v>2031.6640000000002</v>
      </c>
      <c r="C8" s="59">
        <v>-5.5785178851995493E-2</v>
      </c>
      <c r="D8" s="58">
        <v>6170.1949999999997</v>
      </c>
      <c r="E8" s="59">
        <v>4.3636496489381944</v>
      </c>
      <c r="F8" s="58">
        <v>24530.955000000002</v>
      </c>
      <c r="G8" s="59">
        <v>3.904188734505158</v>
      </c>
      <c r="H8" s="311">
        <v>40.918755262892851</v>
      </c>
    </row>
    <row r="9" spans="1:8" x14ac:dyDescent="0.2">
      <c r="A9" s="3" t="s">
        <v>123</v>
      </c>
      <c r="B9" s="308">
        <v>305.23099999999999</v>
      </c>
      <c r="C9" s="59">
        <v>298.74457856508332</v>
      </c>
      <c r="D9" s="58">
        <v>873.59299999999996</v>
      </c>
      <c r="E9" s="59">
        <v>196.0168205044796</v>
      </c>
      <c r="F9" s="58">
        <v>3223.0999999999995</v>
      </c>
      <c r="G9" s="73">
        <v>89.431874817803077</v>
      </c>
      <c r="H9" s="311">
        <v>5.3762782609902438</v>
      </c>
    </row>
    <row r="10" spans="1:8" x14ac:dyDescent="0.2">
      <c r="A10" s="66" t="s">
        <v>609</v>
      </c>
      <c r="B10" s="309">
        <v>919.35600000000045</v>
      </c>
      <c r="C10" s="75">
        <v>-0.30363626110960762</v>
      </c>
      <c r="D10" s="74">
        <v>2854.9340000000011</v>
      </c>
      <c r="E10" s="75">
        <v>9.8816906699244278</v>
      </c>
      <c r="F10" s="74">
        <v>11880.174999999999</v>
      </c>
      <c r="G10" s="75">
        <v>0.37529499594281684</v>
      </c>
      <c r="H10" s="312">
        <v>19.816675433359119</v>
      </c>
    </row>
    <row r="11" spans="1:8" x14ac:dyDescent="0.2">
      <c r="A11" s="76" t="s">
        <v>114</v>
      </c>
      <c r="B11" s="77">
        <v>4898.2120000000004</v>
      </c>
      <c r="C11" s="78">
        <v>7.3328524234963597</v>
      </c>
      <c r="D11" s="77">
        <v>14918.346000000001</v>
      </c>
      <c r="E11" s="78">
        <v>13.783744205309409</v>
      </c>
      <c r="F11" s="77">
        <v>59950.394</v>
      </c>
      <c r="G11" s="78">
        <v>12.270654284352979</v>
      </c>
      <c r="H11" s="78">
        <v>100</v>
      </c>
    </row>
    <row r="12" spans="1:8" x14ac:dyDescent="0.2">
      <c r="A12" s="3"/>
      <c r="B12" s="3"/>
      <c r="C12" s="3"/>
      <c r="D12" s="3"/>
      <c r="E12" s="3"/>
      <c r="F12" s="3"/>
      <c r="G12" s="3"/>
      <c r="H12" s="79" t="s">
        <v>221</v>
      </c>
    </row>
    <row r="13" spans="1:8" x14ac:dyDescent="0.2">
      <c r="A13" s="80" t="s">
        <v>576</v>
      </c>
      <c r="B13" s="3"/>
      <c r="C13" s="3"/>
      <c r="D13" s="3"/>
      <c r="E13" s="3"/>
      <c r="F13" s="3"/>
      <c r="G13" s="3"/>
      <c r="H13" s="3"/>
    </row>
    <row r="14" spans="1:8" x14ac:dyDescent="0.2">
      <c r="A14" s="80" t="s">
        <v>577</v>
      </c>
      <c r="B14" s="58"/>
      <c r="C14" s="3"/>
      <c r="D14" s="3"/>
      <c r="E14" s="3"/>
      <c r="F14" s="3"/>
      <c r="G14" s="3"/>
      <c r="H14" s="3"/>
    </row>
    <row r="15" spans="1:8" x14ac:dyDescent="0.2">
      <c r="A15" s="80" t="s">
        <v>536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251</v>
      </c>
      <c r="B1" s="158"/>
      <c r="C1" s="158"/>
      <c r="D1" s="158"/>
      <c r="E1" s="158"/>
      <c r="F1" s="15"/>
      <c r="G1" s="15"/>
    </row>
    <row r="2" spans="1:7" x14ac:dyDescent="0.2">
      <c r="A2" s="158"/>
      <c r="B2" s="158"/>
      <c r="C2" s="158"/>
      <c r="D2" s="158"/>
      <c r="E2" s="161" t="s">
        <v>151</v>
      </c>
      <c r="F2" s="15"/>
      <c r="G2" s="15"/>
    </row>
    <row r="3" spans="1:7" x14ac:dyDescent="0.2">
      <c r="A3" s="830">
        <f>INDICE!A3</f>
        <v>44621</v>
      </c>
      <c r="B3" s="830">
        <v>41671</v>
      </c>
      <c r="C3" s="831">
        <v>41671</v>
      </c>
      <c r="D3" s="830">
        <v>41671</v>
      </c>
      <c r="E3" s="830">
        <v>41671</v>
      </c>
      <c r="F3" s="15"/>
    </row>
    <row r="4" spans="1:7" ht="15" x14ac:dyDescent="0.25">
      <c r="A4" s="1" t="s">
        <v>30</v>
      </c>
      <c r="B4" s="622">
        <v>4.1820000000000003E-2</v>
      </c>
      <c r="C4" s="429"/>
      <c r="D4" s="15" t="s">
        <v>252</v>
      </c>
      <c r="E4" s="492">
        <v>4898.2120000000004</v>
      </c>
    </row>
    <row r="5" spans="1:7" x14ac:dyDescent="0.2">
      <c r="A5" s="1" t="s">
        <v>253</v>
      </c>
      <c r="B5" s="166">
        <v>5089.4709999999995</v>
      </c>
      <c r="C5" s="239"/>
      <c r="D5" s="1" t="s">
        <v>254</v>
      </c>
      <c r="E5" s="166">
        <v>-326.33699999999999</v>
      </c>
    </row>
    <row r="6" spans="1:7" x14ac:dyDescent="0.2">
      <c r="A6" s="1" t="s">
        <v>476</v>
      </c>
      <c r="B6" s="166">
        <v>-48.170999999999992</v>
      </c>
      <c r="C6" s="239"/>
      <c r="D6" s="1" t="s">
        <v>255</v>
      </c>
      <c r="E6" s="166">
        <v>151.26672999999846</v>
      </c>
    </row>
    <row r="7" spans="1:7" x14ac:dyDescent="0.2">
      <c r="A7" s="1" t="s">
        <v>477</v>
      </c>
      <c r="B7" s="166">
        <v>48.981180000000322</v>
      </c>
      <c r="C7" s="239"/>
      <c r="D7" s="1" t="s">
        <v>478</v>
      </c>
      <c r="E7" s="166">
        <v>1312.9670000000001</v>
      </c>
    </row>
    <row r="8" spans="1:7" x14ac:dyDescent="0.2">
      <c r="A8" s="1" t="s">
        <v>479</v>
      </c>
      <c r="B8" s="166">
        <v>-79.42</v>
      </c>
      <c r="C8" s="239"/>
      <c r="D8" s="1" t="s">
        <v>480</v>
      </c>
      <c r="E8" s="166">
        <v>-1966.2</v>
      </c>
    </row>
    <row r="9" spans="1:7" ht="15" x14ac:dyDescent="0.25">
      <c r="A9" s="173" t="s">
        <v>58</v>
      </c>
      <c r="B9" s="432">
        <v>5010.9030000000002</v>
      </c>
      <c r="C9" s="239"/>
      <c r="D9" s="1" t="s">
        <v>257</v>
      </c>
      <c r="E9" s="166">
        <v>593.18899999999996</v>
      </c>
    </row>
    <row r="10" spans="1:7" ht="15" x14ac:dyDescent="0.25">
      <c r="A10" s="1" t="s">
        <v>256</v>
      </c>
      <c r="B10" s="166">
        <v>-112.6909999999998</v>
      </c>
      <c r="C10" s="239"/>
      <c r="D10" s="173" t="s">
        <v>481</v>
      </c>
      <c r="E10" s="432">
        <v>4663.0977299999995</v>
      </c>
      <c r="G10" s="504"/>
    </row>
    <row r="11" spans="1:7" ht="15" x14ac:dyDescent="0.25">
      <c r="A11" s="173" t="s">
        <v>252</v>
      </c>
      <c r="B11" s="432">
        <v>4898.2120000000004</v>
      </c>
      <c r="C11" s="430"/>
      <c r="D11" s="212"/>
      <c r="E11" s="422"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2" t="s">
        <v>483</v>
      </c>
      <c r="B1" s="832"/>
      <c r="C1" s="832"/>
      <c r="D1" s="832"/>
      <c r="E1" s="192"/>
      <c r="F1" s="192"/>
      <c r="G1" s="6"/>
      <c r="H1" s="6"/>
      <c r="I1" s="6"/>
      <c r="J1" s="6"/>
    </row>
    <row r="2" spans="1:10" ht="14.25" customHeight="1" x14ac:dyDescent="0.2">
      <c r="A2" s="832"/>
      <c r="B2" s="832"/>
      <c r="C2" s="832"/>
      <c r="D2" s="832"/>
      <c r="E2" s="192"/>
      <c r="F2" s="192"/>
      <c r="G2" s="6"/>
      <c r="H2" s="6"/>
      <c r="I2" s="6"/>
      <c r="J2" s="6"/>
    </row>
    <row r="3" spans="1:10" ht="14.25" customHeight="1" x14ac:dyDescent="0.2">
      <c r="A3" s="53"/>
      <c r="B3" s="53"/>
      <c r="C3" s="53"/>
      <c r="D3" s="55" t="s">
        <v>258</v>
      </c>
    </row>
    <row r="4" spans="1:10" ht="14.25" customHeight="1" x14ac:dyDescent="0.2">
      <c r="A4" s="193"/>
      <c r="B4" s="193"/>
      <c r="C4" s="194" t="s">
        <v>589</v>
      </c>
      <c r="D4" s="194" t="s">
        <v>590</v>
      </c>
    </row>
    <row r="5" spans="1:10" ht="14.25" customHeight="1" x14ac:dyDescent="0.2">
      <c r="A5" s="783">
        <v>2018</v>
      </c>
      <c r="B5" s="646" t="s">
        <v>591</v>
      </c>
      <c r="C5" s="647">
        <v>13.96</v>
      </c>
      <c r="D5" s="197">
        <v>-4.9046321525885483</v>
      </c>
    </row>
    <row r="6" spans="1:10" ht="14.25" customHeight="1" x14ac:dyDescent="0.2">
      <c r="A6" s="763" t="s">
        <v>513</v>
      </c>
      <c r="B6" s="195" t="s">
        <v>592</v>
      </c>
      <c r="C6" s="776">
        <v>13.27</v>
      </c>
      <c r="D6" s="784">
        <v>-4.9426934097421293</v>
      </c>
    </row>
    <row r="7" spans="1:10" ht="14.25" customHeight="1" x14ac:dyDescent="0.2">
      <c r="A7" s="763" t="s">
        <v>513</v>
      </c>
      <c r="B7" s="195" t="s">
        <v>593</v>
      </c>
      <c r="C7" s="776">
        <v>13.92</v>
      </c>
      <c r="D7" s="784">
        <v>4.8982667671439364</v>
      </c>
    </row>
    <row r="8" spans="1:10" ht="14.25" customHeight="1" x14ac:dyDescent="0.2">
      <c r="A8" s="763" t="s">
        <v>513</v>
      </c>
      <c r="B8" s="195" t="s">
        <v>594</v>
      </c>
      <c r="C8" s="776">
        <v>14.61</v>
      </c>
      <c r="D8" s="784">
        <v>4.9568965517241343</v>
      </c>
    </row>
    <row r="9" spans="1:10" ht="14.25" customHeight="1" x14ac:dyDescent="0.2">
      <c r="A9" s="763" t="s">
        <v>513</v>
      </c>
      <c r="B9" s="195" t="s">
        <v>595</v>
      </c>
      <c r="C9" s="776">
        <v>15.33</v>
      </c>
      <c r="D9" s="199">
        <v>4.928131416837787</v>
      </c>
    </row>
    <row r="10" spans="1:10" ht="14.25" customHeight="1" x14ac:dyDescent="0.2">
      <c r="A10" s="783">
        <v>2019</v>
      </c>
      <c r="B10" s="646" t="s">
        <v>596</v>
      </c>
      <c r="C10" s="647">
        <v>14.57</v>
      </c>
      <c r="D10" s="197">
        <v>-4.9575994781474213</v>
      </c>
    </row>
    <row r="11" spans="1:10" ht="14.25" customHeight="1" x14ac:dyDescent="0.2">
      <c r="A11" s="763" t="s">
        <v>513</v>
      </c>
      <c r="B11" s="195" t="s">
        <v>597</v>
      </c>
      <c r="C11" s="776">
        <v>13.86</v>
      </c>
      <c r="D11" s="196">
        <v>-4.8730267673301357</v>
      </c>
    </row>
    <row r="12" spans="1:10" ht="14.25" customHeight="1" x14ac:dyDescent="0.2">
      <c r="A12" s="763" t="s">
        <v>513</v>
      </c>
      <c r="B12" s="195" t="s">
        <v>599</v>
      </c>
      <c r="C12" s="776">
        <v>13.17</v>
      </c>
      <c r="D12" s="196">
        <v>-4.9783549783549752</v>
      </c>
    </row>
    <row r="13" spans="1:10" ht="14.25" customHeight="1" x14ac:dyDescent="0.2">
      <c r="A13" s="763" t="s">
        <v>513</v>
      </c>
      <c r="B13" s="195" t="s">
        <v>600</v>
      </c>
      <c r="C13" s="776">
        <v>12.77</v>
      </c>
      <c r="D13" s="196">
        <v>-3.0372057706909672</v>
      </c>
    </row>
    <row r="14" spans="1:10" ht="14.25" customHeight="1" x14ac:dyDescent="0.2">
      <c r="A14" s="763" t="s">
        <v>513</v>
      </c>
      <c r="B14" s="195" t="s">
        <v>602</v>
      </c>
      <c r="C14" s="776">
        <v>12.15</v>
      </c>
      <c r="D14" s="196">
        <v>-4.8551292090837839</v>
      </c>
    </row>
    <row r="15" spans="1:10" ht="14.25" customHeight="1" x14ac:dyDescent="0.2">
      <c r="A15" s="764" t="s">
        <v>513</v>
      </c>
      <c r="B15" s="198" t="s">
        <v>604</v>
      </c>
      <c r="C15" s="630">
        <v>12.74</v>
      </c>
      <c r="D15" s="199">
        <v>4.8559670781892992</v>
      </c>
    </row>
    <row r="16" spans="1:10" ht="14.25" customHeight="1" x14ac:dyDescent="0.2">
      <c r="A16" s="783">
        <v>2020</v>
      </c>
      <c r="B16" s="646" t="s">
        <v>621</v>
      </c>
      <c r="C16" s="647">
        <v>13.37</v>
      </c>
      <c r="D16" s="197">
        <v>4.9450549450549373</v>
      </c>
      <c r="F16" s="3" t="s">
        <v>372</v>
      </c>
    </row>
    <row r="17" spans="1:4" ht="14.25" customHeight="1" x14ac:dyDescent="0.2">
      <c r="A17" s="763" t="s">
        <v>513</v>
      </c>
      <c r="B17" s="195" t="s">
        <v>628</v>
      </c>
      <c r="C17" s="776">
        <v>12.71</v>
      </c>
      <c r="D17" s="196">
        <v>-4.9364248317127783</v>
      </c>
    </row>
    <row r="18" spans="1:4" ht="14.25" customHeight="1" x14ac:dyDescent="0.2">
      <c r="A18" s="763" t="s">
        <v>513</v>
      </c>
      <c r="B18" s="195" t="s">
        <v>629</v>
      </c>
      <c r="C18" s="776">
        <v>12.09</v>
      </c>
      <c r="D18" s="196">
        <v>-4.8780487804878128</v>
      </c>
    </row>
    <row r="19" spans="1:4" ht="14.25" customHeight="1" x14ac:dyDescent="0.2">
      <c r="A19" s="764" t="s">
        <v>513</v>
      </c>
      <c r="B19" s="198" t="s">
        <v>631</v>
      </c>
      <c r="C19" s="630">
        <v>12.68</v>
      </c>
      <c r="D19" s="199">
        <v>4.8800661703887496</v>
      </c>
    </row>
    <row r="20" spans="1:4" ht="14.25" customHeight="1" x14ac:dyDescent="0.2">
      <c r="A20" s="783">
        <v>2021</v>
      </c>
      <c r="B20" s="646" t="s">
        <v>632</v>
      </c>
      <c r="C20" s="647">
        <v>13.3</v>
      </c>
      <c r="D20" s="197">
        <v>4.8895899053627838</v>
      </c>
    </row>
    <row r="21" spans="1:4" ht="14.25" customHeight="1" x14ac:dyDescent="0.2">
      <c r="A21" s="763" t="s">
        <v>513</v>
      </c>
      <c r="B21" s="195" t="s">
        <v>633</v>
      </c>
      <c r="C21" s="776">
        <v>13.96</v>
      </c>
      <c r="D21" s="196">
        <v>4.9624060150375948</v>
      </c>
    </row>
    <row r="22" spans="1:4" ht="14.25" customHeight="1" x14ac:dyDescent="0.2">
      <c r="A22" s="763" t="s">
        <v>513</v>
      </c>
      <c r="B22" s="195" t="s">
        <v>640</v>
      </c>
      <c r="C22" s="776">
        <v>14.64</v>
      </c>
      <c r="D22" s="196">
        <v>4.871060171919769</v>
      </c>
    </row>
    <row r="23" spans="1:4" ht="14.25" customHeight="1" x14ac:dyDescent="0.2">
      <c r="A23" s="763" t="s">
        <v>513</v>
      </c>
      <c r="B23" s="195" t="s">
        <v>647</v>
      </c>
      <c r="C23" s="776">
        <v>15.37</v>
      </c>
      <c r="D23" s="196">
        <v>4.9863387978141978</v>
      </c>
    </row>
    <row r="24" spans="1:4" ht="14.25" customHeight="1" x14ac:dyDescent="0.2">
      <c r="A24" s="763" t="s">
        <v>513</v>
      </c>
      <c r="B24" s="195" t="s">
        <v>652</v>
      </c>
      <c r="C24" s="776">
        <v>16.12</v>
      </c>
      <c r="D24" s="196">
        <v>4.8796356538711896</v>
      </c>
    </row>
    <row r="25" spans="1:4" ht="14.25" customHeight="1" x14ac:dyDescent="0.2">
      <c r="A25" s="764" t="s">
        <v>513</v>
      </c>
      <c r="B25" s="198" t="s">
        <v>670</v>
      </c>
      <c r="C25" s="630">
        <v>16.920000000000002</v>
      </c>
      <c r="D25" s="199">
        <v>4.9627791563275476</v>
      </c>
    </row>
    <row r="26" spans="1:4" ht="14.25" customHeight="1" x14ac:dyDescent="0.2">
      <c r="A26" s="785">
        <v>2022</v>
      </c>
      <c r="B26" s="195" t="s">
        <v>681</v>
      </c>
      <c r="C26" s="776">
        <v>17.75</v>
      </c>
      <c r="D26" s="197">
        <v>4.905437352245853</v>
      </c>
    </row>
    <row r="27" spans="1:4" ht="14.25" customHeight="1" x14ac:dyDescent="0.2">
      <c r="A27" s="764" t="s">
        <v>513</v>
      </c>
      <c r="B27" s="198" t="s">
        <v>689</v>
      </c>
      <c r="C27" s="630">
        <v>18.63</v>
      </c>
      <c r="D27" s="199">
        <v>4.9577464788732337</v>
      </c>
    </row>
    <row r="28" spans="1:4" ht="14.25" customHeight="1" x14ac:dyDescent="0.2">
      <c r="A28" s="648" t="s">
        <v>259</v>
      </c>
      <c r="B28"/>
      <c r="C28"/>
      <c r="D28" s="79" t="s">
        <v>574</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582</v>
      </c>
      <c r="B1" s="53"/>
      <c r="C1" s="53"/>
      <c r="D1" s="53"/>
      <c r="E1" s="53"/>
      <c r="F1" s="6"/>
    </row>
    <row r="2" spans="1:6" x14ac:dyDescent="0.2">
      <c r="A2" s="54"/>
      <c r="B2" s="54"/>
      <c r="C2" s="54"/>
      <c r="D2" s="54"/>
      <c r="E2" s="54"/>
      <c r="F2" s="55" t="s">
        <v>105</v>
      </c>
    </row>
    <row r="3" spans="1:6" ht="14.65" customHeight="1" x14ac:dyDescent="0.2">
      <c r="A3" s="56"/>
      <c r="B3" s="800" t="s">
        <v>636</v>
      </c>
      <c r="C3" s="802" t="s">
        <v>423</v>
      </c>
      <c r="D3" s="800" t="s">
        <v>625</v>
      </c>
      <c r="E3" s="802" t="s">
        <v>423</v>
      </c>
      <c r="F3" s="804" t="s">
        <v>637</v>
      </c>
    </row>
    <row r="4" spans="1:6" ht="14.65" customHeight="1" x14ac:dyDescent="0.2">
      <c r="A4" s="502"/>
      <c r="B4" s="801"/>
      <c r="C4" s="803"/>
      <c r="D4" s="801"/>
      <c r="E4" s="803"/>
      <c r="F4" s="805"/>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2">
        <v>110510.53273060871</v>
      </c>
      <c r="C12" s="473">
        <v>100</v>
      </c>
      <c r="D12" s="472">
        <v>126107.38577395624</v>
      </c>
      <c r="E12" s="473">
        <v>100</v>
      </c>
      <c r="F12" s="473">
        <v>-12.367914018378292</v>
      </c>
    </row>
    <row r="13" spans="1:6" x14ac:dyDescent="0.2">
      <c r="A13" s="3"/>
      <c r="B13" s="3"/>
      <c r="C13" s="3"/>
      <c r="D13" s="3"/>
      <c r="E13" s="3"/>
      <c r="F13" s="55" t="s">
        <v>574</v>
      </c>
    </row>
    <row r="14" spans="1:6" x14ac:dyDescent="0.2">
      <c r="A14" s="474"/>
      <c r="B14" s="1"/>
      <c r="C14" s="1"/>
      <c r="D14" s="1"/>
      <c r="E14" s="1"/>
      <c r="F14" s="1"/>
    </row>
    <row r="15" spans="1:6" x14ac:dyDescent="0.2">
      <c r="A15" s="50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484</v>
      </c>
      <c r="B1" s="53"/>
      <c r="C1" s="53"/>
      <c r="D1" s="6"/>
      <c r="E1" s="6"/>
      <c r="F1" s="6"/>
    </row>
    <row r="2" spans="1:6" x14ac:dyDescent="0.2">
      <c r="A2" s="54"/>
      <c r="B2" s="54"/>
      <c r="C2" s="54"/>
      <c r="D2" s="65"/>
      <c r="E2" s="65"/>
      <c r="F2" s="55" t="s">
        <v>260</v>
      </c>
    </row>
    <row r="3" spans="1:6" x14ac:dyDescent="0.2">
      <c r="A3" s="56"/>
      <c r="B3" s="811" t="s">
        <v>261</v>
      </c>
      <c r="C3" s="811"/>
      <c r="D3" s="811"/>
      <c r="E3" s="810" t="s">
        <v>262</v>
      </c>
      <c r="F3" s="810"/>
    </row>
    <row r="4" spans="1:6" x14ac:dyDescent="0.2">
      <c r="A4" s="66"/>
      <c r="B4" s="201" t="s">
        <v>687</v>
      </c>
      <c r="C4" s="202" t="s">
        <v>683</v>
      </c>
      <c r="D4" s="201" t="s">
        <v>688</v>
      </c>
      <c r="E4" s="185" t="s">
        <v>263</v>
      </c>
      <c r="F4" s="184" t="s">
        <v>264</v>
      </c>
    </row>
    <row r="5" spans="1:6" x14ac:dyDescent="0.2">
      <c r="A5" s="431" t="s">
        <v>486</v>
      </c>
      <c r="B5" s="90">
        <v>179.22862209354838</v>
      </c>
      <c r="C5" s="90">
        <v>158.37111616785714</v>
      </c>
      <c r="D5" s="90">
        <v>131.04779015483874</v>
      </c>
      <c r="E5" s="90">
        <v>13.170018896365185</v>
      </c>
      <c r="F5" s="90">
        <v>36.765848460154785</v>
      </c>
    </row>
    <row r="6" spans="1:6" x14ac:dyDescent="0.2">
      <c r="A6" s="66" t="s">
        <v>485</v>
      </c>
      <c r="B6" s="97">
        <v>176.8244634064516</v>
      </c>
      <c r="C6" s="199">
        <v>147.08343359285709</v>
      </c>
      <c r="D6" s="97">
        <v>118.38325905483873</v>
      </c>
      <c r="E6" s="97">
        <v>20.220516401541801</v>
      </c>
      <c r="F6" s="97">
        <v>49.366105324521534</v>
      </c>
    </row>
    <row r="7" spans="1:6" x14ac:dyDescent="0.2">
      <c r="F7" s="55" t="s">
        <v>574</v>
      </c>
    </row>
    <row r="13" spans="1:6" x14ac:dyDescent="0.2">
      <c r="C13" s="1" t="s">
        <v>372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8" t="s">
        <v>265</v>
      </c>
      <c r="B1" s="798"/>
      <c r="C1" s="798"/>
      <c r="D1" s="3"/>
      <c r="E1" s="3"/>
    </row>
    <row r="2" spans="1:38" x14ac:dyDescent="0.2">
      <c r="A2" s="799"/>
      <c r="B2" s="798"/>
      <c r="C2" s="798"/>
      <c r="D2" s="3"/>
      <c r="E2" s="55" t="s">
        <v>260</v>
      </c>
    </row>
    <row r="3" spans="1:38" x14ac:dyDescent="0.2">
      <c r="A3" s="57"/>
      <c r="B3" s="203" t="s">
        <v>266</v>
      </c>
      <c r="C3" s="203" t="s">
        <v>267</v>
      </c>
      <c r="D3" s="203" t="s">
        <v>268</v>
      </c>
      <c r="E3" s="203" t="s">
        <v>269</v>
      </c>
    </row>
    <row r="4" spans="1:38" x14ac:dyDescent="0.2">
      <c r="A4" s="204" t="s">
        <v>270</v>
      </c>
      <c r="B4" s="205">
        <v>179.22862209354838</v>
      </c>
      <c r="C4" s="206">
        <v>31.105793917062115</v>
      </c>
      <c r="D4" s="206">
        <v>47.41131405713142</v>
      </c>
      <c r="E4" s="206">
        <v>100.71151411935485</v>
      </c>
      <c r="F4" s="622"/>
      <c r="G4" s="622"/>
      <c r="H4" s="622"/>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271</v>
      </c>
      <c r="B5" s="208">
        <v>209.78064516129035</v>
      </c>
      <c r="C5" s="92">
        <v>33.494388723231232</v>
      </c>
      <c r="D5" s="92">
        <v>65.450159663865549</v>
      </c>
      <c r="E5" s="92">
        <v>110.83609677419356</v>
      </c>
      <c r="F5" s="622"/>
      <c r="G5" s="622"/>
      <c r="M5" s="623"/>
      <c r="N5" s="623"/>
      <c r="O5" s="623"/>
      <c r="P5" s="623"/>
      <c r="Q5" s="623"/>
      <c r="R5" s="623"/>
      <c r="S5" s="623"/>
      <c r="T5" s="623"/>
      <c r="U5" s="623"/>
      <c r="V5" s="623"/>
      <c r="W5" s="623"/>
      <c r="X5" s="623"/>
      <c r="Y5" s="623"/>
      <c r="Z5" s="623"/>
      <c r="AA5" s="623"/>
      <c r="AB5" s="623"/>
      <c r="AC5" s="623"/>
      <c r="AD5" s="623"/>
      <c r="AE5" s="283"/>
      <c r="AF5" s="283"/>
      <c r="AG5" s="283"/>
      <c r="AH5" s="283"/>
      <c r="AI5" s="283"/>
      <c r="AJ5" s="283"/>
      <c r="AK5" s="283"/>
      <c r="AL5" s="283"/>
    </row>
    <row r="6" spans="1:38" x14ac:dyDescent="0.2">
      <c r="A6" s="207" t="s">
        <v>272</v>
      </c>
      <c r="B6" s="208">
        <v>174.52903225806452</v>
      </c>
      <c r="C6" s="92">
        <v>29.088172043010754</v>
      </c>
      <c r="D6" s="92">
        <v>48.927182795698926</v>
      </c>
      <c r="E6" s="92">
        <v>96.513677419354835</v>
      </c>
      <c r="F6" s="622"/>
      <c r="G6" s="622"/>
      <c r="M6" s="623"/>
      <c r="N6" s="623"/>
      <c r="O6" s="623"/>
      <c r="P6" s="623"/>
      <c r="Q6" s="623"/>
      <c r="R6" s="623"/>
      <c r="S6" s="623"/>
      <c r="T6" s="623"/>
      <c r="U6" s="623"/>
      <c r="V6" s="623"/>
      <c r="W6" s="623"/>
      <c r="X6" s="623"/>
      <c r="Y6" s="623"/>
      <c r="Z6" s="623"/>
      <c r="AA6" s="623"/>
      <c r="AB6" s="623"/>
      <c r="AC6" s="623"/>
      <c r="AD6" s="623"/>
      <c r="AE6" s="283"/>
      <c r="AF6" s="283"/>
      <c r="AG6" s="283"/>
      <c r="AH6" s="283"/>
      <c r="AI6" s="283"/>
      <c r="AJ6" s="283"/>
      <c r="AK6" s="283"/>
      <c r="AL6" s="283"/>
    </row>
    <row r="7" spans="1:38" x14ac:dyDescent="0.2">
      <c r="A7" s="207" t="s">
        <v>234</v>
      </c>
      <c r="B7" s="208">
        <v>180.83145161290321</v>
      </c>
      <c r="C7" s="92">
        <v>31.383970941082374</v>
      </c>
      <c r="D7" s="92">
        <v>54.884093575046641</v>
      </c>
      <c r="E7" s="92">
        <v>94.563387096774193</v>
      </c>
      <c r="F7" s="622"/>
      <c r="G7" s="622"/>
      <c r="N7" s="623"/>
      <c r="O7" s="623"/>
      <c r="P7" s="623"/>
      <c r="Q7" s="623"/>
      <c r="R7" s="623"/>
      <c r="S7" s="623"/>
      <c r="T7" s="623"/>
      <c r="U7" s="623"/>
      <c r="V7" s="623"/>
      <c r="W7" s="623"/>
      <c r="X7" s="623"/>
      <c r="Y7" s="623"/>
      <c r="Z7" s="623"/>
      <c r="AA7" s="623"/>
      <c r="AB7" s="623"/>
      <c r="AC7" s="623"/>
      <c r="AD7" s="623"/>
      <c r="AE7" s="283"/>
      <c r="AF7" s="283"/>
      <c r="AG7" s="283"/>
      <c r="AH7" s="283"/>
      <c r="AI7" s="283"/>
      <c r="AJ7" s="283"/>
      <c r="AK7" s="283"/>
      <c r="AL7" s="283"/>
    </row>
    <row r="8" spans="1:38" x14ac:dyDescent="0.2">
      <c r="A8" s="207" t="s">
        <v>273</v>
      </c>
      <c r="B8" s="208">
        <v>141.52080645161291</v>
      </c>
      <c r="C8" s="92">
        <v>23.58680107526882</v>
      </c>
      <c r="D8" s="92">
        <v>36.302327956989259</v>
      </c>
      <c r="E8" s="92">
        <v>81.63167741935483</v>
      </c>
      <c r="F8" s="622"/>
      <c r="G8" s="622"/>
      <c r="N8" s="623"/>
      <c r="O8" s="623"/>
      <c r="P8" s="623"/>
      <c r="Q8" s="623"/>
      <c r="R8" s="623"/>
      <c r="S8" s="623"/>
      <c r="T8" s="623"/>
      <c r="U8" s="623"/>
      <c r="V8" s="623"/>
      <c r="W8" s="623"/>
      <c r="X8" s="623"/>
      <c r="Y8" s="623"/>
      <c r="Z8" s="623"/>
      <c r="AA8" s="623"/>
      <c r="AB8" s="623"/>
      <c r="AC8" s="623"/>
      <c r="AD8" s="623"/>
      <c r="AE8" s="283"/>
      <c r="AF8" s="283"/>
      <c r="AG8" s="283"/>
      <c r="AH8" s="283"/>
      <c r="AI8" s="283"/>
      <c r="AJ8" s="283"/>
      <c r="AK8" s="283"/>
      <c r="AL8" s="283"/>
    </row>
    <row r="9" spans="1:38" x14ac:dyDescent="0.2">
      <c r="A9" s="207" t="s">
        <v>274</v>
      </c>
      <c r="B9" s="208">
        <v>142.05619354838709</v>
      </c>
      <c r="C9" s="92">
        <v>22.681240986717267</v>
      </c>
      <c r="D9" s="92">
        <v>39.905694497153675</v>
      </c>
      <c r="E9" s="92">
        <v>79.46925806451614</v>
      </c>
      <c r="F9" s="622"/>
      <c r="G9" s="622"/>
    </row>
    <row r="10" spans="1:38" x14ac:dyDescent="0.2">
      <c r="A10" s="207" t="s">
        <v>275</v>
      </c>
      <c r="B10" s="208">
        <v>160.73174193548385</v>
      </c>
      <c r="C10" s="92">
        <v>32.146348387096772</v>
      </c>
      <c r="D10" s="92">
        <v>50.996845161290302</v>
      </c>
      <c r="E10" s="92">
        <v>77.588548387096779</v>
      </c>
      <c r="F10" s="622"/>
      <c r="G10" s="622"/>
    </row>
    <row r="11" spans="1:38" x14ac:dyDescent="0.2">
      <c r="A11" s="207" t="s">
        <v>276</v>
      </c>
      <c r="B11" s="208">
        <v>205.03790322580645</v>
      </c>
      <c r="C11" s="92">
        <v>41.007580645161291</v>
      </c>
      <c r="D11" s="92">
        <v>62.831935483870957</v>
      </c>
      <c r="E11" s="92">
        <v>101.1983870967742</v>
      </c>
      <c r="F11" s="622"/>
      <c r="G11" s="622"/>
    </row>
    <row r="12" spans="1:38" x14ac:dyDescent="0.2">
      <c r="A12" s="207" t="s">
        <v>277</v>
      </c>
      <c r="B12" s="208">
        <v>163.17741935483872</v>
      </c>
      <c r="C12" s="92">
        <v>27.196236559139791</v>
      </c>
      <c r="D12" s="92">
        <v>54.364860215053767</v>
      </c>
      <c r="E12" s="92">
        <v>81.616322580645161</v>
      </c>
      <c r="F12" s="622"/>
      <c r="G12" s="622"/>
    </row>
    <row r="13" spans="1:38" x14ac:dyDescent="0.2">
      <c r="A13" s="207" t="s">
        <v>278</v>
      </c>
      <c r="B13" s="208">
        <v>148.68019354838708</v>
      </c>
      <c r="C13" s="92">
        <v>26.811182443151772</v>
      </c>
      <c r="D13" s="92">
        <v>42.747978847170792</v>
      </c>
      <c r="E13" s="92">
        <v>79.121032258064517</v>
      </c>
      <c r="F13" s="622"/>
      <c r="G13" s="622"/>
    </row>
    <row r="14" spans="1:38" x14ac:dyDescent="0.2">
      <c r="A14" s="207" t="s">
        <v>205</v>
      </c>
      <c r="B14" s="208">
        <v>181.86451612903227</v>
      </c>
      <c r="C14" s="92">
        <v>30.310752688172045</v>
      </c>
      <c r="D14" s="92">
        <v>56.300215053763438</v>
      </c>
      <c r="E14" s="92">
        <v>95.253548387096785</v>
      </c>
      <c r="F14" s="622"/>
      <c r="G14" s="622"/>
    </row>
    <row r="15" spans="1:38" x14ac:dyDescent="0.2">
      <c r="A15" s="207" t="s">
        <v>279</v>
      </c>
      <c r="B15" s="208">
        <v>211.39354838709679</v>
      </c>
      <c r="C15" s="92">
        <v>40.914880332986478</v>
      </c>
      <c r="D15" s="92">
        <v>72.241087408949028</v>
      </c>
      <c r="E15" s="92">
        <v>98.237580645161287</v>
      </c>
      <c r="F15" s="622"/>
      <c r="G15" s="622"/>
    </row>
    <row r="16" spans="1:38" x14ac:dyDescent="0.2">
      <c r="A16" s="207" t="s">
        <v>235</v>
      </c>
      <c r="B16" s="209">
        <v>195.20019354838709</v>
      </c>
      <c r="C16" s="196">
        <v>32.533365591397853</v>
      </c>
      <c r="D16" s="196">
        <v>69.129795698924724</v>
      </c>
      <c r="E16" s="196">
        <v>93.537032258064514</v>
      </c>
      <c r="F16" s="622"/>
      <c r="G16" s="622"/>
    </row>
    <row r="17" spans="1:13" x14ac:dyDescent="0.2">
      <c r="A17" s="207" t="s">
        <v>236</v>
      </c>
      <c r="B17" s="208">
        <v>201.30322580645162</v>
      </c>
      <c r="C17" s="92">
        <v>38.961914672216437</v>
      </c>
      <c r="D17" s="92">
        <v>71.53411758584808</v>
      </c>
      <c r="E17" s="92">
        <v>90.807193548387104</v>
      </c>
      <c r="F17" s="622"/>
      <c r="G17" s="622"/>
    </row>
    <row r="18" spans="1:13" x14ac:dyDescent="0.2">
      <c r="A18" s="207" t="s">
        <v>280</v>
      </c>
      <c r="B18" s="208">
        <v>127.13383870967743</v>
      </c>
      <c r="C18" s="92">
        <v>27.028453898907802</v>
      </c>
      <c r="D18" s="92">
        <v>27.707513843027694</v>
      </c>
      <c r="E18" s="92">
        <v>72.397870967741937</v>
      </c>
      <c r="F18" s="622"/>
      <c r="G18" s="622"/>
    </row>
    <row r="19" spans="1:13" x14ac:dyDescent="0.2">
      <c r="A19" s="3" t="s">
        <v>281</v>
      </c>
      <c r="B19" s="208">
        <v>186.22258064516129</v>
      </c>
      <c r="C19" s="92">
        <v>34.822108575924467</v>
      </c>
      <c r="D19" s="92">
        <v>56.229923682140047</v>
      </c>
      <c r="E19" s="92">
        <v>95.170548387096773</v>
      </c>
      <c r="F19" s="622"/>
      <c r="G19" s="622"/>
    </row>
    <row r="20" spans="1:13" x14ac:dyDescent="0.2">
      <c r="A20" s="3" t="s">
        <v>206</v>
      </c>
      <c r="B20" s="208">
        <v>201.99770967741935</v>
      </c>
      <c r="C20" s="92">
        <v>36.425816499206768</v>
      </c>
      <c r="D20" s="92">
        <v>69.614183500793246</v>
      </c>
      <c r="E20" s="92">
        <v>95.957709677419345</v>
      </c>
      <c r="F20" s="622"/>
      <c r="G20" s="622"/>
    </row>
    <row r="21" spans="1:13" x14ac:dyDescent="0.2">
      <c r="A21" s="3" t="s">
        <v>282</v>
      </c>
      <c r="B21" s="208">
        <v>176.27309677419356</v>
      </c>
      <c r="C21" s="92">
        <v>30.592851506264999</v>
      </c>
      <c r="D21" s="92">
        <v>52.376051719541458</v>
      </c>
      <c r="E21" s="92">
        <v>93.304193548387104</v>
      </c>
      <c r="F21" s="622"/>
      <c r="G21" s="622"/>
    </row>
    <row r="22" spans="1:13" x14ac:dyDescent="0.2">
      <c r="A22" s="195" t="s">
        <v>283</v>
      </c>
      <c r="B22" s="208">
        <v>168.92345161290319</v>
      </c>
      <c r="C22" s="92">
        <v>29.317293255131961</v>
      </c>
      <c r="D22" s="92">
        <v>46.600351906158338</v>
      </c>
      <c r="E22" s="92">
        <v>93.005806451612898</v>
      </c>
      <c r="F22" s="622"/>
      <c r="G22" s="622"/>
    </row>
    <row r="23" spans="1:13" x14ac:dyDescent="0.2">
      <c r="A23" s="195" t="s">
        <v>284</v>
      </c>
      <c r="B23" s="210">
        <v>168.16774193548389</v>
      </c>
      <c r="C23" s="211">
        <v>24.434629170113048</v>
      </c>
      <c r="D23" s="211">
        <v>52.714919216983752</v>
      </c>
      <c r="E23" s="211">
        <v>91.018193548387089</v>
      </c>
      <c r="F23" s="622"/>
      <c r="G23" s="622"/>
    </row>
    <row r="24" spans="1:13" x14ac:dyDescent="0.2">
      <c r="A24" s="195" t="s">
        <v>285</v>
      </c>
      <c r="B24" s="210">
        <v>134</v>
      </c>
      <c r="C24" s="211">
        <v>20.440677966101696</v>
      </c>
      <c r="D24" s="211">
        <v>54.938322033898295</v>
      </c>
      <c r="E24" s="211">
        <v>58.621000000000002</v>
      </c>
      <c r="F24" s="622"/>
      <c r="G24" s="622"/>
    </row>
    <row r="25" spans="1:13" x14ac:dyDescent="0.2">
      <c r="A25" s="195" t="s">
        <v>549</v>
      </c>
      <c r="B25" s="210">
        <v>225.60645161290321</v>
      </c>
      <c r="C25" s="211">
        <v>39.154838709677414</v>
      </c>
      <c r="D25" s="211">
        <v>83.170999999999992</v>
      </c>
      <c r="E25" s="211">
        <v>103.2806129032258</v>
      </c>
      <c r="F25" s="622"/>
      <c r="G25" s="622"/>
    </row>
    <row r="26" spans="1:13" x14ac:dyDescent="0.2">
      <c r="A26" s="3" t="s">
        <v>286</v>
      </c>
      <c r="B26" s="210">
        <v>136.64580645161291</v>
      </c>
      <c r="C26" s="211">
        <v>25.551654864935749</v>
      </c>
      <c r="D26" s="211">
        <v>17.739022554419101</v>
      </c>
      <c r="E26" s="211">
        <v>93.355129032258063</v>
      </c>
      <c r="F26" s="622"/>
      <c r="G26" s="622"/>
    </row>
    <row r="27" spans="1:13" x14ac:dyDescent="0.2">
      <c r="A27" s="195" t="s">
        <v>237</v>
      </c>
      <c r="B27" s="210">
        <v>194.20645161290321</v>
      </c>
      <c r="C27" s="211">
        <v>36.315027537372153</v>
      </c>
      <c r="D27" s="211">
        <v>63.827004720692351</v>
      </c>
      <c r="E27" s="211">
        <v>94.064419354838705</v>
      </c>
      <c r="F27" s="622"/>
      <c r="G27" s="622"/>
    </row>
    <row r="28" spans="1:13" x14ac:dyDescent="0.2">
      <c r="A28" s="195" t="s">
        <v>551</v>
      </c>
      <c r="B28" s="208">
        <v>173.66200000000001</v>
      </c>
      <c r="C28" s="92">
        <v>30.139685950413224</v>
      </c>
      <c r="D28" s="92">
        <v>51.390830178619041</v>
      </c>
      <c r="E28" s="92">
        <v>92.131483870967742</v>
      </c>
      <c r="F28" s="622"/>
      <c r="G28" s="622"/>
    </row>
    <row r="29" spans="1:13" x14ac:dyDescent="0.2">
      <c r="A29" s="3" t="s">
        <v>287</v>
      </c>
      <c r="B29" s="210">
        <v>153.83938709677417</v>
      </c>
      <c r="C29" s="211">
        <v>24.562591217132013</v>
      </c>
      <c r="D29" s="211">
        <v>38.249086202222813</v>
      </c>
      <c r="E29" s="211">
        <v>91.027709677419352</v>
      </c>
      <c r="F29" s="622"/>
      <c r="G29" s="622"/>
    </row>
    <row r="30" spans="1:13" x14ac:dyDescent="0.2">
      <c r="A30" s="661" t="s">
        <v>238</v>
      </c>
      <c r="B30" s="208">
        <v>201.22867741935482</v>
      </c>
      <c r="C30" s="92">
        <v>40.245735483870966</v>
      </c>
      <c r="D30" s="92">
        <v>63.727716129032252</v>
      </c>
      <c r="E30" s="92">
        <v>97.255225806451605</v>
      </c>
      <c r="F30" s="622"/>
      <c r="G30" s="622"/>
    </row>
    <row r="31" spans="1:13" x14ac:dyDescent="0.2">
      <c r="A31" s="662" t="s">
        <v>288</v>
      </c>
      <c r="B31" s="663">
        <v>190.53641747645599</v>
      </c>
      <c r="C31" s="663">
        <v>33.556933614553181</v>
      </c>
      <c r="D31" s="663">
        <v>58.091774184483448</v>
      </c>
      <c r="E31" s="663">
        <v>98.887709677419366</v>
      </c>
      <c r="F31" s="622"/>
      <c r="G31" s="622"/>
    </row>
    <row r="32" spans="1:13" x14ac:dyDescent="0.2">
      <c r="A32" s="660" t="s">
        <v>289</v>
      </c>
      <c r="B32" s="659">
        <v>199.77822583966341</v>
      </c>
      <c r="C32" s="659">
        <v>34.615830750855046</v>
      </c>
      <c r="D32" s="659">
        <v>63.966063078579772</v>
      </c>
      <c r="E32" s="659">
        <v>101.19633201022859</v>
      </c>
      <c r="F32" s="622"/>
      <c r="G32" s="622"/>
      <c r="M32" s="623"/>
    </row>
    <row r="33" spans="1:13" x14ac:dyDescent="0.2">
      <c r="A33" s="658" t="s">
        <v>290</v>
      </c>
      <c r="B33" s="664">
        <v>20.549603746115025</v>
      </c>
      <c r="C33" s="664">
        <v>3.5100368337929311</v>
      </c>
      <c r="D33" s="664">
        <v>16.554749021448352</v>
      </c>
      <c r="E33" s="664">
        <v>0.48481789087374239</v>
      </c>
      <c r="F33" s="622"/>
      <c r="G33" s="622"/>
      <c r="M33" s="623"/>
    </row>
    <row r="34" spans="1:13" x14ac:dyDescent="0.2">
      <c r="A34" s="80"/>
      <c r="B34" s="3"/>
      <c r="C34" s="3"/>
      <c r="D34" s="3"/>
      <c r="E34" s="55" t="s">
        <v>574</v>
      </c>
    </row>
    <row r="35" spans="1:13" s="1" customFormat="1" x14ac:dyDescent="0.2">
      <c r="B35" s="622"/>
      <c r="C35" s="622"/>
      <c r="D35" s="622"/>
      <c r="E35" s="622"/>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8" t="s">
        <v>291</v>
      </c>
      <c r="B1" s="798"/>
      <c r="C1" s="798"/>
      <c r="D1" s="3"/>
      <c r="E1" s="3"/>
    </row>
    <row r="2" spans="1:36" x14ac:dyDescent="0.2">
      <c r="A2" s="799"/>
      <c r="B2" s="798"/>
      <c r="C2" s="798"/>
      <c r="D2" s="3"/>
      <c r="E2" s="55" t="s">
        <v>260</v>
      </c>
    </row>
    <row r="3" spans="1:36" x14ac:dyDescent="0.2">
      <c r="A3" s="57"/>
      <c r="B3" s="203" t="s">
        <v>266</v>
      </c>
      <c r="C3" s="203" t="s">
        <v>267</v>
      </c>
      <c r="D3" s="203" t="s">
        <v>268</v>
      </c>
      <c r="E3" s="203" t="s">
        <v>269</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270</v>
      </c>
      <c r="B4" s="205">
        <v>176.8244634064516</v>
      </c>
      <c r="C4" s="206">
        <v>30.688543235830444</v>
      </c>
      <c r="D4" s="206">
        <v>38.04231405771791</v>
      </c>
      <c r="E4" s="206">
        <v>108.09360611290325</v>
      </c>
      <c r="F4" s="622"/>
      <c r="G4" s="622"/>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283"/>
      <c r="AH4" s="283"/>
      <c r="AI4" s="283"/>
      <c r="AJ4" s="283"/>
    </row>
    <row r="5" spans="1:36" x14ac:dyDescent="0.2">
      <c r="A5" s="207" t="s">
        <v>271</v>
      </c>
      <c r="B5" s="208">
        <v>208.91290322580645</v>
      </c>
      <c r="C5" s="92">
        <v>33.355841691515316</v>
      </c>
      <c r="D5" s="92">
        <v>47.04012605042012</v>
      </c>
      <c r="E5" s="92">
        <v>128.51693548387101</v>
      </c>
      <c r="G5" s="622"/>
      <c r="H5" s="624"/>
      <c r="I5" s="624"/>
      <c r="J5" s="624"/>
      <c r="K5" s="624"/>
      <c r="L5" s="623"/>
      <c r="M5" s="623"/>
      <c r="N5" s="623"/>
      <c r="O5" s="623"/>
      <c r="P5" s="623"/>
      <c r="Q5" s="623"/>
      <c r="R5" s="623"/>
      <c r="S5" s="623"/>
      <c r="T5" s="623"/>
      <c r="U5" s="623"/>
      <c r="V5" s="623"/>
      <c r="W5" s="623"/>
      <c r="X5" s="623"/>
      <c r="Y5" s="623"/>
      <c r="Z5" s="623"/>
      <c r="AA5" s="623"/>
      <c r="AB5" s="623"/>
      <c r="AC5" s="623"/>
      <c r="AD5" s="623"/>
      <c r="AE5" s="623"/>
      <c r="AF5" s="623"/>
      <c r="AG5" s="283"/>
      <c r="AH5" s="283"/>
      <c r="AI5" s="283"/>
      <c r="AJ5" s="283"/>
    </row>
    <row r="6" spans="1:36" x14ac:dyDescent="0.2">
      <c r="A6" s="207" t="s">
        <v>272</v>
      </c>
      <c r="B6" s="208">
        <v>179.68387096774194</v>
      </c>
      <c r="C6" s="92">
        <v>29.947311827956991</v>
      </c>
      <c r="D6" s="92">
        <v>40.51304301075271</v>
      </c>
      <c r="E6" s="92">
        <v>109.22351612903223</v>
      </c>
      <c r="G6" s="622"/>
      <c r="L6" s="623"/>
      <c r="M6" s="623"/>
      <c r="N6" s="623"/>
      <c r="O6" s="623"/>
      <c r="P6" s="623"/>
      <c r="Q6" s="623"/>
      <c r="R6" s="623"/>
      <c r="S6" s="623"/>
      <c r="T6" s="623"/>
      <c r="U6" s="623"/>
      <c r="V6" s="623"/>
      <c r="W6" s="623"/>
      <c r="X6" s="623"/>
      <c r="Y6" s="623"/>
      <c r="Z6" s="623"/>
      <c r="AA6" s="623"/>
      <c r="AB6" s="623"/>
      <c r="AC6" s="623"/>
      <c r="AD6" s="623"/>
      <c r="AE6" s="623"/>
      <c r="AF6" s="623"/>
      <c r="AG6" s="283"/>
      <c r="AH6" s="283"/>
      <c r="AI6" s="283"/>
      <c r="AJ6" s="283"/>
    </row>
    <row r="7" spans="1:36" x14ac:dyDescent="0.2">
      <c r="A7" s="207" t="s">
        <v>234</v>
      </c>
      <c r="B7" s="208">
        <v>194.07251612903224</v>
      </c>
      <c r="C7" s="92">
        <v>33.682006931484935</v>
      </c>
      <c r="D7" s="92">
        <v>54.884089842708605</v>
      </c>
      <c r="E7" s="92">
        <v>105.5064193548387</v>
      </c>
      <c r="G7" s="622"/>
      <c r="L7" s="624"/>
      <c r="M7" s="624"/>
      <c r="N7" s="624"/>
      <c r="O7" s="624"/>
      <c r="P7" s="624"/>
      <c r="Q7" s="624"/>
      <c r="R7" s="624"/>
      <c r="S7" s="624"/>
      <c r="T7" s="624"/>
      <c r="U7" s="624"/>
      <c r="V7" s="624"/>
      <c r="W7" s="624"/>
      <c r="X7" s="624"/>
      <c r="Y7" s="624"/>
      <c r="Z7" s="624"/>
      <c r="AA7" s="624"/>
      <c r="AB7" s="624"/>
      <c r="AC7" s="624"/>
      <c r="AD7" s="624"/>
      <c r="AE7" s="624"/>
      <c r="AF7" s="624"/>
      <c r="AG7" s="285"/>
      <c r="AH7" s="285"/>
      <c r="AI7" s="285"/>
      <c r="AJ7" s="285"/>
    </row>
    <row r="8" spans="1:36" x14ac:dyDescent="0.2">
      <c r="A8" s="207" t="s">
        <v>273</v>
      </c>
      <c r="B8" s="208">
        <v>143.33119354838709</v>
      </c>
      <c r="C8" s="92">
        <v>23.888532258064515</v>
      </c>
      <c r="D8" s="92">
        <v>33.030112903225799</v>
      </c>
      <c r="E8" s="92">
        <v>86.412548387096777</v>
      </c>
      <c r="G8" s="622"/>
    </row>
    <row r="9" spans="1:36" x14ac:dyDescent="0.2">
      <c r="A9" s="207" t="s">
        <v>274</v>
      </c>
      <c r="B9" s="208">
        <v>157.29380645161288</v>
      </c>
      <c r="C9" s="92">
        <v>25.114137164543234</v>
      </c>
      <c r="D9" s="92">
        <v>37.005411222553519</v>
      </c>
      <c r="E9" s="92">
        <v>95.174258064516124</v>
      </c>
      <c r="G9" s="622"/>
    </row>
    <row r="10" spans="1:36" x14ac:dyDescent="0.2">
      <c r="A10" s="207" t="s">
        <v>275</v>
      </c>
      <c r="B10" s="208">
        <v>169.08748387096776</v>
      </c>
      <c r="C10" s="92">
        <v>33.81749677419355</v>
      </c>
      <c r="D10" s="92">
        <v>40.427825806451615</v>
      </c>
      <c r="E10" s="92">
        <v>94.842161290322593</v>
      </c>
      <c r="G10" s="622"/>
    </row>
    <row r="11" spans="1:36" x14ac:dyDescent="0.2">
      <c r="A11" s="207" t="s">
        <v>276</v>
      </c>
      <c r="B11" s="208">
        <v>191.98854838709676</v>
      </c>
      <c r="C11" s="92">
        <v>38.39770967741935</v>
      </c>
      <c r="D11" s="92">
        <v>43.74732258064514</v>
      </c>
      <c r="E11" s="92">
        <v>109.84351612903227</v>
      </c>
      <c r="G11" s="622"/>
    </row>
    <row r="12" spans="1:36" x14ac:dyDescent="0.2">
      <c r="A12" s="207" t="s">
        <v>277</v>
      </c>
      <c r="B12" s="208">
        <v>154.56129032258065</v>
      </c>
      <c r="C12" s="92">
        <v>25.760215053763442</v>
      </c>
      <c r="D12" s="92">
        <v>39.765107526881721</v>
      </c>
      <c r="E12" s="92">
        <v>89.03596774193548</v>
      </c>
      <c r="G12" s="622"/>
    </row>
    <row r="13" spans="1:36" x14ac:dyDescent="0.2">
      <c r="A13" s="207" t="s">
        <v>278</v>
      </c>
      <c r="B13" s="208">
        <v>152.89261290322582</v>
      </c>
      <c r="C13" s="92">
        <v>27.570799048122694</v>
      </c>
      <c r="D13" s="92">
        <v>40.627136435748298</v>
      </c>
      <c r="E13" s="92">
        <v>84.694677419354832</v>
      </c>
      <c r="G13" s="622"/>
    </row>
    <row r="14" spans="1:36" x14ac:dyDescent="0.2">
      <c r="A14" s="207" t="s">
        <v>205</v>
      </c>
      <c r="B14" s="208">
        <v>178.81612903225806</v>
      </c>
      <c r="C14" s="92">
        <v>29.802688172043013</v>
      </c>
      <c r="D14" s="92">
        <v>37.200118279569899</v>
      </c>
      <c r="E14" s="92">
        <v>111.81332258064515</v>
      </c>
      <c r="G14" s="622"/>
    </row>
    <row r="15" spans="1:36" x14ac:dyDescent="0.2">
      <c r="A15" s="207" t="s">
        <v>279</v>
      </c>
      <c r="B15" s="208">
        <v>213.55161290322582</v>
      </c>
      <c r="C15" s="92">
        <v>41.332570239334025</v>
      </c>
      <c r="D15" s="92">
        <v>51.052139438085327</v>
      </c>
      <c r="E15" s="92">
        <v>121.16690322580646</v>
      </c>
      <c r="G15" s="622"/>
    </row>
    <row r="16" spans="1:36" x14ac:dyDescent="0.2">
      <c r="A16" s="207" t="s">
        <v>235</v>
      </c>
      <c r="B16" s="209">
        <v>196.48551612903228</v>
      </c>
      <c r="C16" s="196">
        <v>32.747586021505384</v>
      </c>
      <c r="D16" s="196">
        <v>60.910123655913992</v>
      </c>
      <c r="E16" s="196">
        <v>102.8278064516129</v>
      </c>
      <c r="G16" s="622"/>
    </row>
    <row r="17" spans="1:11" x14ac:dyDescent="0.2">
      <c r="A17" s="207" t="s">
        <v>236</v>
      </c>
      <c r="B17" s="208">
        <v>183.55161290322582</v>
      </c>
      <c r="C17" s="92">
        <v>35.526118626430801</v>
      </c>
      <c r="D17" s="92">
        <v>42.433300728407914</v>
      </c>
      <c r="E17" s="92">
        <v>105.5921935483871</v>
      </c>
      <c r="G17" s="622"/>
    </row>
    <row r="18" spans="1:11" x14ac:dyDescent="0.2">
      <c r="A18" s="207" t="s">
        <v>280</v>
      </c>
      <c r="B18" s="208">
        <v>131.59109677419355</v>
      </c>
      <c r="C18" s="92">
        <v>27.976059944119886</v>
      </c>
      <c r="D18" s="92">
        <v>25.146230378460753</v>
      </c>
      <c r="E18" s="92">
        <v>78.468806451612906</v>
      </c>
      <c r="G18" s="622"/>
    </row>
    <row r="19" spans="1:11" x14ac:dyDescent="0.2">
      <c r="A19" s="3" t="s">
        <v>281</v>
      </c>
      <c r="B19" s="208">
        <v>186.31935483870967</v>
      </c>
      <c r="C19" s="92">
        <v>34.840204563335959</v>
      </c>
      <c r="D19" s="92">
        <v>48.465247049567253</v>
      </c>
      <c r="E19" s="92">
        <v>103.01390322580646</v>
      </c>
      <c r="G19" s="622"/>
    </row>
    <row r="20" spans="1:11" x14ac:dyDescent="0.2">
      <c r="A20" s="3" t="s">
        <v>206</v>
      </c>
      <c r="B20" s="208">
        <v>195.59348387096773</v>
      </c>
      <c r="C20" s="92">
        <v>35.270956107879428</v>
      </c>
      <c r="D20" s="92">
        <v>58.514398730830237</v>
      </c>
      <c r="E20" s="92">
        <v>101.80812903225807</v>
      </c>
      <c r="G20" s="622"/>
    </row>
    <row r="21" spans="1:11" x14ac:dyDescent="0.2">
      <c r="A21" s="3" t="s">
        <v>282</v>
      </c>
      <c r="B21" s="208">
        <v>168.55667741935486</v>
      </c>
      <c r="C21" s="92">
        <v>29.253638229805389</v>
      </c>
      <c r="D21" s="92">
        <v>43.011942415355904</v>
      </c>
      <c r="E21" s="92">
        <v>96.291096774193562</v>
      </c>
      <c r="G21" s="622"/>
    </row>
    <row r="22" spans="1:11" x14ac:dyDescent="0.2">
      <c r="A22" s="195" t="s">
        <v>283</v>
      </c>
      <c r="B22" s="208">
        <v>173.90696774193549</v>
      </c>
      <c r="C22" s="92">
        <v>30.182201013063185</v>
      </c>
      <c r="D22" s="92">
        <v>37.199895761130371</v>
      </c>
      <c r="E22" s="92">
        <v>106.52487096774193</v>
      </c>
      <c r="G22" s="622"/>
    </row>
    <row r="23" spans="1:11" x14ac:dyDescent="0.2">
      <c r="A23" s="195" t="s">
        <v>284</v>
      </c>
      <c r="B23" s="210">
        <v>171.18709677419355</v>
      </c>
      <c r="C23" s="211">
        <v>24.873338847532398</v>
      </c>
      <c r="D23" s="211">
        <v>41.654048249241782</v>
      </c>
      <c r="E23" s="211">
        <v>104.65970967741937</v>
      </c>
      <c r="G23" s="622"/>
    </row>
    <row r="24" spans="1:11" x14ac:dyDescent="0.2">
      <c r="A24" s="195" t="s">
        <v>285</v>
      </c>
      <c r="B24" s="210">
        <v>121</v>
      </c>
      <c r="C24" s="211">
        <v>18.457627118644066</v>
      </c>
      <c r="D24" s="211">
        <v>47.240372881355938</v>
      </c>
      <c r="E24" s="211">
        <v>55.302</v>
      </c>
      <c r="G24" s="622"/>
    </row>
    <row r="25" spans="1:11" x14ac:dyDescent="0.2">
      <c r="A25" s="195" t="s">
        <v>549</v>
      </c>
      <c r="B25" s="210">
        <v>206.07741935483872</v>
      </c>
      <c r="C25" s="211">
        <v>35.765502532657955</v>
      </c>
      <c r="D25" s="211">
        <v>53.64601359637431</v>
      </c>
      <c r="E25" s="211">
        <v>116.66590322580646</v>
      </c>
      <c r="G25" s="622"/>
    </row>
    <row r="26" spans="1:11" x14ac:dyDescent="0.2">
      <c r="A26" s="3" t="s">
        <v>286</v>
      </c>
      <c r="B26" s="210">
        <v>149.17451612903227</v>
      </c>
      <c r="C26" s="211">
        <v>27.894421715184897</v>
      </c>
      <c r="D26" s="211">
        <v>13.474094413847375</v>
      </c>
      <c r="E26" s="211">
        <v>107.806</v>
      </c>
      <c r="G26" s="622"/>
    </row>
    <row r="27" spans="1:11" x14ac:dyDescent="0.2">
      <c r="A27" s="195" t="s">
        <v>237</v>
      </c>
      <c r="B27" s="210">
        <v>185.47096774193548</v>
      </c>
      <c r="C27" s="211">
        <v>34.681563073695251</v>
      </c>
      <c r="D27" s="211">
        <v>48.757049829530565</v>
      </c>
      <c r="E27" s="211">
        <v>102.03235483870967</v>
      </c>
      <c r="G27" s="622"/>
    </row>
    <row r="28" spans="1:11" x14ac:dyDescent="0.2">
      <c r="A28" s="195" t="s">
        <v>551</v>
      </c>
      <c r="B28" s="208">
        <v>181.53932258064518</v>
      </c>
      <c r="C28" s="92">
        <v>31.506824580111971</v>
      </c>
      <c r="D28" s="92">
        <v>39.823852839242889</v>
      </c>
      <c r="E28" s="92">
        <v>110.20864516129032</v>
      </c>
      <c r="G28" s="622"/>
    </row>
    <row r="29" spans="1:11" x14ac:dyDescent="0.2">
      <c r="A29" s="3" t="s">
        <v>287</v>
      </c>
      <c r="B29" s="210">
        <v>156.5898064516129</v>
      </c>
      <c r="C29" s="211">
        <v>25.0017338031987</v>
      </c>
      <c r="D29" s="211">
        <v>35.054846841962586</v>
      </c>
      <c r="E29" s="211">
        <v>96.533225806451611</v>
      </c>
      <c r="G29" s="622"/>
    </row>
    <row r="30" spans="1:11" x14ac:dyDescent="0.2">
      <c r="A30" s="661" t="s">
        <v>238</v>
      </c>
      <c r="B30" s="208">
        <v>236.4517741935484</v>
      </c>
      <c r="C30" s="92">
        <v>47.290354838709682</v>
      </c>
      <c r="D30" s="92">
        <v>44.817225806451653</v>
      </c>
      <c r="E30" s="92">
        <v>144.34419354838707</v>
      </c>
      <c r="G30" s="622"/>
    </row>
    <row r="31" spans="1:11" x14ac:dyDescent="0.2">
      <c r="A31" s="662" t="s">
        <v>288</v>
      </c>
      <c r="B31" s="663">
        <v>186.96639830396745</v>
      </c>
      <c r="C31" s="663">
        <v>32.9281882127001</v>
      </c>
      <c r="D31" s="663">
        <v>44.649306865460908</v>
      </c>
      <c r="E31" s="663">
        <v>109.38890322580644</v>
      </c>
      <c r="G31" s="622"/>
    </row>
    <row r="32" spans="1:11" x14ac:dyDescent="0.2">
      <c r="A32" s="660" t="s">
        <v>289</v>
      </c>
      <c r="B32" s="659">
        <v>193.02855078190811</v>
      </c>
      <c r="C32" s="659">
        <v>33.446305851729939</v>
      </c>
      <c r="D32" s="659">
        <v>49.486011206683763</v>
      </c>
      <c r="E32" s="659">
        <v>110.09623372349441</v>
      </c>
      <c r="G32" s="622"/>
      <c r="H32" s="623"/>
      <c r="I32" s="623"/>
      <c r="J32" s="623"/>
      <c r="K32" s="623"/>
    </row>
    <row r="33" spans="1:11" x14ac:dyDescent="0.2">
      <c r="A33" s="658" t="s">
        <v>290</v>
      </c>
      <c r="B33" s="664">
        <v>16.20408737545651</v>
      </c>
      <c r="C33" s="664">
        <v>2.7577626158994946</v>
      </c>
      <c r="D33" s="664">
        <v>11.443697148965853</v>
      </c>
      <c r="E33" s="664">
        <v>2.002627610591162</v>
      </c>
      <c r="G33" s="622"/>
      <c r="H33" s="623"/>
      <c r="I33" s="623"/>
      <c r="J33" s="623"/>
      <c r="K33" s="623"/>
    </row>
    <row r="34" spans="1:11" x14ac:dyDescent="0.2">
      <c r="A34" s="80"/>
      <c r="B34" s="3"/>
      <c r="C34" s="3"/>
      <c r="D34" s="3"/>
      <c r="E34" s="55" t="s">
        <v>574</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8" t="s">
        <v>35</v>
      </c>
      <c r="B1" s="798"/>
      <c r="C1" s="798"/>
    </row>
    <row r="2" spans="1:3" x14ac:dyDescent="0.2">
      <c r="A2" s="798"/>
      <c r="B2" s="798"/>
      <c r="C2" s="798"/>
    </row>
    <row r="3" spans="1:3" x14ac:dyDescent="0.2">
      <c r="A3" s="54"/>
      <c r="B3" s="3"/>
      <c r="C3" s="55" t="s">
        <v>260</v>
      </c>
    </row>
    <row r="4" spans="1:3" x14ac:dyDescent="0.2">
      <c r="A4" s="57"/>
      <c r="B4" s="203" t="s">
        <v>266</v>
      </c>
      <c r="C4" s="203" t="s">
        <v>269</v>
      </c>
    </row>
    <row r="5" spans="1:3" x14ac:dyDescent="0.2">
      <c r="A5" s="711" t="s">
        <v>270</v>
      </c>
      <c r="B5" s="712">
        <v>125.44132258064515</v>
      </c>
      <c r="C5" s="713">
        <v>93.999709677419361</v>
      </c>
    </row>
    <row r="6" spans="1:3" x14ac:dyDescent="0.2">
      <c r="A6" s="207" t="s">
        <v>271</v>
      </c>
      <c r="B6" s="470">
        <v>148.77741935483871</v>
      </c>
      <c r="C6" s="471">
        <v>118.88780645161292</v>
      </c>
    </row>
    <row r="7" spans="1:3" x14ac:dyDescent="0.2">
      <c r="A7" s="207" t="s">
        <v>272</v>
      </c>
      <c r="B7" s="470">
        <v>148.99912903225805</v>
      </c>
      <c r="C7" s="471">
        <v>113.24796774193548</v>
      </c>
    </row>
    <row r="8" spans="1:3" x14ac:dyDescent="0.2">
      <c r="A8" s="207" t="s">
        <v>234</v>
      </c>
      <c r="B8" s="470">
        <v>112.53161290322582</v>
      </c>
      <c r="C8" s="471">
        <v>91.13622580645162</v>
      </c>
    </row>
    <row r="9" spans="1:3" x14ac:dyDescent="0.2">
      <c r="A9" s="207" t="s">
        <v>273</v>
      </c>
      <c r="B9" s="470">
        <v>146.63687096774194</v>
      </c>
      <c r="C9" s="471">
        <v>89.166967741935494</v>
      </c>
    </row>
    <row r="10" spans="1:3" x14ac:dyDescent="0.2">
      <c r="A10" s="207" t="s">
        <v>274</v>
      </c>
      <c r="B10" s="470">
        <v>112.17232258064516</v>
      </c>
      <c r="C10" s="471">
        <v>88.839354838709681</v>
      </c>
    </row>
    <row r="11" spans="1:3" x14ac:dyDescent="0.2">
      <c r="A11" s="207" t="s">
        <v>275</v>
      </c>
      <c r="B11" s="470">
        <v>107.94596774193549</v>
      </c>
      <c r="C11" s="471">
        <v>81.825225806451613</v>
      </c>
    </row>
    <row r="12" spans="1:3" x14ac:dyDescent="0.2">
      <c r="A12" s="207" t="s">
        <v>276</v>
      </c>
      <c r="B12" s="470">
        <v>196.74370967741933</v>
      </c>
      <c r="C12" s="471">
        <v>120.50225806451616</v>
      </c>
    </row>
    <row r="13" spans="1:3" x14ac:dyDescent="0.2">
      <c r="A13" s="207" t="s">
        <v>277</v>
      </c>
      <c r="B13" s="470">
        <v>0</v>
      </c>
      <c r="C13" s="471">
        <v>0</v>
      </c>
    </row>
    <row r="14" spans="1:3" x14ac:dyDescent="0.2">
      <c r="A14" s="207" t="s">
        <v>278</v>
      </c>
      <c r="B14" s="470">
        <v>109.95019354838709</v>
      </c>
      <c r="C14" s="471">
        <v>74.621000000000009</v>
      </c>
    </row>
    <row r="15" spans="1:3" x14ac:dyDescent="0.2">
      <c r="A15" s="207" t="s">
        <v>205</v>
      </c>
      <c r="B15" s="470">
        <v>141.06774193548387</v>
      </c>
      <c r="C15" s="471">
        <v>111.7564193548387</v>
      </c>
    </row>
    <row r="16" spans="1:3" x14ac:dyDescent="0.2">
      <c r="A16" s="207" t="s">
        <v>279</v>
      </c>
      <c r="B16" s="470">
        <v>171.46909677419356</v>
      </c>
      <c r="C16" s="471">
        <v>110.70145161290323</v>
      </c>
    </row>
    <row r="17" spans="1:3" x14ac:dyDescent="0.2">
      <c r="A17" s="207" t="s">
        <v>235</v>
      </c>
      <c r="B17" s="470">
        <v>154.62125806451613</v>
      </c>
      <c r="C17" s="471">
        <v>113.23103225806453</v>
      </c>
    </row>
    <row r="18" spans="1:3" x14ac:dyDescent="0.2">
      <c r="A18" s="207" t="s">
        <v>236</v>
      </c>
      <c r="B18" s="470">
        <v>146.28064516129032</v>
      </c>
      <c r="C18" s="471">
        <v>88.731193548387097</v>
      </c>
    </row>
    <row r="19" spans="1:3" x14ac:dyDescent="0.2">
      <c r="A19" s="207" t="s">
        <v>280</v>
      </c>
      <c r="B19" s="470">
        <v>131.59109677419355</v>
      </c>
      <c r="C19" s="471">
        <v>78.468806451612906</v>
      </c>
    </row>
    <row r="20" spans="1:3" x14ac:dyDescent="0.2">
      <c r="A20" s="207" t="s">
        <v>281</v>
      </c>
      <c r="B20" s="470">
        <v>138.88354838709679</v>
      </c>
      <c r="C20" s="471">
        <v>106.54735483870968</v>
      </c>
    </row>
    <row r="21" spans="1:3" x14ac:dyDescent="0.2">
      <c r="A21" s="207" t="s">
        <v>206</v>
      </c>
      <c r="B21" s="470">
        <v>174.36193548387095</v>
      </c>
      <c r="C21" s="471">
        <v>102.59858064516129</v>
      </c>
    </row>
    <row r="22" spans="1:3" x14ac:dyDescent="0.2">
      <c r="A22" s="207" t="s">
        <v>282</v>
      </c>
      <c r="B22" s="470">
        <v>125.34867741935481</v>
      </c>
      <c r="C22" s="471">
        <v>96.291096774193562</v>
      </c>
    </row>
    <row r="23" spans="1:3" x14ac:dyDescent="0.2">
      <c r="A23" s="207" t="s">
        <v>283</v>
      </c>
      <c r="B23" s="470">
        <v>113.55093548387094</v>
      </c>
      <c r="C23" s="471">
        <v>91.729806451612902</v>
      </c>
    </row>
    <row r="24" spans="1:3" x14ac:dyDescent="0.2">
      <c r="A24" s="207" t="s">
        <v>284</v>
      </c>
      <c r="B24" s="470">
        <v>108.95806451612903</v>
      </c>
      <c r="C24" s="471">
        <v>87.888129032258064</v>
      </c>
    </row>
    <row r="25" spans="1:3" x14ac:dyDescent="0.2">
      <c r="A25" s="207" t="s">
        <v>285</v>
      </c>
      <c r="B25" s="470">
        <v>100</v>
      </c>
      <c r="C25" s="471">
        <v>61.536999999999999</v>
      </c>
    </row>
    <row r="26" spans="1:3" x14ac:dyDescent="0.2">
      <c r="A26" s="207" t="s">
        <v>549</v>
      </c>
      <c r="B26" s="470">
        <v>185.34193548387097</v>
      </c>
      <c r="C26" s="471">
        <v>99.52903225806449</v>
      </c>
    </row>
    <row r="27" spans="1:3" x14ac:dyDescent="0.2">
      <c r="A27" s="207" t="s">
        <v>286</v>
      </c>
      <c r="B27" s="470">
        <v>133.52574193548386</v>
      </c>
      <c r="C27" s="471">
        <v>103.68138709677419</v>
      </c>
    </row>
    <row r="28" spans="1:3" x14ac:dyDescent="0.2">
      <c r="A28" s="207" t="s">
        <v>237</v>
      </c>
      <c r="B28" s="470">
        <v>166.78387096774193</v>
      </c>
      <c r="C28" s="471">
        <v>96.676612903225802</v>
      </c>
    </row>
    <row r="29" spans="1:3" x14ac:dyDescent="0.2">
      <c r="A29" s="207" t="s">
        <v>551</v>
      </c>
      <c r="B29" s="470">
        <v>128.26232258064516</v>
      </c>
      <c r="C29" s="471">
        <v>96.907258064516128</v>
      </c>
    </row>
    <row r="30" spans="1:3" x14ac:dyDescent="0.2">
      <c r="A30" s="207" t="s">
        <v>287</v>
      </c>
      <c r="B30" s="470">
        <v>122.82516129032255</v>
      </c>
      <c r="C30" s="471">
        <v>68.15967741935485</v>
      </c>
    </row>
    <row r="31" spans="1:3" x14ac:dyDescent="0.2">
      <c r="A31" s="207" t="s">
        <v>238</v>
      </c>
      <c r="B31" s="470">
        <v>161.09351612903225</v>
      </c>
      <c r="C31" s="471">
        <v>87.168258064516124</v>
      </c>
    </row>
    <row r="32" spans="1:3" x14ac:dyDescent="0.2">
      <c r="A32" s="662" t="s">
        <v>288</v>
      </c>
      <c r="B32" s="666">
        <v>145.27515403675741</v>
      </c>
      <c r="C32" s="666">
        <v>110.85345161290324</v>
      </c>
    </row>
    <row r="33" spans="1:3" x14ac:dyDescent="0.2">
      <c r="A33" s="660" t="s">
        <v>289</v>
      </c>
      <c r="B33" s="665">
        <v>145.33129484748696</v>
      </c>
      <c r="C33" s="665">
        <v>111.59125389262253</v>
      </c>
    </row>
    <row r="34" spans="1:3" x14ac:dyDescent="0.2">
      <c r="A34" s="658" t="s">
        <v>290</v>
      </c>
      <c r="B34" s="685">
        <v>19.889972266841809</v>
      </c>
      <c r="C34" s="685">
        <v>17.591544215203172</v>
      </c>
    </row>
    <row r="35" spans="1:3" x14ac:dyDescent="0.2">
      <c r="A35" s="80"/>
      <c r="B35" s="3"/>
      <c r="C35" s="55" t="s">
        <v>518</v>
      </c>
    </row>
    <row r="36" spans="1:3" x14ac:dyDescent="0.2">
      <c r="A36" s="80" t="s">
        <v>487</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292</v>
      </c>
    </row>
    <row r="3" spans="1:13" x14ac:dyDescent="0.2">
      <c r="A3" s="546"/>
      <c r="B3" s="145">
        <v>2021</v>
      </c>
      <c r="C3" s="145" t="s">
        <v>513</v>
      </c>
      <c r="D3" s="145" t="s">
        <v>513</v>
      </c>
      <c r="E3" s="145" t="s">
        <v>513</v>
      </c>
      <c r="F3" s="145" t="s">
        <v>513</v>
      </c>
      <c r="G3" s="145" t="s">
        <v>513</v>
      </c>
      <c r="H3" s="145" t="s">
        <v>513</v>
      </c>
      <c r="I3" s="145" t="s">
        <v>513</v>
      </c>
      <c r="J3" s="145" t="s">
        <v>513</v>
      </c>
      <c r="K3" s="145">
        <v>2022</v>
      </c>
      <c r="L3" s="145" t="s">
        <v>513</v>
      </c>
      <c r="M3" s="145" t="s">
        <v>513</v>
      </c>
    </row>
    <row r="4" spans="1:13" x14ac:dyDescent="0.2">
      <c r="A4" s="448"/>
      <c r="B4" s="547">
        <v>44287</v>
      </c>
      <c r="C4" s="547">
        <v>44317</v>
      </c>
      <c r="D4" s="547">
        <v>44348</v>
      </c>
      <c r="E4" s="547">
        <v>44378</v>
      </c>
      <c r="F4" s="547">
        <v>44409</v>
      </c>
      <c r="G4" s="547">
        <v>44440</v>
      </c>
      <c r="H4" s="547">
        <v>44470</v>
      </c>
      <c r="I4" s="547">
        <v>44501</v>
      </c>
      <c r="J4" s="547">
        <v>44531</v>
      </c>
      <c r="K4" s="547">
        <v>44562</v>
      </c>
      <c r="L4" s="547">
        <v>44593</v>
      </c>
      <c r="M4" s="547">
        <v>44621</v>
      </c>
    </row>
    <row r="5" spans="1:13" x14ac:dyDescent="0.2">
      <c r="A5" s="548" t="s">
        <v>293</v>
      </c>
      <c r="B5" s="549">
        <v>64.79249999999999</v>
      </c>
      <c r="C5" s="549">
        <v>68.549000000000007</v>
      </c>
      <c r="D5" s="549">
        <v>73.113636363636374</v>
      </c>
      <c r="E5" s="549">
        <v>75.130454545454555</v>
      </c>
      <c r="F5" s="549">
        <v>70.812272727272727</v>
      </c>
      <c r="G5" s="549">
        <v>74.442727272727268</v>
      </c>
      <c r="H5" s="549">
        <v>83.523809523809518</v>
      </c>
      <c r="I5" s="549">
        <v>81.033181818181816</v>
      </c>
      <c r="J5" s="549">
        <v>74.254347826086956</v>
      </c>
      <c r="K5" s="549">
        <v>86.560952380952372</v>
      </c>
      <c r="L5" s="549">
        <v>97.246499999999997</v>
      </c>
      <c r="M5" s="549">
        <v>117.47086956521738</v>
      </c>
    </row>
    <row r="6" spans="1:13" x14ac:dyDescent="0.2">
      <c r="A6" s="550" t="s">
        <v>294</v>
      </c>
      <c r="B6" s="549">
        <v>61.716666666666661</v>
      </c>
      <c r="C6" s="549">
        <v>65.169500000000014</v>
      </c>
      <c r="D6" s="549">
        <v>71.378181818181815</v>
      </c>
      <c r="E6" s="549">
        <v>72.485238095238103</v>
      </c>
      <c r="F6" s="549">
        <v>67.730454545454549</v>
      </c>
      <c r="G6" s="549">
        <v>71.646190476190469</v>
      </c>
      <c r="H6" s="549">
        <v>81.476666666666688</v>
      </c>
      <c r="I6" s="549">
        <v>79.147500000000008</v>
      </c>
      <c r="J6" s="549">
        <v>71.711818181818174</v>
      </c>
      <c r="K6" s="549">
        <v>83.221999999999994</v>
      </c>
      <c r="L6" s="549">
        <v>91.641052631578944</v>
      </c>
      <c r="M6" s="549">
        <v>108.50260869565219</v>
      </c>
    </row>
    <row r="7" spans="1:13" x14ac:dyDescent="0.2">
      <c r="A7" s="551" t="s">
        <v>295</v>
      </c>
      <c r="B7" s="552">
        <v>1.1979100000000005</v>
      </c>
      <c r="C7" s="552">
        <v>1.2145904761904762</v>
      </c>
      <c r="D7" s="552">
        <v>1.204709090909091</v>
      </c>
      <c r="E7" s="552">
        <v>1.1821818181818182</v>
      </c>
      <c r="F7" s="552">
        <v>1.1771818181818181</v>
      </c>
      <c r="G7" s="552">
        <v>1.177031818181818</v>
      </c>
      <c r="H7" s="552">
        <v>1.160147619047619</v>
      </c>
      <c r="I7" s="552">
        <v>1.1414045454545456</v>
      </c>
      <c r="J7" s="552">
        <v>1.1303782608695649</v>
      </c>
      <c r="K7" s="552">
        <v>1.131447619047619</v>
      </c>
      <c r="L7" s="552">
        <v>1.1341900000000003</v>
      </c>
      <c r="M7" s="552">
        <v>1.1018956521739129</v>
      </c>
    </row>
    <row r="8" spans="1:13" x14ac:dyDescent="0.2">
      <c r="M8" s="161" t="s">
        <v>296</v>
      </c>
    </row>
    <row r="9" spans="1:13" x14ac:dyDescent="0.2">
      <c r="A9" s="55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292</v>
      </c>
    </row>
    <row r="3" spans="1:13" x14ac:dyDescent="0.2">
      <c r="A3" s="554"/>
      <c r="B3" s="145">
        <v>2021</v>
      </c>
      <c r="C3" s="145" t="s">
        <v>513</v>
      </c>
      <c r="D3" s="145" t="s">
        <v>513</v>
      </c>
      <c r="E3" s="145" t="s">
        <v>513</v>
      </c>
      <c r="F3" s="145" t="s">
        <v>513</v>
      </c>
      <c r="G3" s="145" t="s">
        <v>513</v>
      </c>
      <c r="H3" s="145" t="s">
        <v>513</v>
      </c>
      <c r="I3" s="145" t="s">
        <v>513</v>
      </c>
      <c r="J3" s="145" t="s">
        <v>513</v>
      </c>
      <c r="K3" s="145">
        <v>2022</v>
      </c>
      <c r="L3" s="145" t="s">
        <v>513</v>
      </c>
      <c r="M3" s="145" t="s">
        <v>513</v>
      </c>
    </row>
    <row r="4" spans="1:13" x14ac:dyDescent="0.2">
      <c r="A4" s="448"/>
      <c r="B4" s="547">
        <v>44287</v>
      </c>
      <c r="C4" s="547">
        <v>44317</v>
      </c>
      <c r="D4" s="547">
        <v>44348</v>
      </c>
      <c r="E4" s="547">
        <v>44378</v>
      </c>
      <c r="F4" s="547">
        <v>44409</v>
      </c>
      <c r="G4" s="547">
        <v>44440</v>
      </c>
      <c r="H4" s="547">
        <v>44470</v>
      </c>
      <c r="I4" s="547">
        <v>44501</v>
      </c>
      <c r="J4" s="547">
        <v>44531</v>
      </c>
      <c r="K4" s="547">
        <v>44562</v>
      </c>
      <c r="L4" s="547">
        <v>44593</v>
      </c>
      <c r="M4" s="547">
        <v>44621</v>
      </c>
    </row>
    <row r="5" spans="1:13" x14ac:dyDescent="0.2">
      <c r="A5" s="494" t="s">
        <v>297</v>
      </c>
      <c r="B5" s="403"/>
      <c r="C5" s="403"/>
      <c r="D5" s="403"/>
      <c r="E5" s="403"/>
      <c r="F5" s="403"/>
      <c r="G5" s="403"/>
      <c r="H5" s="403"/>
      <c r="I5" s="403"/>
      <c r="J5" s="403"/>
      <c r="K5" s="403"/>
      <c r="L5" s="403"/>
      <c r="M5" s="403"/>
    </row>
    <row r="6" spans="1:13" x14ac:dyDescent="0.2">
      <c r="A6" s="555" t="s">
        <v>298</v>
      </c>
      <c r="B6" s="402">
        <v>63.160909090909087</v>
      </c>
      <c r="C6" s="402">
        <v>65.797142857142845</v>
      </c>
      <c r="D6" s="402">
        <v>70.25272727272727</v>
      </c>
      <c r="E6" s="402">
        <v>72.356818181818184</v>
      </c>
      <c r="F6" s="402">
        <v>69.452727272727259</v>
      </c>
      <c r="G6" s="402">
        <v>72.853636363636369</v>
      </c>
      <c r="H6" s="402">
        <v>81.815714285714293</v>
      </c>
      <c r="I6" s="402">
        <v>79.015454545454517</v>
      </c>
      <c r="J6" s="402">
        <v>74.03565217391305</v>
      </c>
      <c r="K6" s="402">
        <v>83.549523809523791</v>
      </c>
      <c r="L6" s="402">
        <v>91.65300000000002</v>
      </c>
      <c r="M6" s="402">
        <v>112.14782608695653</v>
      </c>
    </row>
    <row r="7" spans="1:13" x14ac:dyDescent="0.2">
      <c r="A7" s="555" t="s">
        <v>299</v>
      </c>
      <c r="B7" s="402">
        <v>63.221428571428568</v>
      </c>
      <c r="C7" s="402">
        <v>66.230476190476196</v>
      </c>
      <c r="D7" s="402">
        <v>71.201818181818169</v>
      </c>
      <c r="E7" s="402">
        <v>72.26318181818182</v>
      </c>
      <c r="F7" s="402">
        <v>68.84999999999998</v>
      </c>
      <c r="G7" s="402">
        <v>72.832727272727283</v>
      </c>
      <c r="H7" s="402">
        <v>81.386190476190478</v>
      </c>
      <c r="I7" s="402">
        <v>78.658636363636376</v>
      </c>
      <c r="J7" s="402">
        <v>73.317826086956515</v>
      </c>
      <c r="K7" s="402">
        <v>83.539047619047622</v>
      </c>
      <c r="L7" s="402">
        <v>91.688999999999993</v>
      </c>
      <c r="M7" s="402">
        <v>108.64173913043479</v>
      </c>
    </row>
    <row r="8" spans="1:13" x14ac:dyDescent="0.2">
      <c r="A8" s="555" t="s">
        <v>555</v>
      </c>
      <c r="B8" s="402">
        <v>62.010909090909102</v>
      </c>
      <c r="C8" s="402">
        <v>64.608571428571423</v>
      </c>
      <c r="D8" s="402">
        <v>69.093636363636364</v>
      </c>
      <c r="E8" s="402">
        <v>70.994545454545445</v>
      </c>
      <c r="F8" s="402">
        <v>68.022272727272721</v>
      </c>
      <c r="G8" s="402">
        <v>71.431363636363642</v>
      </c>
      <c r="H8" s="402">
        <v>80.47571428571429</v>
      </c>
      <c r="I8" s="402">
        <v>77.713636363636354</v>
      </c>
      <c r="J8" s="402">
        <v>72.377826086956517</v>
      </c>
      <c r="K8" s="402">
        <v>82.892380952380947</v>
      </c>
      <c r="L8" s="402">
        <v>90.15300000000002</v>
      </c>
      <c r="M8" s="402">
        <v>110.64782608695653</v>
      </c>
    </row>
    <row r="9" spans="1:13" x14ac:dyDescent="0.2">
      <c r="A9" s="555" t="s">
        <v>556</v>
      </c>
      <c r="B9" s="402">
        <v>60.560909090909078</v>
      </c>
      <c r="C9" s="402">
        <v>63.301428571428566</v>
      </c>
      <c r="D9" s="402">
        <v>67.602727272727265</v>
      </c>
      <c r="E9" s="402">
        <v>69.294545454545428</v>
      </c>
      <c r="F9" s="402">
        <v>66.274545454545446</v>
      </c>
      <c r="G9" s="402">
        <v>69.681363636363642</v>
      </c>
      <c r="H9" s="402">
        <v>78.775714285714301</v>
      </c>
      <c r="I9" s="402">
        <v>76.213636363636354</v>
      </c>
      <c r="J9" s="402">
        <v>70.529999999999987</v>
      </c>
      <c r="K9" s="402">
        <v>81.087619047619043</v>
      </c>
      <c r="L9" s="402">
        <v>88.942999999999998</v>
      </c>
      <c r="M9" s="402">
        <v>108.96956521739129</v>
      </c>
    </row>
    <row r="10" spans="1:13" x14ac:dyDescent="0.2">
      <c r="A10" s="556" t="s">
        <v>301</v>
      </c>
      <c r="B10" s="455">
        <v>63.617499999999993</v>
      </c>
      <c r="C10" s="455">
        <v>67.422000000000011</v>
      </c>
      <c r="D10" s="455">
        <v>71.919545454545428</v>
      </c>
      <c r="E10" s="455">
        <v>73.935909090909092</v>
      </c>
      <c r="F10" s="455">
        <v>69.804999999999993</v>
      </c>
      <c r="G10" s="455">
        <v>73.390909090909091</v>
      </c>
      <c r="H10" s="455">
        <v>82.382142857142853</v>
      </c>
      <c r="I10" s="455">
        <v>80.13727272727273</v>
      </c>
      <c r="J10" s="455">
        <v>73.094782608695638</v>
      </c>
      <c r="K10" s="455">
        <v>85.999523809523822</v>
      </c>
      <c r="L10" s="455">
        <v>96.373999999999995</v>
      </c>
      <c r="M10" s="455">
        <v>117.7430434782609</v>
      </c>
    </row>
    <row r="11" spans="1:13" x14ac:dyDescent="0.2">
      <c r="A11" s="494" t="s">
        <v>300</v>
      </c>
      <c r="B11" s="404"/>
      <c r="C11" s="404"/>
      <c r="D11" s="404"/>
      <c r="E11" s="404"/>
      <c r="F11" s="404"/>
      <c r="G11" s="404"/>
      <c r="H11" s="404"/>
      <c r="I11" s="404"/>
      <c r="J11" s="404"/>
      <c r="K11" s="404"/>
      <c r="L11" s="404"/>
      <c r="M11" s="404"/>
    </row>
    <row r="12" spans="1:13" x14ac:dyDescent="0.2">
      <c r="A12" s="555" t="s">
        <v>302</v>
      </c>
      <c r="B12" s="402">
        <v>64.135000000000005</v>
      </c>
      <c r="C12" s="402">
        <v>67.931999999999988</v>
      </c>
      <c r="D12" s="402">
        <v>72.458181818181828</v>
      </c>
      <c r="E12" s="402">
        <v>75.363181818181815</v>
      </c>
      <c r="F12" s="402">
        <v>71.155000000000015</v>
      </c>
      <c r="G12" s="402">
        <v>74.486363636363635</v>
      </c>
      <c r="H12" s="402">
        <v>83.351190476190482</v>
      </c>
      <c r="I12" s="402">
        <v>81.237272727272725</v>
      </c>
      <c r="J12" s="402">
        <v>74.612173913043478</v>
      </c>
      <c r="K12" s="402">
        <v>88.518571428571434</v>
      </c>
      <c r="L12" s="402">
        <v>99.641499999999994</v>
      </c>
      <c r="M12" s="402">
        <v>121.38</v>
      </c>
    </row>
    <row r="13" spans="1:13" x14ac:dyDescent="0.2">
      <c r="A13" s="555" t="s">
        <v>303</v>
      </c>
      <c r="B13" s="402">
        <v>62.362727272727277</v>
      </c>
      <c r="C13" s="402">
        <v>66.156666666666652</v>
      </c>
      <c r="D13" s="402">
        <v>71.181363636363642</v>
      </c>
      <c r="E13" s="402">
        <v>73.647272727272721</v>
      </c>
      <c r="F13" s="402">
        <v>69.437272727272727</v>
      </c>
      <c r="G13" s="402">
        <v>72.846818181818193</v>
      </c>
      <c r="H13" s="402">
        <v>81.567619047619075</v>
      </c>
      <c r="I13" s="402">
        <v>79.894285714285715</v>
      </c>
      <c r="J13" s="402">
        <v>73.432608695652192</v>
      </c>
      <c r="K13" s="402">
        <v>86.012857142857143</v>
      </c>
      <c r="L13" s="402">
        <v>96.942499999999995</v>
      </c>
      <c r="M13" s="402">
        <v>117.51782608695649</v>
      </c>
    </row>
    <row r="14" spans="1:13" x14ac:dyDescent="0.2">
      <c r="A14" s="555" t="s">
        <v>304</v>
      </c>
      <c r="B14" s="402">
        <v>64.302499999999995</v>
      </c>
      <c r="C14" s="402">
        <v>67.782000000000011</v>
      </c>
      <c r="D14" s="402">
        <v>73.458181818181814</v>
      </c>
      <c r="E14" s="402">
        <v>75.926818181818177</v>
      </c>
      <c r="F14" s="402">
        <v>70.754999999999995</v>
      </c>
      <c r="G14" s="402">
        <v>74.55</v>
      </c>
      <c r="H14" s="402">
        <v>84.10833333333332</v>
      </c>
      <c r="I14" s="402">
        <v>82.164545454545447</v>
      </c>
      <c r="J14" s="402">
        <v>75.036086956521743</v>
      </c>
      <c r="K14" s="402">
        <v>88.711428571428584</v>
      </c>
      <c r="L14" s="402">
        <v>99.638999999999996</v>
      </c>
      <c r="M14" s="402">
        <v>121.23000000000002</v>
      </c>
    </row>
    <row r="15" spans="1:13" x14ac:dyDescent="0.2">
      <c r="A15" s="494" t="s">
        <v>209</v>
      </c>
      <c r="B15" s="404"/>
      <c r="C15" s="404"/>
      <c r="D15" s="404"/>
      <c r="E15" s="404"/>
      <c r="F15" s="404"/>
      <c r="G15" s="404"/>
      <c r="H15" s="404"/>
      <c r="I15" s="404"/>
      <c r="J15" s="404"/>
      <c r="K15" s="404"/>
      <c r="L15" s="404"/>
      <c r="M15" s="404"/>
    </row>
    <row r="16" spans="1:13" x14ac:dyDescent="0.2">
      <c r="A16" s="555" t="s">
        <v>305</v>
      </c>
      <c r="B16" s="402">
        <v>62.528571428571446</v>
      </c>
      <c r="C16" s="402">
        <v>66.879499999999993</v>
      </c>
      <c r="D16" s="402">
        <v>71.326363636363652</v>
      </c>
      <c r="E16" s="402">
        <v>72.51318181818182</v>
      </c>
      <c r="F16" s="402">
        <v>68.220909090909103</v>
      </c>
      <c r="G16" s="402">
        <v>72.625</v>
      </c>
      <c r="H16" s="402">
        <v>81.615476190476173</v>
      </c>
      <c r="I16" s="402">
        <v>79.764545454545456</v>
      </c>
      <c r="J16" s="402">
        <v>72.694782608695647</v>
      </c>
      <c r="K16" s="402">
        <v>85.761428571428567</v>
      </c>
      <c r="L16" s="402">
        <v>94.099000000000004</v>
      </c>
      <c r="M16" s="402">
        <v>93.999565217391293</v>
      </c>
    </row>
    <row r="17" spans="1:13" x14ac:dyDescent="0.2">
      <c r="A17" s="494" t="s">
        <v>306</v>
      </c>
      <c r="B17" s="495"/>
      <c r="C17" s="495"/>
      <c r="D17" s="495"/>
      <c r="E17" s="495"/>
      <c r="F17" s="495"/>
      <c r="G17" s="495"/>
      <c r="H17" s="495"/>
      <c r="I17" s="495"/>
      <c r="J17" s="495"/>
      <c r="K17" s="495"/>
      <c r="L17" s="495"/>
      <c r="M17" s="495"/>
    </row>
    <row r="18" spans="1:13" x14ac:dyDescent="0.2">
      <c r="A18" s="555" t="s">
        <v>307</v>
      </c>
      <c r="B18" s="402">
        <v>61.716666666666661</v>
      </c>
      <c r="C18" s="402">
        <v>65.169500000000014</v>
      </c>
      <c r="D18" s="402">
        <v>71.378181818181815</v>
      </c>
      <c r="E18" s="402">
        <v>72.485238095238103</v>
      </c>
      <c r="F18" s="402">
        <v>67.730454545454549</v>
      </c>
      <c r="G18" s="402">
        <v>71.646190476190469</v>
      </c>
      <c r="H18" s="402">
        <v>81.476666666666688</v>
      </c>
      <c r="I18" s="402">
        <v>79.147500000000008</v>
      </c>
      <c r="J18" s="402">
        <v>71.711818181818174</v>
      </c>
      <c r="K18" s="402">
        <v>83.221999999999994</v>
      </c>
      <c r="L18" s="402">
        <v>91.641052631578944</v>
      </c>
      <c r="M18" s="402">
        <v>108.50260869565219</v>
      </c>
    </row>
    <row r="19" spans="1:13" x14ac:dyDescent="0.2">
      <c r="A19" s="556" t="s">
        <v>308</v>
      </c>
      <c r="B19" s="455">
        <v>60.109090909090902</v>
      </c>
      <c r="C19" s="455">
        <v>62.550476190476196</v>
      </c>
      <c r="D19" s="455">
        <v>67.142272727272726</v>
      </c>
      <c r="E19" s="455">
        <v>68.108636363636364</v>
      </c>
      <c r="F19" s="455">
        <v>64.105000000000004</v>
      </c>
      <c r="G19" s="455">
        <v>67.378181818181815</v>
      </c>
      <c r="H19" s="455">
        <v>76.105238095238107</v>
      </c>
      <c r="I19" s="455">
        <v>72.846190476190486</v>
      </c>
      <c r="J19" s="455">
        <v>66.235652173913053</v>
      </c>
      <c r="K19" s="455">
        <v>77.050476190476175</v>
      </c>
      <c r="L19" s="455">
        <v>84.985499999999988</v>
      </c>
      <c r="M19" s="455">
        <v>103.61347826086957</v>
      </c>
    </row>
    <row r="20" spans="1:13" x14ac:dyDescent="0.2">
      <c r="A20" s="494" t="s">
        <v>309</v>
      </c>
      <c r="B20" s="495"/>
      <c r="C20" s="495"/>
      <c r="D20" s="495"/>
      <c r="E20" s="495"/>
      <c r="F20" s="495"/>
      <c r="G20" s="495"/>
      <c r="H20" s="495"/>
      <c r="I20" s="495"/>
      <c r="J20" s="495"/>
      <c r="K20" s="495"/>
      <c r="L20" s="495"/>
      <c r="M20" s="495"/>
    </row>
    <row r="21" spans="1:13" x14ac:dyDescent="0.2">
      <c r="A21" s="555" t="s">
        <v>310</v>
      </c>
      <c r="B21" s="402">
        <v>65.063999999999993</v>
      </c>
      <c r="C21" s="402">
        <v>69.611000000000004</v>
      </c>
      <c r="D21" s="402">
        <v>73.727272727272734</v>
      </c>
      <c r="E21" s="402">
        <v>76.256363636363631</v>
      </c>
      <c r="F21" s="402">
        <v>71.892727272727271</v>
      </c>
      <c r="G21" s="402">
        <v>74.657272727272741</v>
      </c>
      <c r="H21" s="402">
        <v>84.108809523809498</v>
      </c>
      <c r="I21" s="402">
        <v>82.611363636363635</v>
      </c>
      <c r="J21" s="402">
        <v>75.466956521739121</v>
      </c>
      <c r="K21" s="402">
        <v>88.823333333333338</v>
      </c>
      <c r="L21" s="402">
        <v>100.47399999999999</v>
      </c>
      <c r="M21" s="402">
        <v>122.76478260869565</v>
      </c>
    </row>
    <row r="22" spans="1:13" x14ac:dyDescent="0.2">
      <c r="A22" s="555" t="s">
        <v>311</v>
      </c>
      <c r="B22" s="405">
        <v>64.677000000000007</v>
      </c>
      <c r="C22" s="405">
        <v>69.426999999999992</v>
      </c>
      <c r="D22" s="405">
        <v>73.430454545454538</v>
      </c>
      <c r="E22" s="405">
        <v>76.13818181818182</v>
      </c>
      <c r="F22" s="405">
        <v>71.750454545454531</v>
      </c>
      <c r="G22" s="405">
        <v>74.50772727272728</v>
      </c>
      <c r="H22" s="405">
        <v>83.581190476190471</v>
      </c>
      <c r="I22" s="405">
        <v>81.848181818181814</v>
      </c>
      <c r="J22" s="405">
        <v>74.506521739130434</v>
      </c>
      <c r="K22" s="405">
        <v>87.875714285714295</v>
      </c>
      <c r="L22" s="405">
        <v>99.511499999999998</v>
      </c>
      <c r="M22" s="405">
        <v>122.04695652173915</v>
      </c>
    </row>
    <row r="23" spans="1:13" x14ac:dyDescent="0.2">
      <c r="A23" s="556" t="s">
        <v>312</v>
      </c>
      <c r="B23" s="455">
        <v>64.646499999999975</v>
      </c>
      <c r="C23" s="455">
        <v>69.417000000000002</v>
      </c>
      <c r="D23" s="455">
        <v>73.289090909090902</v>
      </c>
      <c r="E23" s="455">
        <v>76.06340909090909</v>
      </c>
      <c r="F23" s="455">
        <v>71.754999999999981</v>
      </c>
      <c r="G23" s="455">
        <v>74.433636363636367</v>
      </c>
      <c r="H23" s="455">
        <v>83.849285714285728</v>
      </c>
      <c r="I23" s="455">
        <v>81.90636363636365</v>
      </c>
      <c r="J23" s="455">
        <v>74.698260869565203</v>
      </c>
      <c r="K23" s="455">
        <v>88.016190476190488</v>
      </c>
      <c r="L23" s="455">
        <v>99.794000000000011</v>
      </c>
      <c r="M23" s="455">
        <v>122.67086956521743</v>
      </c>
    </row>
    <row r="24" spans="1:13" s="625" customFormat="1" x14ac:dyDescent="0.2">
      <c r="A24" s="557" t="s">
        <v>313</v>
      </c>
      <c r="B24" s="558">
        <v>63.248095238095253</v>
      </c>
      <c r="C24" s="558">
        <v>66.909523809523819</v>
      </c>
      <c r="D24" s="558">
        <v>71.887727272727261</v>
      </c>
      <c r="E24" s="558">
        <v>73.52272727272728</v>
      </c>
      <c r="F24" s="558">
        <v>70.334090909090918</v>
      </c>
      <c r="G24" s="558">
        <v>73.885909090909095</v>
      </c>
      <c r="H24" s="558">
        <v>82.111428571428576</v>
      </c>
      <c r="I24" s="558">
        <v>80.341363636363653</v>
      </c>
      <c r="J24" s="558">
        <v>74.377826086956517</v>
      </c>
      <c r="K24" s="558">
        <v>85.399523809523814</v>
      </c>
      <c r="L24" s="558">
        <v>94.203500000000005</v>
      </c>
      <c r="M24" s="558">
        <v>113.61391304347823</v>
      </c>
    </row>
    <row r="25" spans="1:13" x14ac:dyDescent="0.2">
      <c r="A25" s="553"/>
      <c r="M25" s="161" t="s">
        <v>296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51"/>
    </row>
    <row r="2" spans="1:14" ht="13.9" customHeight="1" x14ac:dyDescent="0.2">
      <c r="A2" s="158"/>
      <c r="B2" s="158"/>
      <c r="N2" s="680" t="s">
        <v>314</v>
      </c>
    </row>
    <row r="3" spans="1:14" ht="13.9" customHeight="1" x14ac:dyDescent="0.2">
      <c r="A3" s="562"/>
      <c r="B3" s="562"/>
      <c r="C3" s="145">
        <v>2021</v>
      </c>
      <c r="D3" s="145" t="s">
        <v>513</v>
      </c>
      <c r="E3" s="145" t="s">
        <v>513</v>
      </c>
      <c r="F3" s="145" t="s">
        <v>513</v>
      </c>
      <c r="G3" s="145" t="s">
        <v>513</v>
      </c>
      <c r="H3" s="145" t="s">
        <v>513</v>
      </c>
      <c r="I3" s="145" t="s">
        <v>513</v>
      </c>
      <c r="J3" s="145" t="s">
        <v>513</v>
      </c>
      <c r="K3" s="145" t="s">
        <v>513</v>
      </c>
      <c r="L3" s="145" t="s">
        <v>513</v>
      </c>
      <c r="M3" s="145">
        <v>2022</v>
      </c>
      <c r="N3" s="145" t="s">
        <v>513</v>
      </c>
    </row>
    <row r="4" spans="1:14" ht="13.9" customHeight="1" x14ac:dyDescent="0.2">
      <c r="C4" s="547">
        <v>44256</v>
      </c>
      <c r="D4" s="547">
        <v>44287</v>
      </c>
      <c r="E4" s="547">
        <v>44317</v>
      </c>
      <c r="F4" s="547">
        <v>44348</v>
      </c>
      <c r="G4" s="547">
        <v>44378</v>
      </c>
      <c r="H4" s="547">
        <v>44409</v>
      </c>
      <c r="I4" s="547">
        <v>44440</v>
      </c>
      <c r="J4" s="547">
        <v>44470</v>
      </c>
      <c r="K4" s="547">
        <v>44501</v>
      </c>
      <c r="L4" s="547">
        <v>44531</v>
      </c>
      <c r="M4" s="547">
        <v>44562</v>
      </c>
      <c r="N4" s="547">
        <v>44593</v>
      </c>
    </row>
    <row r="5" spans="1:14" ht="13.9" customHeight="1" x14ac:dyDescent="0.2">
      <c r="A5" s="835" t="s">
        <v>488</v>
      </c>
      <c r="B5" s="563" t="s">
        <v>315</v>
      </c>
      <c r="C5" s="559">
        <v>583.95652173913038</v>
      </c>
      <c r="D5" s="559">
        <v>608.43181818181813</v>
      </c>
      <c r="E5" s="559">
        <v>638.52380952380952</v>
      </c>
      <c r="F5" s="559">
        <v>675.84090909090912</v>
      </c>
      <c r="G5" s="559">
        <v>693.98863636363637</v>
      </c>
      <c r="H5" s="559">
        <v>689.44047619047615</v>
      </c>
      <c r="I5" s="559">
        <v>734.43181818181813</v>
      </c>
      <c r="J5" s="559">
        <v>775.16666666666663</v>
      </c>
      <c r="K5" s="559">
        <v>730.90909090909088</v>
      </c>
      <c r="L5" s="559">
        <v>694.11956521739125</v>
      </c>
      <c r="M5" s="559">
        <v>790.40476190476193</v>
      </c>
      <c r="N5" s="559">
        <v>884.58749999999998</v>
      </c>
    </row>
    <row r="6" spans="1:14" ht="13.9" customHeight="1" x14ac:dyDescent="0.2">
      <c r="A6" s="836"/>
      <c r="B6" s="564" t="s">
        <v>316</v>
      </c>
      <c r="C6" s="560">
        <v>609.43478260869563</v>
      </c>
      <c r="D6" s="560">
        <v>629.54999999999995</v>
      </c>
      <c r="E6" s="560">
        <v>655.6973684210526</v>
      </c>
      <c r="F6" s="560">
        <v>689.59090909090912</v>
      </c>
      <c r="G6" s="560">
        <v>724.375</v>
      </c>
      <c r="H6" s="560">
        <v>713.21428571428567</v>
      </c>
      <c r="I6" s="560">
        <v>732.90909090909088</v>
      </c>
      <c r="J6" s="560">
        <v>820.16666666666663</v>
      </c>
      <c r="K6" s="560">
        <v>793.98863636363637</v>
      </c>
      <c r="L6" s="560">
        <v>710.11904761904759</v>
      </c>
      <c r="M6" s="560">
        <v>806.11904761904759</v>
      </c>
      <c r="N6" s="560">
        <v>911.51250000000005</v>
      </c>
    </row>
    <row r="7" spans="1:14" ht="13.9" customHeight="1" x14ac:dyDescent="0.2">
      <c r="A7" s="835" t="s">
        <v>521</v>
      </c>
      <c r="B7" s="563" t="s">
        <v>315</v>
      </c>
      <c r="C7" s="561">
        <v>521.86956521739125</v>
      </c>
      <c r="D7" s="561">
        <v>525.375</v>
      </c>
      <c r="E7" s="561">
        <v>558.40789473684208</v>
      </c>
      <c r="F7" s="561">
        <v>594.85227272727275</v>
      </c>
      <c r="G7" s="561">
        <v>608.89772727272725</v>
      </c>
      <c r="H7" s="561">
        <v>588.07142857142856</v>
      </c>
      <c r="I7" s="561">
        <v>634.4204545454545</v>
      </c>
      <c r="J7" s="561">
        <v>735.23809523809518</v>
      </c>
      <c r="K7" s="561">
        <v>706.0454545454545</v>
      </c>
      <c r="L7" s="561">
        <v>656.35714285714289</v>
      </c>
      <c r="M7" s="561">
        <v>783.73809523809518</v>
      </c>
      <c r="N7" s="561">
        <v>854.45</v>
      </c>
    </row>
    <row r="8" spans="1:14" ht="13.9" customHeight="1" x14ac:dyDescent="0.2">
      <c r="A8" s="836"/>
      <c r="B8" s="564" t="s">
        <v>316</v>
      </c>
      <c r="C8" s="560">
        <v>528.83695652173913</v>
      </c>
      <c r="D8" s="560">
        <v>534.04999999999995</v>
      </c>
      <c r="E8" s="560">
        <v>569.5</v>
      </c>
      <c r="F8" s="560">
        <v>605.9545454545455</v>
      </c>
      <c r="G8" s="560">
        <v>617.9545454545455</v>
      </c>
      <c r="H8" s="560">
        <v>595.51190476190482</v>
      </c>
      <c r="I8" s="560">
        <v>646.76136363636363</v>
      </c>
      <c r="J8" s="560">
        <v>746.83333333333337</v>
      </c>
      <c r="K8" s="560">
        <v>705.5</v>
      </c>
      <c r="L8" s="560">
        <v>664.27380952380952</v>
      </c>
      <c r="M8" s="560">
        <v>790.65476190476193</v>
      </c>
      <c r="N8" s="560">
        <v>864.95</v>
      </c>
    </row>
    <row r="9" spans="1:14" ht="13.9" customHeight="1" x14ac:dyDescent="0.2">
      <c r="A9" s="835" t="s">
        <v>489</v>
      </c>
      <c r="B9" s="563" t="s">
        <v>315</v>
      </c>
      <c r="C9" s="559">
        <v>514.33695652173913</v>
      </c>
      <c r="D9" s="559">
        <v>512.38681818181806</v>
      </c>
      <c r="E9" s="559">
        <v>545.49476190476184</v>
      </c>
      <c r="F9" s="559">
        <v>586.65954545454542</v>
      </c>
      <c r="G9" s="559">
        <v>597.98863636363637</v>
      </c>
      <c r="H9" s="559">
        <v>577.40909090909088</v>
      </c>
      <c r="I9" s="559">
        <v>626.93772727272733</v>
      </c>
      <c r="J9" s="559">
        <v>720.6195238095238</v>
      </c>
      <c r="K9" s="559">
        <v>682.63095238095241</v>
      </c>
      <c r="L9" s="559">
        <v>634.73913043478262</v>
      </c>
      <c r="M9" s="559">
        <v>742.30952380952385</v>
      </c>
      <c r="N9" s="559">
        <v>814.28750000000002</v>
      </c>
    </row>
    <row r="10" spans="1:14" ht="13.9" customHeight="1" x14ac:dyDescent="0.2">
      <c r="A10" s="836"/>
      <c r="B10" s="564" t="s">
        <v>316</v>
      </c>
      <c r="C10" s="560">
        <v>524.18478260869563</v>
      </c>
      <c r="D10" s="560">
        <v>523.07500000000005</v>
      </c>
      <c r="E10" s="560">
        <v>557.69105263157905</v>
      </c>
      <c r="F10" s="560">
        <v>594.11954545454546</v>
      </c>
      <c r="G10" s="560">
        <v>601.46590909090912</v>
      </c>
      <c r="H10" s="560">
        <v>581.05952380952385</v>
      </c>
      <c r="I10" s="560">
        <v>631.26136363636363</v>
      </c>
      <c r="J10" s="560">
        <v>725.41666666666663</v>
      </c>
      <c r="K10" s="560">
        <v>693.98863636363637</v>
      </c>
      <c r="L10" s="560">
        <v>651.70238095238096</v>
      </c>
      <c r="M10" s="560">
        <v>762</v>
      </c>
      <c r="N10" s="560">
        <v>856.36249999999995</v>
      </c>
    </row>
    <row r="11" spans="1:14" ht="13.9" customHeight="1" x14ac:dyDescent="0.2">
      <c r="A11" s="833" t="s">
        <v>317</v>
      </c>
      <c r="B11" s="563" t="s">
        <v>315</v>
      </c>
      <c r="C11" s="559">
        <v>430.02173913043481</v>
      </c>
      <c r="D11" s="559">
        <v>417.22727272727275</v>
      </c>
      <c r="E11" s="559">
        <v>422.03571428571428</v>
      </c>
      <c r="F11" s="559">
        <v>447.00045454545455</v>
      </c>
      <c r="G11" s="559">
        <v>461.45454545454544</v>
      </c>
      <c r="H11" s="559">
        <v>446.71428571428572</v>
      </c>
      <c r="I11" s="559">
        <v>487.38090909090914</v>
      </c>
      <c r="J11" s="559">
        <v>532.66666666666663</v>
      </c>
      <c r="K11" s="559">
        <v>511.75</v>
      </c>
      <c r="L11" s="559">
        <v>478.76086956521738</v>
      </c>
      <c r="M11" s="559">
        <v>539.34523809523807</v>
      </c>
      <c r="N11" s="559">
        <v>598.04999999999995</v>
      </c>
    </row>
    <row r="12" spans="1:14" ht="13.9" customHeight="1" x14ac:dyDescent="0.2">
      <c r="A12" s="834"/>
      <c r="B12" s="564" t="s">
        <v>316</v>
      </c>
      <c r="C12" s="560">
        <v>427.02173913043481</v>
      </c>
      <c r="D12" s="560">
        <v>410.67500000000001</v>
      </c>
      <c r="E12" s="560">
        <v>416.35526315789474</v>
      </c>
      <c r="F12" s="560">
        <v>441.80681818181819</v>
      </c>
      <c r="G12" s="560">
        <v>456.15909090909093</v>
      </c>
      <c r="H12" s="560">
        <v>438.83333333333331</v>
      </c>
      <c r="I12" s="560">
        <v>480.35227272727275</v>
      </c>
      <c r="J12" s="560">
        <v>524.5</v>
      </c>
      <c r="K12" s="560">
        <v>501.13636363636363</v>
      </c>
      <c r="L12" s="560">
        <v>470.04761904761904</v>
      </c>
      <c r="M12" s="560">
        <v>527.69047619047615</v>
      </c>
      <c r="N12" s="560">
        <v>591.38750000000005</v>
      </c>
    </row>
    <row r="13" spans="1:14" ht="13.9" customHeight="1" x14ac:dyDescent="0.2">
      <c r="B13" s="553"/>
      <c r="N13" s="161" t="s">
        <v>296</v>
      </c>
    </row>
    <row r="14" spans="1:14" ht="13.9" customHeight="1" x14ac:dyDescent="0.2">
      <c r="A14" s="553"/>
    </row>
    <row r="15" spans="1:14" ht="13.9" customHeight="1" x14ac:dyDescent="0.2">
      <c r="A15" s="55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318</v>
      </c>
      <c r="B1" s="53"/>
      <c r="C1" s="53"/>
      <c r="D1" s="6"/>
      <c r="E1" s="6"/>
      <c r="F1" s="6"/>
      <c r="G1" s="6"/>
      <c r="H1" s="3"/>
    </row>
    <row r="2" spans="1:8" x14ac:dyDescent="0.2">
      <c r="A2" s="54"/>
      <c r="B2" s="54"/>
      <c r="C2" s="54"/>
      <c r="D2" s="65"/>
      <c r="E2" s="65"/>
      <c r="F2" s="65"/>
      <c r="G2" s="108"/>
      <c r="H2" s="55" t="s">
        <v>470</v>
      </c>
    </row>
    <row r="3" spans="1:8" x14ac:dyDescent="0.2">
      <c r="A3" s="56"/>
      <c r="B3" s="811">
        <f>INDICE!A3</f>
        <v>44621</v>
      </c>
      <c r="C3" s="810">
        <v>41671</v>
      </c>
      <c r="D3" s="810" t="s">
        <v>115</v>
      </c>
      <c r="E3" s="810"/>
      <c r="F3" s="810" t="s">
        <v>116</v>
      </c>
      <c r="G3" s="810"/>
      <c r="H3" s="810"/>
    </row>
    <row r="4" spans="1:8" ht="25.5" x14ac:dyDescent="0.2">
      <c r="A4" s="66"/>
      <c r="B4" s="184" t="s">
        <v>54</v>
      </c>
      <c r="C4" s="185" t="s">
        <v>452</v>
      </c>
      <c r="D4" s="184" t="s">
        <v>54</v>
      </c>
      <c r="E4" s="185" t="s">
        <v>452</v>
      </c>
      <c r="F4" s="184" t="s">
        <v>54</v>
      </c>
      <c r="G4" s="186" t="s">
        <v>452</v>
      </c>
      <c r="H4" s="185" t="s">
        <v>106</v>
      </c>
    </row>
    <row r="5" spans="1:8" x14ac:dyDescent="0.2">
      <c r="A5" s="3" t="s">
        <v>319</v>
      </c>
      <c r="B5" s="71">
        <v>25496.880000000001</v>
      </c>
      <c r="C5" s="72">
        <v>-3.9664813306827349</v>
      </c>
      <c r="D5" s="71">
        <v>80121.456000000006</v>
      </c>
      <c r="E5" s="336">
        <v>-3.1183838340942871</v>
      </c>
      <c r="F5" s="71">
        <v>270346.76899999997</v>
      </c>
      <c r="G5" s="336">
        <v>3.3031882480827419</v>
      </c>
      <c r="H5" s="72">
        <v>69.725050426888757</v>
      </c>
    </row>
    <row r="6" spans="1:8" x14ac:dyDescent="0.2">
      <c r="A6" s="3" t="s">
        <v>320</v>
      </c>
      <c r="B6" s="58">
        <v>7592.6779999999999</v>
      </c>
      <c r="C6" s="187">
        <v>74.938718162994135</v>
      </c>
      <c r="D6" s="58">
        <v>27725.636999999999</v>
      </c>
      <c r="E6" s="59">
        <v>111.55030497261124</v>
      </c>
      <c r="F6" s="58">
        <v>104774.20600000001</v>
      </c>
      <c r="G6" s="59">
        <v>25.266414780130997</v>
      </c>
      <c r="H6" s="59">
        <v>27.022282618022452</v>
      </c>
    </row>
    <row r="7" spans="1:8" x14ac:dyDescent="0.2">
      <c r="A7" s="3" t="s">
        <v>321</v>
      </c>
      <c r="B7" s="95">
        <v>925.423</v>
      </c>
      <c r="C7" s="73">
        <v>-19.387187114814218</v>
      </c>
      <c r="D7" s="95">
        <v>2690.7539999999999</v>
      </c>
      <c r="E7" s="73">
        <v>-18.902629048834665</v>
      </c>
      <c r="F7" s="95">
        <v>12611.651</v>
      </c>
      <c r="G7" s="187">
        <v>3.3886968400811659</v>
      </c>
      <c r="H7" s="187">
        <v>3.2526669550887886</v>
      </c>
    </row>
    <row r="8" spans="1:8" x14ac:dyDescent="0.2">
      <c r="A8" s="216" t="s">
        <v>186</v>
      </c>
      <c r="B8" s="217">
        <v>34014.981</v>
      </c>
      <c r="C8" s="218">
        <v>6.170214280109362</v>
      </c>
      <c r="D8" s="217">
        <v>110537.84699999999</v>
      </c>
      <c r="E8" s="218">
        <v>11.514454911489251</v>
      </c>
      <c r="F8" s="217">
        <v>387732.62599999999</v>
      </c>
      <c r="G8" s="218">
        <v>8.4440481306963182</v>
      </c>
      <c r="H8" s="219">
        <v>100</v>
      </c>
    </row>
    <row r="9" spans="1:8" x14ac:dyDescent="0.2">
      <c r="A9" s="220" t="s">
        <v>612</v>
      </c>
      <c r="B9" s="74">
        <v>6386.7</v>
      </c>
      <c r="C9" s="75">
        <v>2.4198980082748003</v>
      </c>
      <c r="D9" s="74">
        <v>19497.306</v>
      </c>
      <c r="E9" s="75">
        <v>6.8309767820923923</v>
      </c>
      <c r="F9" s="74">
        <v>77738.466</v>
      </c>
      <c r="G9" s="190">
        <v>4.0896860001831712</v>
      </c>
      <c r="H9" s="190">
        <v>20.049503391545905</v>
      </c>
    </row>
    <row r="10" spans="1:8" x14ac:dyDescent="0.2">
      <c r="A10" s="3"/>
      <c r="B10" s="3"/>
      <c r="C10" s="3"/>
      <c r="D10" s="3"/>
      <c r="E10" s="3"/>
      <c r="F10" s="3"/>
      <c r="G10" s="108"/>
      <c r="H10" s="55" t="s">
        <v>221</v>
      </c>
    </row>
    <row r="11" spans="1:8" x14ac:dyDescent="0.2">
      <c r="A11" s="80" t="s">
        <v>575</v>
      </c>
      <c r="B11" s="80"/>
      <c r="C11" s="200"/>
      <c r="D11" s="200"/>
      <c r="E11" s="200"/>
      <c r="F11" s="80"/>
      <c r="G11" s="80"/>
      <c r="H11" s="80"/>
    </row>
    <row r="12" spans="1:8" x14ac:dyDescent="0.2">
      <c r="A12" s="80" t="s">
        <v>509</v>
      </c>
      <c r="B12" s="108"/>
      <c r="C12" s="108"/>
      <c r="D12" s="108"/>
      <c r="E12" s="108"/>
      <c r="F12" s="108"/>
      <c r="G12" s="108"/>
      <c r="H12" s="108"/>
    </row>
    <row r="13" spans="1:8" x14ac:dyDescent="0.2">
      <c r="A13" s="437" t="s">
        <v>536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8" priority="8" operator="between">
      <formula>-0.5</formula>
      <formula>0.5</formula>
    </cfRule>
  </conditionalFormatting>
  <conditionalFormatting sqref="E5">
    <cfRule type="cellIs" dxfId="97" priority="7" operator="equal">
      <formula>0</formula>
    </cfRule>
  </conditionalFormatting>
  <conditionalFormatting sqref="G5">
    <cfRule type="cellIs" dxfId="96" priority="6" operator="between">
      <formula>-0.5</formula>
      <formula>0.5</formula>
    </cfRule>
  </conditionalFormatting>
  <conditionalFormatting sqref="G5">
    <cfRule type="cellIs" dxfId="95" priority="5" operator="equal">
      <formula>0</formula>
    </cfRule>
  </conditionalFormatting>
  <conditionalFormatting sqref="C7">
    <cfRule type="cellIs" dxfId="94" priority="3" operator="between">
      <formula>-0.5</formula>
      <formula>0.5</formula>
    </cfRule>
    <cfRule type="cellIs" dxfId="93" priority="4" operator="between">
      <formula>0</formula>
      <formula>0.49</formula>
    </cfRule>
  </conditionalFormatting>
  <conditionalFormatting sqref="E7">
    <cfRule type="cellIs" dxfId="92" priority="1" operator="between">
      <formula>-0.5</formula>
      <formula>0.5</formula>
    </cfRule>
    <cfRule type="cellIs" dxfId="91"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656</v>
      </c>
      <c r="B1" s="53"/>
      <c r="C1" s="53"/>
      <c r="D1" s="6"/>
      <c r="E1" s="6"/>
      <c r="F1" s="6"/>
      <c r="G1" s="6"/>
      <c r="H1" s="3"/>
    </row>
    <row r="2" spans="1:8" x14ac:dyDescent="0.2">
      <c r="A2" s="54"/>
      <c r="B2" s="54"/>
      <c r="C2" s="54"/>
      <c r="D2" s="65"/>
      <c r="E2" s="65"/>
      <c r="F2" s="65"/>
      <c r="G2" s="108"/>
      <c r="H2" s="55" t="s">
        <v>470</v>
      </c>
    </row>
    <row r="3" spans="1:8" ht="14.1" customHeight="1" x14ac:dyDescent="0.2">
      <c r="A3" s="56"/>
      <c r="B3" s="811">
        <f>INDICE!A3</f>
        <v>44621</v>
      </c>
      <c r="C3" s="811">
        <v>41671</v>
      </c>
      <c r="D3" s="810" t="s">
        <v>115</v>
      </c>
      <c r="E3" s="810"/>
      <c r="F3" s="810" t="s">
        <v>116</v>
      </c>
      <c r="G3" s="810"/>
      <c r="H3" s="183"/>
    </row>
    <row r="4" spans="1:8" ht="25.5" x14ac:dyDescent="0.2">
      <c r="A4" s="66"/>
      <c r="B4" s="184" t="s">
        <v>54</v>
      </c>
      <c r="C4" s="185" t="s">
        <v>452</v>
      </c>
      <c r="D4" s="184" t="s">
        <v>54</v>
      </c>
      <c r="E4" s="185" t="s">
        <v>452</v>
      </c>
      <c r="F4" s="184" t="s">
        <v>54</v>
      </c>
      <c r="G4" s="186" t="s">
        <v>452</v>
      </c>
      <c r="H4" s="185" t="s">
        <v>106</v>
      </c>
    </row>
    <row r="5" spans="1:8" x14ac:dyDescent="0.2">
      <c r="A5" s="3" t="s">
        <v>658</v>
      </c>
      <c r="B5" s="71">
        <v>12842.856</v>
      </c>
      <c r="C5" s="72">
        <v>21.630071480605835</v>
      </c>
      <c r="D5" s="71">
        <v>43968.673999999999</v>
      </c>
      <c r="E5" s="72">
        <v>43.986477372499273</v>
      </c>
      <c r="F5" s="71">
        <v>173430.25</v>
      </c>
      <c r="G5" s="59">
        <v>14.17539577553883</v>
      </c>
      <c r="H5" s="72">
        <v>44.729341399297155</v>
      </c>
    </row>
    <row r="6" spans="1:8" x14ac:dyDescent="0.2">
      <c r="A6" s="3" t="s">
        <v>657</v>
      </c>
      <c r="B6" s="58">
        <v>10224.975</v>
      </c>
      <c r="C6" s="187">
        <v>-13.649311472973224</v>
      </c>
      <c r="D6" s="58">
        <v>30406.789000000001</v>
      </c>
      <c r="E6" s="59">
        <v>-9.872451160293167</v>
      </c>
      <c r="F6" s="58">
        <v>127580.516</v>
      </c>
      <c r="G6" s="59">
        <v>4.4837208174823049</v>
      </c>
      <c r="H6" s="59">
        <v>32.904250879316002</v>
      </c>
    </row>
    <row r="7" spans="1:8" x14ac:dyDescent="0.2">
      <c r="A7" s="3" t="s">
        <v>659</v>
      </c>
      <c r="B7" s="95">
        <v>10021.727000000001</v>
      </c>
      <c r="C7" s="187">
        <v>18.04147347380832</v>
      </c>
      <c r="D7" s="95">
        <v>33471.629999999997</v>
      </c>
      <c r="E7" s="187">
        <v>6.1508858029707802</v>
      </c>
      <c r="F7" s="95">
        <v>74110.209000000003</v>
      </c>
      <c r="G7" s="187">
        <v>3.8836668254564195</v>
      </c>
      <c r="H7" s="187">
        <v>19.113740766298061</v>
      </c>
    </row>
    <row r="8" spans="1:8" x14ac:dyDescent="0.2">
      <c r="A8" s="741" t="s">
        <v>323</v>
      </c>
      <c r="B8" s="95">
        <v>925.423</v>
      </c>
      <c r="C8" s="73">
        <v>-19.387187114814218</v>
      </c>
      <c r="D8" s="95">
        <v>2690.7539999999999</v>
      </c>
      <c r="E8" s="73">
        <v>-18.902629048834665</v>
      </c>
      <c r="F8" s="95">
        <v>12611.651</v>
      </c>
      <c r="G8" s="187">
        <v>3.3886968400811659</v>
      </c>
      <c r="H8" s="187">
        <v>3.2526669550887886</v>
      </c>
    </row>
    <row r="9" spans="1:8" x14ac:dyDescent="0.2">
      <c r="A9" s="216" t="s">
        <v>186</v>
      </c>
      <c r="B9" s="217">
        <v>34014.981</v>
      </c>
      <c r="C9" s="218">
        <v>6.170214280109362</v>
      </c>
      <c r="D9" s="217">
        <v>110537.84699999999</v>
      </c>
      <c r="E9" s="218">
        <v>11.514454911489251</v>
      </c>
      <c r="F9" s="217">
        <v>387732.62599999999</v>
      </c>
      <c r="G9" s="218">
        <v>8.4440481306963182</v>
      </c>
      <c r="H9" s="219">
        <v>100</v>
      </c>
    </row>
    <row r="10" spans="1:8" x14ac:dyDescent="0.2">
      <c r="A10" s="80"/>
      <c r="B10" s="3"/>
      <c r="C10" s="3"/>
      <c r="D10" s="3"/>
      <c r="E10" s="3"/>
      <c r="F10" s="3"/>
      <c r="G10" s="108"/>
      <c r="H10" s="55" t="s">
        <v>221</v>
      </c>
    </row>
    <row r="11" spans="1:8" x14ac:dyDescent="0.2">
      <c r="A11" s="80" t="s">
        <v>575</v>
      </c>
      <c r="B11" s="80"/>
      <c r="C11" s="200"/>
      <c r="D11" s="200"/>
      <c r="E11" s="200"/>
      <c r="F11" s="80"/>
      <c r="G11" s="80"/>
      <c r="H11" s="80"/>
    </row>
    <row r="12" spans="1:8" x14ac:dyDescent="0.2">
      <c r="A12" s="80" t="s">
        <v>490</v>
      </c>
      <c r="B12" s="108"/>
      <c r="C12" s="108"/>
      <c r="D12" s="108"/>
      <c r="E12" s="108"/>
      <c r="F12" s="108"/>
      <c r="G12" s="108"/>
      <c r="H12" s="108"/>
    </row>
    <row r="13" spans="1:8" x14ac:dyDescent="0.2">
      <c r="A13" s="437" t="s">
        <v>536</v>
      </c>
      <c r="B13" s="1"/>
      <c r="C13" s="1"/>
      <c r="D13" s="1"/>
      <c r="E13" s="1"/>
      <c r="F13" s="1"/>
      <c r="G13" s="1"/>
      <c r="H13" s="1"/>
    </row>
    <row r="14" spans="1:8" s="1" customFormat="1" x14ac:dyDescent="0.2">
      <c r="A14" s="837" t="s">
        <v>660</v>
      </c>
      <c r="B14" s="837"/>
      <c r="C14" s="837"/>
      <c r="D14" s="837"/>
      <c r="E14" s="837"/>
      <c r="F14" s="837"/>
      <c r="G14" s="837"/>
      <c r="H14" s="837"/>
    </row>
    <row r="15" spans="1:8" s="1" customFormat="1" x14ac:dyDescent="0.2">
      <c r="A15" s="837"/>
      <c r="B15" s="837"/>
      <c r="C15" s="837"/>
      <c r="D15" s="837"/>
      <c r="E15" s="837"/>
      <c r="F15" s="837"/>
      <c r="G15" s="837"/>
      <c r="H15" s="837"/>
    </row>
    <row r="16" spans="1:8" s="1" customFormat="1" x14ac:dyDescent="0.2">
      <c r="A16" s="837"/>
      <c r="B16" s="837"/>
      <c r="C16" s="837"/>
      <c r="D16" s="837"/>
      <c r="E16" s="837"/>
      <c r="F16" s="837"/>
      <c r="G16" s="837"/>
      <c r="H16" s="837"/>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322</v>
      </c>
    </row>
  </sheetData>
  <mergeCells count="4">
    <mergeCell ref="B3:C3"/>
    <mergeCell ref="D3:E3"/>
    <mergeCell ref="F3:G3"/>
    <mergeCell ref="A14:H16"/>
  </mergeCells>
  <conditionalFormatting sqref="C8">
    <cfRule type="cellIs" dxfId="90" priority="3" operator="between">
      <formula>-0.5</formula>
      <formula>0.5</formula>
    </cfRule>
    <cfRule type="cellIs" dxfId="89" priority="4" operator="between">
      <formula>0</formula>
      <formula>0.49</formula>
    </cfRule>
  </conditionalFormatting>
  <conditionalFormatting sqref="E8">
    <cfRule type="cellIs" dxfId="88" priority="1" operator="between">
      <formula>-0.5</formula>
      <formula>0.5</formula>
    </cfRule>
    <cfRule type="cellIs" dxfId="87"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491</v>
      </c>
      <c r="B1" s="158"/>
      <c r="C1" s="158"/>
      <c r="D1" s="158"/>
    </row>
    <row r="2" spans="1:4" x14ac:dyDescent="0.2">
      <c r="A2" s="159"/>
      <c r="B2" s="159"/>
      <c r="C2" s="159"/>
      <c r="D2" s="159"/>
    </row>
    <row r="3" spans="1:4" x14ac:dyDescent="0.2">
      <c r="A3" s="162"/>
      <c r="B3" s="838">
        <v>2019</v>
      </c>
      <c r="C3" s="838">
        <v>2020</v>
      </c>
      <c r="D3" s="838">
        <v>2021</v>
      </c>
    </row>
    <row r="4" spans="1:4" x14ac:dyDescent="0.2">
      <c r="A4" s="645"/>
      <c r="B4" s="839"/>
      <c r="C4" s="839"/>
      <c r="D4" s="839"/>
    </row>
    <row r="5" spans="1:4" x14ac:dyDescent="0.2">
      <c r="A5" s="191" t="s">
        <v>324</v>
      </c>
      <c r="B5" s="214">
        <v>12.469654766040348</v>
      </c>
      <c r="C5" s="214">
        <v>-9.7037583919602302</v>
      </c>
      <c r="D5" s="214">
        <v>6.0182451419812395</v>
      </c>
    </row>
    <row r="6" spans="1:4" x14ac:dyDescent="0.2">
      <c r="A6" s="1" t="s">
        <v>127</v>
      </c>
      <c r="B6" s="167">
        <v>12.526098958597446</v>
      </c>
      <c r="C6" s="167">
        <v>-10.443883649723494</v>
      </c>
      <c r="D6" s="167">
        <v>8.7284263850796773</v>
      </c>
    </row>
    <row r="7" spans="1:4" x14ac:dyDescent="0.2">
      <c r="A7" s="1" t="s">
        <v>128</v>
      </c>
      <c r="B7" s="167">
        <v>12.044199552305191</v>
      </c>
      <c r="C7" s="167">
        <v>-9.3087459513892696</v>
      </c>
      <c r="D7" s="167">
        <v>8.4440481306963182</v>
      </c>
    </row>
    <row r="8" spans="1:4" x14ac:dyDescent="0.2">
      <c r="A8" s="1" t="s">
        <v>129</v>
      </c>
      <c r="B8" s="167">
        <v>9.0249648190256764</v>
      </c>
      <c r="C8" s="167">
        <v>-5.9563429624491366</v>
      </c>
      <c r="D8" s="167" t="s">
        <v>513</v>
      </c>
    </row>
    <row r="9" spans="1:4" x14ac:dyDescent="0.2">
      <c r="A9" s="1" t="s">
        <v>130</v>
      </c>
      <c r="B9" s="167">
        <v>5.9900640041866149</v>
      </c>
      <c r="C9" s="167">
        <v>-3.4456805550761014</v>
      </c>
      <c r="D9" s="167" t="s">
        <v>513</v>
      </c>
    </row>
    <row r="10" spans="1:4" x14ac:dyDescent="0.2">
      <c r="A10" s="1" t="s">
        <v>131</v>
      </c>
      <c r="B10" s="167">
        <v>2.8579452243930632</v>
      </c>
      <c r="C10" s="167">
        <v>-1.9369680561678733</v>
      </c>
      <c r="D10" s="167" t="s">
        <v>513</v>
      </c>
    </row>
    <row r="11" spans="1:4" x14ac:dyDescent="0.2">
      <c r="A11" s="1" t="s">
        <v>132</v>
      </c>
      <c r="B11" s="167">
        <v>-0.91204301622761152</v>
      </c>
      <c r="C11" s="167">
        <v>-2.0068228593363386</v>
      </c>
      <c r="D11" s="167" t="s">
        <v>513</v>
      </c>
    </row>
    <row r="12" spans="1:4" x14ac:dyDescent="0.2">
      <c r="A12" s="1" t="s">
        <v>133</v>
      </c>
      <c r="B12" s="167">
        <v>-4.1503698086174072</v>
      </c>
      <c r="C12" s="167">
        <v>-1.4176134019800206</v>
      </c>
      <c r="D12" s="167" t="s">
        <v>513</v>
      </c>
    </row>
    <row r="13" spans="1:4" x14ac:dyDescent="0.2">
      <c r="A13" s="1" t="s">
        <v>134</v>
      </c>
      <c r="B13" s="167">
        <v>-6.1955758810061079</v>
      </c>
      <c r="C13" s="167">
        <v>-0.63501778537355746</v>
      </c>
      <c r="D13" s="167" t="s">
        <v>513</v>
      </c>
    </row>
    <row r="14" spans="1:4" x14ac:dyDescent="0.2">
      <c r="A14" s="1" t="s">
        <v>135</v>
      </c>
      <c r="B14" s="167">
        <v>-8.7374387911857774</v>
      </c>
      <c r="C14" s="167">
        <v>0.97912817827953447</v>
      </c>
      <c r="D14" s="167" t="s">
        <v>513</v>
      </c>
    </row>
    <row r="15" spans="1:4" x14ac:dyDescent="0.2">
      <c r="A15" s="1" t="s">
        <v>136</v>
      </c>
      <c r="B15" s="167">
        <v>-10.143471753663572</v>
      </c>
      <c r="C15" s="167">
        <v>4.23421104009598</v>
      </c>
      <c r="D15" s="167" t="s">
        <v>513</v>
      </c>
    </row>
    <row r="16" spans="1:4" x14ac:dyDescent="0.2">
      <c r="A16" s="212" t="s">
        <v>137</v>
      </c>
      <c r="B16" s="213">
        <v>-9.9288547070647901</v>
      </c>
      <c r="C16" s="213">
        <v>4.9372571039937982</v>
      </c>
      <c r="D16" s="213" t="s">
        <v>513</v>
      </c>
    </row>
    <row r="17" spans="4:4" x14ac:dyDescent="0.2">
      <c r="D17" s="55" t="s">
        <v>221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806" t="s">
        <v>636</v>
      </c>
      <c r="C3" s="802" t="s">
        <v>423</v>
      </c>
      <c r="D3" s="806" t="s">
        <v>625</v>
      </c>
      <c r="E3" s="802" t="s">
        <v>423</v>
      </c>
      <c r="F3" s="804" t="s">
        <v>637</v>
      </c>
    </row>
    <row r="4" spans="1:6" x14ac:dyDescent="0.2">
      <c r="A4" s="66"/>
      <c r="B4" s="807"/>
      <c r="C4" s="803"/>
      <c r="D4" s="807"/>
      <c r="E4" s="803"/>
      <c r="F4" s="805"/>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69" t="s">
        <v>112</v>
      </c>
      <c r="B10" s="58">
        <v>272</v>
      </c>
      <c r="C10" s="73">
        <v>0.34071634264656053</v>
      </c>
      <c r="D10" s="58">
        <v>4.8008025222126678</v>
      </c>
      <c r="E10" s="335">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574</v>
      </c>
    </row>
    <row r="13" spans="1:6" x14ac:dyDescent="0.2">
      <c r="A13" s="437" t="s">
        <v>626</v>
      </c>
    </row>
  </sheetData>
  <mergeCells count="5">
    <mergeCell ref="B3:B4"/>
    <mergeCell ref="C3:C4"/>
    <mergeCell ref="D3:D4"/>
    <mergeCell ref="E3:E4"/>
    <mergeCell ref="F3:F4"/>
  </mergeCells>
  <conditionalFormatting sqref="E10">
    <cfRule type="cellIs" dxfId="270" priority="2" operator="between">
      <formula>0</formula>
      <formula>0.5</formula>
    </cfRule>
  </conditionalFormatting>
  <conditionalFormatting sqref="E10">
    <cfRule type="cellIs" dxfId="269"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5" customWidth="1"/>
    <col min="2" max="12" width="11" style="545"/>
    <col min="13" max="45" width="11" style="18"/>
    <col min="46" max="16384" width="11" style="545"/>
  </cols>
  <sheetData>
    <row r="1" spans="1:12" x14ac:dyDescent="0.2">
      <c r="A1" s="840" t="s">
        <v>661</v>
      </c>
      <c r="B1" s="840"/>
      <c r="C1" s="840"/>
      <c r="D1" s="840"/>
      <c r="E1" s="840"/>
      <c r="F1" s="840"/>
      <c r="G1" s="18"/>
      <c r="H1" s="18"/>
      <c r="I1" s="18"/>
      <c r="J1" s="18"/>
      <c r="K1" s="18"/>
      <c r="L1" s="18"/>
    </row>
    <row r="2" spans="1:12" x14ac:dyDescent="0.2">
      <c r="A2" s="841"/>
      <c r="B2" s="841"/>
      <c r="C2" s="841"/>
      <c r="D2" s="841"/>
      <c r="E2" s="841"/>
      <c r="F2" s="841"/>
      <c r="G2" s="18"/>
      <c r="H2" s="18"/>
      <c r="I2" s="18"/>
      <c r="J2" s="18"/>
      <c r="K2" s="574"/>
      <c r="L2" s="55" t="s">
        <v>470</v>
      </c>
    </row>
    <row r="3" spans="1:12" x14ac:dyDescent="0.2">
      <c r="A3" s="575"/>
      <c r="B3" s="842">
        <f>INDICE!A3</f>
        <v>44621</v>
      </c>
      <c r="C3" s="843">
        <v>41671</v>
      </c>
      <c r="D3" s="843">
        <v>41671</v>
      </c>
      <c r="E3" s="843">
        <v>41671</v>
      </c>
      <c r="F3" s="844">
        <v>41671</v>
      </c>
      <c r="G3" s="845" t="s">
        <v>116</v>
      </c>
      <c r="H3" s="843"/>
      <c r="I3" s="843"/>
      <c r="J3" s="843"/>
      <c r="K3" s="843"/>
      <c r="L3" s="846" t="s">
        <v>106</v>
      </c>
    </row>
    <row r="4" spans="1:12" ht="38.25" x14ac:dyDescent="0.2">
      <c r="A4" s="551"/>
      <c r="B4" s="742" t="s">
        <v>658</v>
      </c>
      <c r="C4" s="742" t="s">
        <v>657</v>
      </c>
      <c r="D4" s="742" t="s">
        <v>659</v>
      </c>
      <c r="E4" s="742" t="s">
        <v>323</v>
      </c>
      <c r="F4" s="223" t="s">
        <v>186</v>
      </c>
      <c r="G4" s="742" t="s">
        <v>658</v>
      </c>
      <c r="H4" s="742" t="s">
        <v>657</v>
      </c>
      <c r="I4" s="742" t="s">
        <v>659</v>
      </c>
      <c r="J4" s="742" t="s">
        <v>323</v>
      </c>
      <c r="K4" s="224" t="s">
        <v>186</v>
      </c>
      <c r="L4" s="847"/>
    </row>
    <row r="5" spans="1:12" x14ac:dyDescent="0.2">
      <c r="A5" s="548" t="s">
        <v>153</v>
      </c>
      <c r="B5" s="440">
        <v>2759.3029999999999</v>
      </c>
      <c r="C5" s="440">
        <v>654.197</v>
      </c>
      <c r="D5" s="440">
        <v>364.21100000000001</v>
      </c>
      <c r="E5" s="440">
        <v>224.643</v>
      </c>
      <c r="F5" s="576">
        <v>4002.3540000000003</v>
      </c>
      <c r="G5" s="440">
        <v>42017.606</v>
      </c>
      <c r="H5" s="440">
        <v>7606.7853830000004</v>
      </c>
      <c r="I5" s="440">
        <v>2878.2939999999999</v>
      </c>
      <c r="J5" s="440">
        <v>2982.518</v>
      </c>
      <c r="K5" s="577">
        <v>55485.203383</v>
      </c>
      <c r="L5" s="72">
        <v>14.309925959023312</v>
      </c>
    </row>
    <row r="6" spans="1:12" x14ac:dyDescent="0.2">
      <c r="A6" s="550" t="s">
        <v>154</v>
      </c>
      <c r="B6" s="440">
        <v>581.96900000000005</v>
      </c>
      <c r="C6" s="440">
        <v>690.32500000000005</v>
      </c>
      <c r="D6" s="440">
        <v>447.98599999999999</v>
      </c>
      <c r="E6" s="440">
        <v>62.363999999999997</v>
      </c>
      <c r="F6" s="578">
        <v>1782.6440000000002</v>
      </c>
      <c r="G6" s="440">
        <v>7963.482</v>
      </c>
      <c r="H6" s="440">
        <v>8481.6180000000004</v>
      </c>
      <c r="I6" s="440">
        <v>3201.0929999999998</v>
      </c>
      <c r="J6" s="440">
        <v>829.80899999999997</v>
      </c>
      <c r="K6" s="579">
        <v>20476.002</v>
      </c>
      <c r="L6" s="59">
        <v>5.2808686765413935</v>
      </c>
    </row>
    <row r="7" spans="1:12" x14ac:dyDescent="0.2">
      <c r="A7" s="550" t="s">
        <v>155</v>
      </c>
      <c r="B7" s="440">
        <v>570.34699999999998</v>
      </c>
      <c r="C7" s="440">
        <v>390.459</v>
      </c>
      <c r="D7" s="440">
        <v>285.50900000000001</v>
      </c>
      <c r="E7" s="440">
        <v>10.968999999999999</v>
      </c>
      <c r="F7" s="578">
        <v>1257.2840000000001</v>
      </c>
      <c r="G7" s="440">
        <v>6570.5820000000003</v>
      </c>
      <c r="H7" s="440">
        <v>5108.5630000000001</v>
      </c>
      <c r="I7" s="440">
        <v>2159.7460000000001</v>
      </c>
      <c r="J7" s="440">
        <v>178.58699999999999</v>
      </c>
      <c r="K7" s="579">
        <v>14017.477999999999</v>
      </c>
      <c r="L7" s="59">
        <v>3.6151813471354464</v>
      </c>
    </row>
    <row r="8" spans="1:12" x14ac:dyDescent="0.2">
      <c r="A8" s="550" t="s">
        <v>156</v>
      </c>
      <c r="B8" s="440">
        <v>803.82</v>
      </c>
      <c r="C8" s="96">
        <v>9.7010000000000005</v>
      </c>
      <c r="D8" s="440">
        <v>104.25700000000001</v>
      </c>
      <c r="E8" s="96">
        <v>0.59499999999999997</v>
      </c>
      <c r="F8" s="578">
        <v>918.37300000000005</v>
      </c>
      <c r="G8" s="440">
        <v>9988.5079999999998</v>
      </c>
      <c r="H8" s="440">
        <v>204.62200000000001</v>
      </c>
      <c r="I8" s="96">
        <v>918.61500000000001</v>
      </c>
      <c r="J8" s="440">
        <v>8.9849999999999994</v>
      </c>
      <c r="K8" s="579">
        <v>11120.73</v>
      </c>
      <c r="L8" s="59">
        <v>2.868094792981275</v>
      </c>
    </row>
    <row r="9" spans="1:12" x14ac:dyDescent="0.2">
      <c r="A9" s="550" t="s">
        <v>572</v>
      </c>
      <c r="B9" s="440">
        <v>0</v>
      </c>
      <c r="C9" s="440">
        <v>0</v>
      </c>
      <c r="D9" s="96">
        <v>2E-3</v>
      </c>
      <c r="E9" s="96">
        <v>2.258</v>
      </c>
      <c r="F9" s="627">
        <v>2.2599999999999998</v>
      </c>
      <c r="G9" s="440">
        <v>0</v>
      </c>
      <c r="H9" s="440">
        <v>0</v>
      </c>
      <c r="I9" s="96">
        <v>8.9999999999999993E-3</v>
      </c>
      <c r="J9" s="440">
        <v>20.376999999999999</v>
      </c>
      <c r="K9" s="579">
        <v>20.385999999999999</v>
      </c>
      <c r="L9" s="96">
        <v>5.2576566870804588E-3</v>
      </c>
    </row>
    <row r="10" spans="1:12" x14ac:dyDescent="0.2">
      <c r="A10" s="550" t="s">
        <v>158</v>
      </c>
      <c r="B10" s="440">
        <v>189.26300000000001</v>
      </c>
      <c r="C10" s="440">
        <v>122.321</v>
      </c>
      <c r="D10" s="440">
        <v>162.881</v>
      </c>
      <c r="E10" s="440">
        <v>2.8490000000000002</v>
      </c>
      <c r="F10" s="578">
        <v>477.31400000000002</v>
      </c>
      <c r="G10" s="440">
        <v>2388.6039999999998</v>
      </c>
      <c r="H10" s="440">
        <v>1767.5719999999999</v>
      </c>
      <c r="I10" s="440">
        <v>1153.144</v>
      </c>
      <c r="J10" s="440">
        <v>26.795999999999999</v>
      </c>
      <c r="K10" s="579">
        <v>5336.116</v>
      </c>
      <c r="L10" s="59">
        <v>1.3762123992169639</v>
      </c>
    </row>
    <row r="11" spans="1:12" x14ac:dyDescent="0.2">
      <c r="A11" s="550" t="s">
        <v>159</v>
      </c>
      <c r="B11" s="440">
        <v>181.530891</v>
      </c>
      <c r="C11" s="440">
        <v>906.19399999999996</v>
      </c>
      <c r="D11" s="440">
        <v>1016.199753</v>
      </c>
      <c r="E11" s="440">
        <v>59.427999999999997</v>
      </c>
      <c r="F11" s="578">
        <v>2163.3526439999996</v>
      </c>
      <c r="G11" s="440">
        <v>2491.0529309999997</v>
      </c>
      <c r="H11" s="440">
        <v>11525.436375559999</v>
      </c>
      <c r="I11" s="440">
        <v>7366.0175370000006</v>
      </c>
      <c r="J11" s="440">
        <v>739.58699999999999</v>
      </c>
      <c r="K11" s="579">
        <v>22122.09384356</v>
      </c>
      <c r="L11" s="59">
        <v>5.7054044260185757</v>
      </c>
    </row>
    <row r="12" spans="1:12" x14ac:dyDescent="0.2">
      <c r="A12" s="550" t="s">
        <v>516</v>
      </c>
      <c r="B12" s="440">
        <v>770.91843600000004</v>
      </c>
      <c r="C12" s="440">
        <v>452.839</v>
      </c>
      <c r="D12" s="440">
        <v>426.54199999999997</v>
      </c>
      <c r="E12" s="440">
        <v>63.448</v>
      </c>
      <c r="F12" s="578">
        <v>1713.7474360000001</v>
      </c>
      <c r="G12" s="440">
        <v>8391.4963110000008</v>
      </c>
      <c r="H12" s="440">
        <v>5628.1842050000005</v>
      </c>
      <c r="I12" s="440">
        <v>3028.674</v>
      </c>
      <c r="J12" s="440">
        <v>802.93899999999996</v>
      </c>
      <c r="K12" s="579">
        <v>17851.293515999998</v>
      </c>
      <c r="L12" s="59">
        <v>4.6039425452483771</v>
      </c>
    </row>
    <row r="13" spans="1:12" x14ac:dyDescent="0.2">
      <c r="A13" s="550" t="s">
        <v>160</v>
      </c>
      <c r="B13" s="440">
        <v>1681.837</v>
      </c>
      <c r="C13" s="440">
        <v>2277.1799999999998</v>
      </c>
      <c r="D13" s="440">
        <v>2243.7339999999999</v>
      </c>
      <c r="E13" s="440">
        <v>151.166</v>
      </c>
      <c r="F13" s="578">
        <v>6353.9170000000004</v>
      </c>
      <c r="G13" s="440">
        <v>16181.648999999999</v>
      </c>
      <c r="H13" s="440">
        <v>31592.37271</v>
      </c>
      <c r="I13" s="440">
        <v>16767.809000000001</v>
      </c>
      <c r="J13" s="440">
        <v>2595.9090000000001</v>
      </c>
      <c r="K13" s="579">
        <v>67137.739710000009</v>
      </c>
      <c r="L13" s="59">
        <v>17.315176402518826</v>
      </c>
    </row>
    <row r="14" spans="1:12" x14ac:dyDescent="0.2">
      <c r="A14" s="550" t="s">
        <v>326</v>
      </c>
      <c r="B14" s="440">
        <v>773.303</v>
      </c>
      <c r="C14" s="440">
        <v>2161.9763840000001</v>
      </c>
      <c r="D14" s="440">
        <v>483.98519199999998</v>
      </c>
      <c r="E14" s="440">
        <v>98.407995999999997</v>
      </c>
      <c r="F14" s="578">
        <v>3517.6725719999999</v>
      </c>
      <c r="G14" s="440">
        <v>12711.06</v>
      </c>
      <c r="H14" s="440">
        <v>23995.104987000002</v>
      </c>
      <c r="I14" s="440">
        <v>3663.0886719999999</v>
      </c>
      <c r="J14" s="440">
        <v>1596.9139309999998</v>
      </c>
      <c r="K14" s="579">
        <v>41966.167590000005</v>
      </c>
      <c r="L14" s="59">
        <v>10.823295480266003</v>
      </c>
    </row>
    <row r="15" spans="1:12" x14ac:dyDescent="0.2">
      <c r="A15" s="550" t="s">
        <v>163</v>
      </c>
      <c r="B15" s="440">
        <v>1.508</v>
      </c>
      <c r="C15" s="440">
        <v>110.16500000000001</v>
      </c>
      <c r="D15" s="440">
        <v>68.472999999999999</v>
      </c>
      <c r="E15" s="440">
        <v>49.765999999999998</v>
      </c>
      <c r="F15" s="578">
        <v>229.91200000000001</v>
      </c>
      <c r="G15" s="96">
        <v>10.677</v>
      </c>
      <c r="H15" s="440">
        <v>2043.556</v>
      </c>
      <c r="I15" s="440">
        <v>551.77700000000004</v>
      </c>
      <c r="J15" s="440">
        <v>624.82600000000002</v>
      </c>
      <c r="K15" s="579">
        <v>3230.8360000000002</v>
      </c>
      <c r="L15" s="59">
        <v>0.83324960758659294</v>
      </c>
    </row>
    <row r="16" spans="1:12" x14ac:dyDescent="0.2">
      <c r="A16" s="550" t="s">
        <v>164</v>
      </c>
      <c r="B16" s="440">
        <v>883.87</v>
      </c>
      <c r="C16" s="440">
        <v>351.88005700000002</v>
      </c>
      <c r="D16" s="440">
        <v>312.14400000000001</v>
      </c>
      <c r="E16" s="440">
        <v>63.398000000000003</v>
      </c>
      <c r="F16" s="578">
        <v>1611.2920569999999</v>
      </c>
      <c r="G16" s="440">
        <v>12377.876</v>
      </c>
      <c r="H16" s="440">
        <v>6001.704654000001</v>
      </c>
      <c r="I16" s="440">
        <v>2532.943816</v>
      </c>
      <c r="J16" s="440">
        <v>653.97400000000005</v>
      </c>
      <c r="K16" s="579">
        <v>21566.498469999999</v>
      </c>
      <c r="L16" s="59">
        <v>5.5621134551999409</v>
      </c>
    </row>
    <row r="17" spans="1:12" x14ac:dyDescent="0.2">
      <c r="A17" s="550" t="s">
        <v>165</v>
      </c>
      <c r="B17" s="96">
        <v>153.44800000000001</v>
      </c>
      <c r="C17" s="440">
        <v>48.655000000000001</v>
      </c>
      <c r="D17" s="440">
        <v>148.303</v>
      </c>
      <c r="E17" s="440">
        <v>8.6120000000000001</v>
      </c>
      <c r="F17" s="578">
        <v>359.01800000000003</v>
      </c>
      <c r="G17" s="440">
        <v>2079.6970000000001</v>
      </c>
      <c r="H17" s="440">
        <v>638.173</v>
      </c>
      <c r="I17" s="440">
        <v>1137.2940000000001</v>
      </c>
      <c r="J17" s="440">
        <v>85.706999999999994</v>
      </c>
      <c r="K17" s="579">
        <v>3940.8709999999996</v>
      </c>
      <c r="L17" s="59">
        <v>1.0163713708462403</v>
      </c>
    </row>
    <row r="18" spans="1:12" x14ac:dyDescent="0.2">
      <c r="A18" s="550" t="s">
        <v>166</v>
      </c>
      <c r="B18" s="440">
        <v>151.45500000000001</v>
      </c>
      <c r="C18" s="440">
        <v>405.62200000000001</v>
      </c>
      <c r="D18" s="440">
        <v>2421.7840000000001</v>
      </c>
      <c r="E18" s="440">
        <v>29.9</v>
      </c>
      <c r="F18" s="578">
        <v>3008.761</v>
      </c>
      <c r="G18" s="440">
        <v>2105.4499999999998</v>
      </c>
      <c r="H18" s="440">
        <v>3767.4749999999999</v>
      </c>
      <c r="I18" s="440">
        <v>18646.898000000001</v>
      </c>
      <c r="J18" s="440">
        <v>319.86500000000001</v>
      </c>
      <c r="K18" s="579">
        <v>24839.688000000002</v>
      </c>
      <c r="L18" s="59">
        <v>6.4062862610709432</v>
      </c>
    </row>
    <row r="19" spans="1:12" x14ac:dyDescent="0.2">
      <c r="A19" s="550" t="s">
        <v>168</v>
      </c>
      <c r="B19" s="440">
        <v>1654.4949999999999</v>
      </c>
      <c r="C19" s="440">
        <v>193.233</v>
      </c>
      <c r="D19" s="440">
        <v>102.288</v>
      </c>
      <c r="E19" s="440">
        <v>63.341999999999999</v>
      </c>
      <c r="F19" s="578">
        <v>2013.3579999999999</v>
      </c>
      <c r="G19" s="440">
        <v>25555.084999999999</v>
      </c>
      <c r="H19" s="440">
        <v>2136.0140000000001</v>
      </c>
      <c r="I19" s="440">
        <v>684.76700000000005</v>
      </c>
      <c r="J19" s="440">
        <v>749.27</v>
      </c>
      <c r="K19" s="579">
        <v>29125.135999999999</v>
      </c>
      <c r="L19" s="59">
        <v>7.5115258536509266</v>
      </c>
    </row>
    <row r="20" spans="1:12" x14ac:dyDescent="0.2">
      <c r="A20" s="550" t="s">
        <v>169</v>
      </c>
      <c r="B20" s="440">
        <v>886.41899999999998</v>
      </c>
      <c r="C20" s="440">
        <v>494.12200000000001</v>
      </c>
      <c r="D20" s="440">
        <v>296.584</v>
      </c>
      <c r="E20" s="440">
        <v>19.891999999999999</v>
      </c>
      <c r="F20" s="578">
        <v>1697.0170000000001</v>
      </c>
      <c r="G20" s="440">
        <v>9673.4989999999998</v>
      </c>
      <c r="H20" s="440">
        <v>5615.4269999999997</v>
      </c>
      <c r="I20" s="440">
        <v>2407.7060000000001</v>
      </c>
      <c r="J20" s="440">
        <v>227.20400000000001</v>
      </c>
      <c r="K20" s="579">
        <v>17923.835999999999</v>
      </c>
      <c r="L20" s="59">
        <v>4.6226516336472798</v>
      </c>
    </row>
    <row r="21" spans="1:12" x14ac:dyDescent="0.2">
      <c r="A21" s="550" t="s">
        <v>170</v>
      </c>
      <c r="B21" s="440">
        <v>799.36800000000005</v>
      </c>
      <c r="C21" s="440">
        <v>956.15700000000004</v>
      </c>
      <c r="D21" s="440">
        <v>1137.08</v>
      </c>
      <c r="E21" s="440">
        <v>14.384</v>
      </c>
      <c r="F21" s="578">
        <v>2906.989</v>
      </c>
      <c r="G21" s="440">
        <v>12923.945</v>
      </c>
      <c r="H21" s="440">
        <v>11467.767</v>
      </c>
      <c r="I21" s="440">
        <v>7019.107</v>
      </c>
      <c r="J21" s="440">
        <v>168.38200000000001</v>
      </c>
      <c r="K21" s="579">
        <v>31579.201000000001</v>
      </c>
      <c r="L21" s="59">
        <v>8.1444421323608314</v>
      </c>
    </row>
    <row r="22" spans="1:12" x14ac:dyDescent="0.2">
      <c r="A22" s="225" t="s">
        <v>114</v>
      </c>
      <c r="B22" s="174">
        <v>12842.854327000001</v>
      </c>
      <c r="C22" s="174">
        <v>10225.026440999998</v>
      </c>
      <c r="D22" s="174">
        <v>10021.962945000001</v>
      </c>
      <c r="E22" s="174">
        <v>925.42199600000004</v>
      </c>
      <c r="F22" s="580">
        <v>34015.265708999999</v>
      </c>
      <c r="G22" s="581">
        <v>173430.26924200001</v>
      </c>
      <c r="H22" s="174">
        <v>127580.37531455999</v>
      </c>
      <c r="I22" s="174">
        <v>74116.983025000009</v>
      </c>
      <c r="J22" s="174">
        <v>12611.648930999998</v>
      </c>
      <c r="K22" s="174">
        <v>387739.27651255997</v>
      </c>
      <c r="L22" s="175">
        <v>100</v>
      </c>
    </row>
    <row r="23" spans="1:12" x14ac:dyDescent="0.2">
      <c r="A23" s="18"/>
      <c r="B23" s="18"/>
      <c r="C23" s="18"/>
      <c r="D23" s="18"/>
      <c r="E23" s="18"/>
      <c r="F23" s="18"/>
      <c r="G23" s="18"/>
      <c r="H23" s="18"/>
      <c r="I23" s="18"/>
      <c r="J23" s="18"/>
      <c r="L23" s="161" t="s">
        <v>221</v>
      </c>
    </row>
    <row r="24" spans="1:12" x14ac:dyDescent="0.2">
      <c r="A24" s="80" t="s">
        <v>492</v>
      </c>
      <c r="B24" s="553"/>
      <c r="C24" s="582"/>
      <c r="D24" s="582"/>
      <c r="E24" s="582"/>
      <c r="F24" s="582"/>
      <c r="G24" s="18"/>
      <c r="H24" s="18"/>
      <c r="I24" s="18"/>
      <c r="J24" s="18"/>
      <c r="K24" s="18"/>
      <c r="L24" s="18"/>
    </row>
    <row r="25" spans="1:12" x14ac:dyDescent="0.2">
      <c r="A25" s="80" t="s">
        <v>222</v>
      </c>
      <c r="B25" s="553"/>
      <c r="C25" s="553"/>
      <c r="D25" s="553"/>
      <c r="E25" s="553"/>
      <c r="F25" s="583"/>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6" priority="39" operator="between">
      <formula>0</formula>
      <formula>0.5</formula>
    </cfRule>
    <cfRule type="cellIs" dxfId="85" priority="40" operator="between">
      <formula>0</formula>
      <formula>0.49</formula>
    </cfRule>
  </conditionalFormatting>
  <conditionalFormatting sqref="B17">
    <cfRule type="cellIs" dxfId="84" priority="37" operator="between">
      <formula>0</formula>
      <formula>0.5</formula>
    </cfRule>
    <cfRule type="cellIs" dxfId="83" priority="38" operator="between">
      <formula>0</formula>
      <formula>0.49</formula>
    </cfRule>
  </conditionalFormatting>
  <conditionalFormatting sqref="L9">
    <cfRule type="cellIs" dxfId="82" priority="35" operator="between">
      <formula>0</formula>
      <formula>0.5</formula>
    </cfRule>
    <cfRule type="cellIs" dxfId="81" priority="36" operator="between">
      <formula>0</formula>
      <formula>0.49</formula>
    </cfRule>
  </conditionalFormatting>
  <conditionalFormatting sqref="E8">
    <cfRule type="cellIs" dxfId="80" priority="33" operator="between">
      <formula>0</formula>
      <formula>0.5</formula>
    </cfRule>
    <cfRule type="cellIs" dxfId="79" priority="34" operator="between">
      <formula>0</formula>
      <formula>0.49</formula>
    </cfRule>
  </conditionalFormatting>
  <conditionalFormatting sqref="G15">
    <cfRule type="cellIs" dxfId="78" priority="29" operator="between">
      <formula>0</formula>
      <formula>0.5</formula>
    </cfRule>
    <cfRule type="cellIs" dxfId="77" priority="30" operator="between">
      <formula>0</formula>
      <formula>0.49</formula>
    </cfRule>
  </conditionalFormatting>
  <conditionalFormatting sqref="E9">
    <cfRule type="cellIs" dxfId="76" priority="23" operator="between">
      <formula>0</formula>
      <formula>0.5</formula>
    </cfRule>
    <cfRule type="cellIs" dxfId="75" priority="24" operator="between">
      <formula>0</formula>
      <formula>0.49</formula>
    </cfRule>
  </conditionalFormatting>
  <conditionalFormatting sqref="F9">
    <cfRule type="cellIs" dxfId="74" priority="21" operator="between">
      <formula>0</formula>
      <formula>0.5</formula>
    </cfRule>
    <cfRule type="cellIs" dxfId="73" priority="22" operator="between">
      <formula>0</formula>
      <formula>0.49</formula>
    </cfRule>
  </conditionalFormatting>
  <conditionalFormatting sqref="I8">
    <cfRule type="cellIs" dxfId="72" priority="5" operator="between">
      <formula>0</formula>
      <formula>0.5</formula>
    </cfRule>
    <cfRule type="cellIs" dxfId="71" priority="6" operator="between">
      <formula>0</formula>
      <formula>0.49</formula>
    </cfRule>
  </conditionalFormatting>
  <conditionalFormatting sqref="I9">
    <cfRule type="cellIs" dxfId="70" priority="3" operator="between">
      <formula>0</formula>
      <formula>0.5</formula>
    </cfRule>
    <cfRule type="cellIs" dxfId="69" priority="4" operator="between">
      <formula>0</formula>
      <formula>0.49</formula>
    </cfRule>
  </conditionalFormatting>
  <conditionalFormatting sqref="D9">
    <cfRule type="cellIs" dxfId="68" priority="1" operator="between">
      <formula>0</formula>
      <formula>0.5</formula>
    </cfRule>
    <cfRule type="cellIs" dxfId="67"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494</v>
      </c>
      <c r="B1" s="158"/>
      <c r="C1" s="158"/>
      <c r="D1" s="158"/>
      <c r="E1" s="158"/>
      <c r="F1" s="158"/>
      <c r="G1" s="158"/>
      <c r="H1" s="1"/>
      <c r="I1" s="1"/>
    </row>
    <row r="2" spans="1:45" x14ac:dyDescent="0.2">
      <c r="A2" s="159"/>
      <c r="B2" s="159"/>
      <c r="C2" s="159"/>
      <c r="D2" s="159"/>
      <c r="E2" s="159"/>
      <c r="F2" s="159"/>
      <c r="G2" s="159"/>
      <c r="H2" s="1"/>
      <c r="I2" s="55" t="s">
        <v>470</v>
      </c>
      <c r="J2" s="55"/>
    </row>
    <row r="3" spans="1:45" x14ac:dyDescent="0.2">
      <c r="A3" s="826" t="s">
        <v>454</v>
      </c>
      <c r="B3" s="826" t="s">
        <v>455</v>
      </c>
      <c r="C3" s="811">
        <f>INDICE!A3</f>
        <v>44621</v>
      </c>
      <c r="D3" s="811">
        <v>41671</v>
      </c>
      <c r="E3" s="810" t="s">
        <v>115</v>
      </c>
      <c r="F3" s="810"/>
      <c r="G3" s="810" t="s">
        <v>116</v>
      </c>
      <c r="H3" s="810"/>
      <c r="I3" s="810"/>
      <c r="J3" s="161"/>
    </row>
    <row r="4" spans="1:45" x14ac:dyDescent="0.2">
      <c r="A4" s="827"/>
      <c r="B4" s="827"/>
      <c r="C4" s="184" t="s">
        <v>54</v>
      </c>
      <c r="D4" s="185" t="s">
        <v>424</v>
      </c>
      <c r="E4" s="184" t="s">
        <v>54</v>
      </c>
      <c r="F4" s="185" t="s">
        <v>424</v>
      </c>
      <c r="G4" s="184" t="s">
        <v>54</v>
      </c>
      <c r="H4" s="186" t="s">
        <v>424</v>
      </c>
      <c r="I4" s="185" t="s">
        <v>474</v>
      </c>
      <c r="J4" s="10"/>
    </row>
    <row r="5" spans="1:45" x14ac:dyDescent="0.2">
      <c r="A5" s="1"/>
      <c r="B5" s="11" t="s">
        <v>327</v>
      </c>
      <c r="C5" s="460">
        <v>0</v>
      </c>
      <c r="D5" s="142" t="s">
        <v>142</v>
      </c>
      <c r="E5" s="463">
        <v>0</v>
      </c>
      <c r="F5" s="142" t="s">
        <v>142</v>
      </c>
      <c r="G5" s="463">
        <v>864.77263000000005</v>
      </c>
      <c r="H5" s="142">
        <v>-14.34310732391593</v>
      </c>
      <c r="I5" s="656">
        <v>0.20049646058424134</v>
      </c>
      <c r="J5" s="1"/>
    </row>
    <row r="6" spans="1:45" x14ac:dyDescent="0.2">
      <c r="A6" s="1"/>
      <c r="B6" s="11" t="s">
        <v>473</v>
      </c>
      <c r="C6" s="460">
        <v>1011.35974</v>
      </c>
      <c r="D6" s="142">
        <v>17.639013608900459</v>
      </c>
      <c r="E6" s="463">
        <v>3837.87691</v>
      </c>
      <c r="F6" s="142">
        <v>-30.644219074137823</v>
      </c>
      <c r="G6" s="463">
        <v>10574.462660000001</v>
      </c>
      <c r="H6" s="142">
        <v>-47.428262036925695</v>
      </c>
      <c r="I6" s="411">
        <v>2.4516760387180865</v>
      </c>
      <c r="J6" s="1"/>
    </row>
    <row r="7" spans="1:45" x14ac:dyDescent="0.2">
      <c r="A7" s="160" t="s">
        <v>461</v>
      </c>
      <c r="B7" s="145"/>
      <c r="C7" s="461">
        <v>1011.35974</v>
      </c>
      <c r="D7" s="148">
        <v>17.639013608900459</v>
      </c>
      <c r="E7" s="461">
        <v>3837.87691</v>
      </c>
      <c r="F7" s="148">
        <v>-30.644219074137823</v>
      </c>
      <c r="G7" s="461">
        <v>11439.235290000001</v>
      </c>
      <c r="H7" s="231">
        <v>-45.847020727402615</v>
      </c>
      <c r="I7" s="148">
        <v>2.6521724993023277</v>
      </c>
      <c r="J7" s="1"/>
    </row>
    <row r="8" spans="1:45" x14ac:dyDescent="0.2">
      <c r="A8" s="191"/>
      <c r="B8" s="11" t="s">
        <v>232</v>
      </c>
      <c r="C8" s="789">
        <v>16264.00974</v>
      </c>
      <c r="D8" s="790">
        <v>391.69272696015082</v>
      </c>
      <c r="E8" s="789">
        <v>42012.806369999998</v>
      </c>
      <c r="F8" s="790">
        <v>462.25073371797214</v>
      </c>
      <c r="G8" s="789">
        <v>94355.483410000001</v>
      </c>
      <c r="H8" s="791">
        <v>112.81080725811709</v>
      </c>
      <c r="I8" s="790">
        <v>21.87620167907037</v>
      </c>
      <c r="J8" s="1"/>
    </row>
    <row r="9" spans="1:45" x14ac:dyDescent="0.2">
      <c r="A9" s="160" t="s">
        <v>306</v>
      </c>
      <c r="B9" s="145"/>
      <c r="C9" s="461">
        <v>16264.00974</v>
      </c>
      <c r="D9" s="148">
        <v>391.69272696015082</v>
      </c>
      <c r="E9" s="461">
        <v>42012.806369999998</v>
      </c>
      <c r="F9" s="148">
        <v>462.25073371797214</v>
      </c>
      <c r="G9" s="461">
        <v>94355.483410000001</v>
      </c>
      <c r="H9" s="231">
        <v>112.81080725811709</v>
      </c>
      <c r="I9" s="148">
        <v>21.87620167907037</v>
      </c>
      <c r="J9" s="1"/>
    </row>
    <row r="10" spans="1:45" s="436" customFormat="1" x14ac:dyDescent="0.2">
      <c r="A10" s="676"/>
      <c r="B10" s="11" t="s">
        <v>234</v>
      </c>
      <c r="C10" s="460">
        <v>0</v>
      </c>
      <c r="D10" s="752" t="s">
        <v>142</v>
      </c>
      <c r="E10" s="463">
        <v>0</v>
      </c>
      <c r="F10" s="149" t="s">
        <v>142</v>
      </c>
      <c r="G10" s="463">
        <v>1.76149</v>
      </c>
      <c r="H10" s="149">
        <v>-99.688030149192571</v>
      </c>
      <c r="I10" s="730">
        <v>4.0839926947564844E-4</v>
      </c>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row>
    <row r="11" spans="1:45" s="436" customFormat="1" x14ac:dyDescent="0.2">
      <c r="A11" s="434"/>
      <c r="B11" s="435" t="s">
        <v>328</v>
      </c>
      <c r="C11" s="462">
        <v>0</v>
      </c>
      <c r="D11" s="420" t="s">
        <v>142</v>
      </c>
      <c r="E11" s="464">
        <v>0</v>
      </c>
      <c r="F11" s="584" t="s">
        <v>142</v>
      </c>
      <c r="G11" s="464">
        <v>1.76149</v>
      </c>
      <c r="H11" s="584">
        <v>-99.688030149192571</v>
      </c>
      <c r="I11" s="703">
        <v>4.0839926947564844E-4</v>
      </c>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row>
    <row r="12" spans="1:45" s="436" customFormat="1" x14ac:dyDescent="0.2">
      <c r="A12" s="434"/>
      <c r="B12" s="435" t="s">
        <v>325</v>
      </c>
      <c r="C12" s="462" t="s">
        <v>142</v>
      </c>
      <c r="D12" s="420" t="s">
        <v>142</v>
      </c>
      <c r="E12" s="464" t="s">
        <v>142</v>
      </c>
      <c r="F12" s="584" t="s">
        <v>142</v>
      </c>
      <c r="G12" s="464" t="s">
        <v>142</v>
      </c>
      <c r="H12" s="584" t="s">
        <v>142</v>
      </c>
      <c r="I12" s="656" t="s">
        <v>142</v>
      </c>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row>
    <row r="13" spans="1:45" s="436" customFormat="1" x14ac:dyDescent="0.2">
      <c r="A13" s="434"/>
      <c r="B13" s="11" t="s">
        <v>235</v>
      </c>
      <c r="C13" s="460">
        <v>321.74493000000001</v>
      </c>
      <c r="D13" s="752">
        <v>-32.268477376851848</v>
      </c>
      <c r="E13" s="463">
        <v>3367.90569</v>
      </c>
      <c r="F13" s="149">
        <v>-22.437484802428255</v>
      </c>
      <c r="G13" s="463">
        <v>19250.162619999996</v>
      </c>
      <c r="H13" s="149">
        <v>-12.409832889924663</v>
      </c>
      <c r="I13" s="503">
        <v>4.4631263029000632</v>
      </c>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row>
    <row r="14" spans="1:45" s="436" customFormat="1" x14ac:dyDescent="0.2">
      <c r="A14" s="434"/>
      <c r="B14" s="435" t="s">
        <v>328</v>
      </c>
      <c r="C14" s="462">
        <v>321.74493000000001</v>
      </c>
      <c r="D14" s="420">
        <v>-32.268477376851848</v>
      </c>
      <c r="E14" s="464">
        <v>3363.7027799999996</v>
      </c>
      <c r="F14" s="584">
        <v>-22.534277379404791</v>
      </c>
      <c r="G14" s="464">
        <v>18186.879599999997</v>
      </c>
      <c r="H14" s="584">
        <v>-9.8491297179769486</v>
      </c>
      <c r="I14" s="656">
        <v>4.2166054548601304</v>
      </c>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row>
    <row r="15" spans="1:45" x14ac:dyDescent="0.2">
      <c r="A15" s="1"/>
      <c r="B15" s="435" t="s">
        <v>325</v>
      </c>
      <c r="C15" s="462">
        <v>0</v>
      </c>
      <c r="D15" s="420" t="s">
        <v>142</v>
      </c>
      <c r="E15" s="464">
        <v>4.2029100000000001</v>
      </c>
      <c r="F15" s="584" t="s">
        <v>142</v>
      </c>
      <c r="G15" s="464">
        <v>1063.2830200000001</v>
      </c>
      <c r="H15" s="584">
        <v>-41.050305837815522</v>
      </c>
      <c r="I15" s="656">
        <v>0.24652084803993285</v>
      </c>
      <c r="J15" s="1"/>
    </row>
    <row r="16" spans="1:45" x14ac:dyDescent="0.2">
      <c r="A16" s="1"/>
      <c r="B16" s="11" t="s">
        <v>601</v>
      </c>
      <c r="C16" s="460">
        <v>14.101000000000001</v>
      </c>
      <c r="D16" s="752">
        <v>-56.456892292490124</v>
      </c>
      <c r="E16" s="463">
        <v>74.368899999999996</v>
      </c>
      <c r="F16" s="149">
        <v>62.693662356981896</v>
      </c>
      <c r="G16" s="463">
        <v>343.51190000000003</v>
      </c>
      <c r="H16" s="149">
        <v>145.41472580230334</v>
      </c>
      <c r="I16" s="503">
        <v>7.9642807518743794E-2</v>
      </c>
      <c r="J16" s="1"/>
    </row>
    <row r="17" spans="1:45" s="436" customFormat="1" x14ac:dyDescent="0.2">
      <c r="A17" s="434"/>
      <c r="B17" s="11" t="s">
        <v>207</v>
      </c>
      <c r="C17" s="460">
        <v>389.16727000000003</v>
      </c>
      <c r="D17" s="752">
        <v>46.512446962890166</v>
      </c>
      <c r="E17" s="463">
        <v>1103.2701999999999</v>
      </c>
      <c r="F17" s="149">
        <v>-65.011835709219028</v>
      </c>
      <c r="G17" s="463">
        <v>9711.6425899999995</v>
      </c>
      <c r="H17" s="149">
        <v>-41.98139768410465</v>
      </c>
      <c r="I17" s="503">
        <v>2.2516322767455925</v>
      </c>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row>
    <row r="18" spans="1:45" s="436" customFormat="1" x14ac:dyDescent="0.2">
      <c r="A18" s="434"/>
      <c r="B18" s="435" t="s">
        <v>328</v>
      </c>
      <c r="C18" s="462">
        <v>389.16727000000003</v>
      </c>
      <c r="D18" s="420">
        <v>46.512446962890166</v>
      </c>
      <c r="E18" s="464">
        <v>1103.2701999999999</v>
      </c>
      <c r="F18" s="584">
        <v>-65.011835709219028</v>
      </c>
      <c r="G18" s="464">
        <v>9711.6425899999995</v>
      </c>
      <c r="H18" s="584">
        <v>-20.138331503337099</v>
      </c>
      <c r="I18" s="656">
        <v>2.2516322767455925</v>
      </c>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row>
    <row r="19" spans="1:45" x14ac:dyDescent="0.2">
      <c r="A19" s="1"/>
      <c r="B19" s="435" t="s">
        <v>325</v>
      </c>
      <c r="C19" s="462">
        <v>0</v>
      </c>
      <c r="D19" s="420" t="s">
        <v>142</v>
      </c>
      <c r="E19" s="464">
        <v>0</v>
      </c>
      <c r="F19" s="584" t="s">
        <v>142</v>
      </c>
      <c r="G19" s="464">
        <v>0</v>
      </c>
      <c r="H19" s="584">
        <v>-100</v>
      </c>
      <c r="I19" s="656">
        <v>0</v>
      </c>
      <c r="J19" s="1"/>
    </row>
    <row r="20" spans="1:45" x14ac:dyDescent="0.2">
      <c r="A20" s="1"/>
      <c r="B20" s="11" t="s">
        <v>549</v>
      </c>
      <c r="C20" s="788">
        <v>0.19594</v>
      </c>
      <c r="D20" s="752" t="s">
        <v>142</v>
      </c>
      <c r="E20" s="767">
        <v>0.19594</v>
      </c>
      <c r="F20" s="149" t="s">
        <v>142</v>
      </c>
      <c r="G20" s="767">
        <v>0.19594</v>
      </c>
      <c r="H20" s="149" t="s">
        <v>142</v>
      </c>
      <c r="I20" s="503">
        <v>4.5428445725526996E-5</v>
      </c>
      <c r="J20" s="1"/>
    </row>
    <row r="21" spans="1:45" s="436" customFormat="1" x14ac:dyDescent="0.2">
      <c r="A21" s="1"/>
      <c r="B21" s="11" t="s">
        <v>237</v>
      </c>
      <c r="C21" s="460">
        <v>514.40779000000009</v>
      </c>
      <c r="D21" s="142">
        <v>-46.893418904799681</v>
      </c>
      <c r="E21" s="463">
        <v>1560.09806</v>
      </c>
      <c r="F21" s="142">
        <v>1.5523131043252112</v>
      </c>
      <c r="G21" s="463">
        <v>3584.9938699999998</v>
      </c>
      <c r="H21" s="142">
        <v>31.497829931801412</v>
      </c>
      <c r="I21" s="503">
        <v>0.83117637771584152</v>
      </c>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row>
    <row r="22" spans="1:45" s="436" customFormat="1" x14ac:dyDescent="0.2">
      <c r="A22" s="679"/>
      <c r="B22" s="435" t="s">
        <v>328</v>
      </c>
      <c r="C22" s="462">
        <v>514.40779000000009</v>
      </c>
      <c r="D22" s="420">
        <v>-46.893418904799681</v>
      </c>
      <c r="E22" s="464">
        <v>1560.09806</v>
      </c>
      <c r="F22" s="584">
        <v>1.5917475490187287</v>
      </c>
      <c r="G22" s="464">
        <v>3584.7949799999997</v>
      </c>
      <c r="H22" s="584">
        <v>31.519301928262074</v>
      </c>
      <c r="I22" s="668">
        <v>0.83113026531627854</v>
      </c>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row>
    <row r="23" spans="1:45" x14ac:dyDescent="0.2">
      <c r="A23" s="679"/>
      <c r="B23" s="435" t="s">
        <v>325</v>
      </c>
      <c r="C23" s="462">
        <v>0</v>
      </c>
      <c r="D23" s="420" t="s">
        <v>142</v>
      </c>
      <c r="E23" s="464">
        <v>0</v>
      </c>
      <c r="F23" s="584">
        <v>-100</v>
      </c>
      <c r="G23" s="767">
        <v>0.19888999999999998</v>
      </c>
      <c r="H23" s="584">
        <v>-66.647102226992232</v>
      </c>
      <c r="I23" s="703">
        <v>4.6112399562876717E-5</v>
      </c>
      <c r="J23" s="1"/>
    </row>
    <row r="24" spans="1:45" x14ac:dyDescent="0.2">
      <c r="A24" s="719"/>
      <c r="B24" s="11" t="s">
        <v>209</v>
      </c>
      <c r="C24" s="460">
        <v>3277.4671499999995</v>
      </c>
      <c r="D24" s="142">
        <v>1.4756547200556971</v>
      </c>
      <c r="E24" s="463">
        <v>7629.4323800000002</v>
      </c>
      <c r="F24" s="149">
        <v>-32.507756804659529</v>
      </c>
      <c r="G24" s="463">
        <v>33352.730960000001</v>
      </c>
      <c r="H24" s="149">
        <v>-15.905991267145081</v>
      </c>
      <c r="I24" s="503">
        <v>7.7327892631135251</v>
      </c>
      <c r="J24" s="1"/>
    </row>
    <row r="25" spans="1:45" x14ac:dyDescent="0.2">
      <c r="A25" s="719" t="s">
        <v>445</v>
      </c>
      <c r="B25" s="145"/>
      <c r="C25" s="461">
        <v>4517.0840799999987</v>
      </c>
      <c r="D25" s="148">
        <v>-9.1399372095636302</v>
      </c>
      <c r="E25" s="461">
        <v>13735.271170000002</v>
      </c>
      <c r="F25" s="148">
        <v>-32.609364774287833</v>
      </c>
      <c r="G25" s="461">
        <v>66244.99936999999</v>
      </c>
      <c r="H25" s="231">
        <v>-19.024316483252722</v>
      </c>
      <c r="I25" s="148">
        <v>15.358820855708966</v>
      </c>
      <c r="J25" s="1"/>
    </row>
    <row r="26" spans="1:45" x14ac:dyDescent="0.2">
      <c r="A26" s="676"/>
      <c r="B26" s="11" t="s">
        <v>650</v>
      </c>
      <c r="C26" s="460">
        <v>0</v>
      </c>
      <c r="D26" s="142" t="s">
        <v>142</v>
      </c>
      <c r="E26" s="463">
        <v>1925.0312799999999</v>
      </c>
      <c r="F26" s="149" t="s">
        <v>142</v>
      </c>
      <c r="G26" s="463">
        <v>1925.0312799999999</v>
      </c>
      <c r="H26" s="149" t="s">
        <v>142</v>
      </c>
      <c r="I26" s="503">
        <v>0.44631611219466039</v>
      </c>
      <c r="J26" s="1"/>
    </row>
    <row r="27" spans="1:45" x14ac:dyDescent="0.2">
      <c r="A27" s="719"/>
      <c r="B27" s="11" t="s">
        <v>329</v>
      </c>
      <c r="C27" s="460">
        <v>0</v>
      </c>
      <c r="D27" s="752">
        <v>-100</v>
      </c>
      <c r="E27" s="463">
        <v>1755.09897</v>
      </c>
      <c r="F27" s="752">
        <v>-67.365603220365884</v>
      </c>
      <c r="G27" s="463">
        <v>22546.248049999998</v>
      </c>
      <c r="H27" s="752">
        <v>-27.07203549870421</v>
      </c>
      <c r="I27" s="656">
        <v>5.2273196175037961</v>
      </c>
      <c r="J27" s="1"/>
    </row>
    <row r="28" spans="1:45" x14ac:dyDescent="0.2">
      <c r="A28" s="719" t="s">
        <v>343</v>
      </c>
      <c r="B28" s="145"/>
      <c r="C28" s="461">
        <v>0</v>
      </c>
      <c r="D28" s="148">
        <v>-100</v>
      </c>
      <c r="E28" s="461">
        <v>3680.1302500000002</v>
      </c>
      <c r="F28" s="148">
        <v>-31.5714766904375</v>
      </c>
      <c r="G28" s="461">
        <v>24471.279329999998</v>
      </c>
      <c r="H28" s="231">
        <v>-20.845340372296064</v>
      </c>
      <c r="I28" s="148">
        <v>5.6736357296984563</v>
      </c>
      <c r="J28" s="1"/>
    </row>
    <row r="29" spans="1:45" x14ac:dyDescent="0.2">
      <c r="A29" s="676"/>
      <c r="B29" s="11" t="s">
        <v>212</v>
      </c>
      <c r="C29" s="460">
        <v>0</v>
      </c>
      <c r="D29" s="142" t="s">
        <v>142</v>
      </c>
      <c r="E29" s="463">
        <v>0</v>
      </c>
      <c r="F29" s="142" t="s">
        <v>142</v>
      </c>
      <c r="G29" s="463">
        <v>4127.6699600000002</v>
      </c>
      <c r="H29" s="142">
        <v>35.997871173195186</v>
      </c>
      <c r="I29" s="503">
        <v>0.95699515540853419</v>
      </c>
      <c r="J29" s="1"/>
    </row>
    <row r="30" spans="1:45" x14ac:dyDescent="0.2">
      <c r="A30" s="434"/>
      <c r="B30" s="11" t="s">
        <v>213</v>
      </c>
      <c r="C30" s="460">
        <v>11138.384749999999</v>
      </c>
      <c r="D30" s="752">
        <v>-30.236265110287029</v>
      </c>
      <c r="E30" s="463">
        <v>29559.903810000003</v>
      </c>
      <c r="F30" s="149">
        <v>-35.360496703070531</v>
      </c>
      <c r="G30" s="463">
        <v>161819.73989000003</v>
      </c>
      <c r="H30" s="149">
        <v>22.416651177301709</v>
      </c>
      <c r="I30" s="503">
        <v>37.51770578193203</v>
      </c>
      <c r="J30" s="1"/>
    </row>
    <row r="31" spans="1:45" x14ac:dyDescent="0.2">
      <c r="A31" s="434"/>
      <c r="B31" s="435" t="s">
        <v>328</v>
      </c>
      <c r="C31" s="462">
        <v>9665.8234400000019</v>
      </c>
      <c r="D31" s="420">
        <v>-37.525770266416657</v>
      </c>
      <c r="E31" s="464">
        <v>28087.342500000002</v>
      </c>
      <c r="F31" s="584">
        <v>-32.895573911682249</v>
      </c>
      <c r="G31" s="464">
        <v>140796.45262</v>
      </c>
      <c r="H31" s="584">
        <v>14.255668843681772</v>
      </c>
      <c r="I31" s="656">
        <v>32.643482730399121</v>
      </c>
      <c r="J31" s="1"/>
    </row>
    <row r="32" spans="1:45" x14ac:dyDescent="0.2">
      <c r="A32" s="1"/>
      <c r="B32" s="435" t="s">
        <v>325</v>
      </c>
      <c r="C32" s="462">
        <v>1472.56131</v>
      </c>
      <c r="D32" s="420">
        <v>197.98702914950658</v>
      </c>
      <c r="E32" s="464">
        <v>1472.56131</v>
      </c>
      <c r="F32" s="584">
        <v>-61.990873362644351</v>
      </c>
      <c r="G32" s="464">
        <v>21023.287270000001</v>
      </c>
      <c r="H32" s="584">
        <v>134.67695505342914</v>
      </c>
      <c r="I32" s="656">
        <v>4.8742230515329066</v>
      </c>
      <c r="J32" s="1"/>
    </row>
    <row r="33" spans="1:45" x14ac:dyDescent="0.2">
      <c r="A33" s="679"/>
      <c r="B33" s="11" t="s">
        <v>214</v>
      </c>
      <c r="C33" s="460">
        <v>0</v>
      </c>
      <c r="D33" s="142" t="s">
        <v>142</v>
      </c>
      <c r="E33" s="463">
        <v>0</v>
      </c>
      <c r="F33" s="149" t="s">
        <v>142</v>
      </c>
      <c r="G33" s="463">
        <v>0</v>
      </c>
      <c r="H33" s="149">
        <v>-100</v>
      </c>
      <c r="I33" s="503">
        <v>0</v>
      </c>
      <c r="J33" s="1"/>
    </row>
    <row r="34" spans="1:45" x14ac:dyDescent="0.2">
      <c r="A34" s="679"/>
      <c r="B34" s="11" t="s">
        <v>216</v>
      </c>
      <c r="C34" s="460">
        <v>1741.79954</v>
      </c>
      <c r="D34" s="142" t="s">
        <v>142</v>
      </c>
      <c r="E34" s="463">
        <v>2753.2349399999998</v>
      </c>
      <c r="F34" s="142">
        <v>201.5106067921422</v>
      </c>
      <c r="G34" s="463">
        <v>5745.7663499999999</v>
      </c>
      <c r="H34" s="142">
        <v>529.22690450614868</v>
      </c>
      <c r="I34" s="503">
        <v>1.3321487944397998</v>
      </c>
      <c r="J34" s="1"/>
    </row>
    <row r="35" spans="1:45" x14ac:dyDescent="0.2">
      <c r="A35" s="434"/>
      <c r="B35" s="11" t="s">
        <v>608</v>
      </c>
      <c r="C35" s="460">
        <v>0</v>
      </c>
      <c r="D35" s="142">
        <v>-100</v>
      </c>
      <c r="E35" s="463">
        <v>1931.73975</v>
      </c>
      <c r="F35" s="142">
        <v>-2.2831101483070761</v>
      </c>
      <c r="G35" s="463">
        <v>8845.1296600000005</v>
      </c>
      <c r="H35" s="142">
        <v>15.020920912992594</v>
      </c>
      <c r="I35" s="503">
        <v>2.050732329767067</v>
      </c>
      <c r="J35" s="1"/>
    </row>
    <row r="36" spans="1:45" x14ac:dyDescent="0.2">
      <c r="A36" s="719"/>
      <c r="B36" s="11" t="s">
        <v>218</v>
      </c>
      <c r="C36" s="460">
        <v>2909.3478300000002</v>
      </c>
      <c r="D36" s="752">
        <v>-37.211875243314005</v>
      </c>
      <c r="E36" s="463">
        <v>15794.86659</v>
      </c>
      <c r="F36" s="752">
        <v>54.410016047925978</v>
      </c>
      <c r="G36" s="463">
        <v>53255.922409999999</v>
      </c>
      <c r="H36" s="752">
        <v>13.820185260757908</v>
      </c>
      <c r="I36" s="656">
        <v>12.347319489463928</v>
      </c>
      <c r="J36" s="166"/>
    </row>
    <row r="37" spans="1:45" x14ac:dyDescent="0.2">
      <c r="A37" s="719" t="s">
        <v>446</v>
      </c>
      <c r="B37" s="145"/>
      <c r="C37" s="461">
        <v>15789.53212</v>
      </c>
      <c r="D37" s="148">
        <v>-26.829550948605608</v>
      </c>
      <c r="E37" s="461">
        <v>50039.745090000004</v>
      </c>
      <c r="F37" s="148">
        <v>-14.970109675606565</v>
      </c>
      <c r="G37" s="461">
        <v>233794.22827000002</v>
      </c>
      <c r="H37" s="231">
        <v>22.039974562057083</v>
      </c>
      <c r="I37" s="148">
        <v>54.204901551011361</v>
      </c>
      <c r="J37" s="679"/>
    </row>
    <row r="38" spans="1:45" x14ac:dyDescent="0.2">
      <c r="A38" s="676"/>
      <c r="B38" s="11" t="s">
        <v>671</v>
      </c>
      <c r="C38" s="460">
        <v>0</v>
      </c>
      <c r="D38" s="142" t="s">
        <v>142</v>
      </c>
      <c r="E38" s="463">
        <v>0</v>
      </c>
      <c r="F38" s="142" t="s">
        <v>142</v>
      </c>
      <c r="G38" s="463">
        <v>842.13063999999986</v>
      </c>
      <c r="H38" s="142" t="s">
        <v>142</v>
      </c>
      <c r="I38" s="503">
        <v>0.1952469433145009</v>
      </c>
      <c r="J38" s="1"/>
    </row>
    <row r="39" spans="1:45" ht="14.25" customHeight="1" x14ac:dyDescent="0.2">
      <c r="A39" s="719"/>
      <c r="B39" s="11" t="s">
        <v>649</v>
      </c>
      <c r="C39" s="460">
        <v>0</v>
      </c>
      <c r="D39" s="752" t="s">
        <v>142</v>
      </c>
      <c r="E39" s="463">
        <v>0</v>
      </c>
      <c r="F39" s="752" t="s">
        <v>142</v>
      </c>
      <c r="G39" s="463">
        <v>168.30257</v>
      </c>
      <c r="H39" s="752" t="s">
        <v>142</v>
      </c>
      <c r="I39" s="703">
        <v>3.902074189400688E-2</v>
      </c>
      <c r="J39" s="1"/>
    </row>
    <row r="40" spans="1:45" ht="14.25" customHeight="1" x14ac:dyDescent="0.2">
      <c r="A40" s="160" t="s">
        <v>462</v>
      </c>
      <c r="B40" s="145"/>
      <c r="C40" s="461">
        <v>0</v>
      </c>
      <c r="D40" s="148" t="s">
        <v>142</v>
      </c>
      <c r="E40" s="461">
        <v>0</v>
      </c>
      <c r="F40" s="148" t="s">
        <v>142</v>
      </c>
      <c r="G40" s="461">
        <v>1010.4332099999999</v>
      </c>
      <c r="H40" s="231" t="s">
        <v>142</v>
      </c>
      <c r="I40" s="148">
        <v>0.2342676852085078</v>
      </c>
      <c r="J40" s="1"/>
    </row>
    <row r="41" spans="1:45" ht="14.25" customHeight="1" x14ac:dyDescent="0.2">
      <c r="A41" s="692" t="s">
        <v>114</v>
      </c>
      <c r="B41" s="693"/>
      <c r="C41" s="693">
        <v>37581.985679999998</v>
      </c>
      <c r="D41" s="694">
        <v>15.607470040153689</v>
      </c>
      <c r="E41" s="695">
        <v>113305.82979000002</v>
      </c>
      <c r="F41" s="694">
        <v>16.074088349105452</v>
      </c>
      <c r="G41" s="695">
        <v>431315.65888000006</v>
      </c>
      <c r="H41" s="696">
        <v>16.648160862156789</v>
      </c>
      <c r="I41" s="697">
        <v>100</v>
      </c>
      <c r="J41" s="679"/>
      <c r="K41" s="679"/>
      <c r="L41" s="679"/>
      <c r="M41" s="679"/>
      <c r="N41" s="679"/>
      <c r="O41" s="679"/>
      <c r="P41" s="679"/>
      <c r="Q41" s="679"/>
      <c r="R41" s="679"/>
      <c r="S41" s="679"/>
      <c r="T41" s="679"/>
      <c r="U41" s="679"/>
      <c r="V41" s="679"/>
      <c r="W41" s="679"/>
      <c r="X41" s="679"/>
      <c r="Y41" s="679"/>
      <c r="Z41" s="679"/>
      <c r="AA41" s="679"/>
      <c r="AB41" s="679"/>
      <c r="AC41" s="679"/>
      <c r="AD41" s="679"/>
      <c r="AE41" s="679"/>
      <c r="AF41" s="679"/>
      <c r="AG41" s="679"/>
      <c r="AH41" s="679"/>
      <c r="AI41" s="679"/>
      <c r="AJ41" s="679"/>
      <c r="AK41" s="679"/>
      <c r="AL41" s="679"/>
      <c r="AM41" s="679"/>
      <c r="AN41" s="679"/>
      <c r="AO41" s="679"/>
      <c r="AP41" s="679"/>
      <c r="AQ41" s="679"/>
      <c r="AR41" s="679"/>
      <c r="AS41" s="679"/>
    </row>
    <row r="42" spans="1:45" ht="14.25" customHeight="1" x14ac:dyDescent="0.2">
      <c r="A42" s="718"/>
      <c r="B42" s="786" t="s">
        <v>328</v>
      </c>
      <c r="C42" s="181">
        <v>10891.14343</v>
      </c>
      <c r="D42" s="155">
        <v>-36.609300896026014</v>
      </c>
      <c r="E42" s="525">
        <v>34114.413540000001</v>
      </c>
      <c r="F42" s="526">
        <v>-32.960814269703597</v>
      </c>
      <c r="G42" s="525">
        <v>172281.53128</v>
      </c>
      <c r="H42" s="526">
        <v>8.4527405313464499</v>
      </c>
      <c r="I42" s="526">
        <v>39.943259126590597</v>
      </c>
      <c r="J42" s="679"/>
      <c r="K42" s="679"/>
      <c r="L42" s="679"/>
      <c r="M42" s="679"/>
      <c r="N42" s="679"/>
      <c r="O42" s="679"/>
      <c r="P42" s="679"/>
      <c r="Q42" s="679"/>
      <c r="R42" s="679"/>
      <c r="S42" s="679"/>
      <c r="T42" s="679"/>
      <c r="U42" s="679"/>
      <c r="V42" s="679"/>
      <c r="W42" s="679"/>
      <c r="X42" s="679"/>
      <c r="Y42" s="679"/>
      <c r="Z42" s="679"/>
      <c r="AA42" s="679"/>
      <c r="AB42" s="679"/>
      <c r="AC42" s="679"/>
      <c r="AD42" s="679"/>
      <c r="AE42" s="679"/>
      <c r="AF42" s="679"/>
      <c r="AG42" s="679"/>
      <c r="AH42" s="679"/>
      <c r="AI42" s="679"/>
      <c r="AJ42" s="679"/>
      <c r="AK42" s="679"/>
      <c r="AL42" s="679"/>
      <c r="AM42" s="679"/>
      <c r="AN42" s="679"/>
      <c r="AO42" s="679"/>
      <c r="AP42" s="679"/>
      <c r="AQ42" s="679"/>
      <c r="AR42" s="679"/>
      <c r="AS42" s="679"/>
    </row>
    <row r="43" spans="1:45" ht="14.25" customHeight="1" x14ac:dyDescent="0.2">
      <c r="A43" s="718"/>
      <c r="B43" s="786" t="s">
        <v>325</v>
      </c>
      <c r="C43" s="181">
        <v>26690.842250000002</v>
      </c>
      <c r="D43" s="155">
        <v>74.139373367436576</v>
      </c>
      <c r="E43" s="525">
        <v>79191.416249999995</v>
      </c>
      <c r="F43" s="526">
        <v>69.473807519013704</v>
      </c>
      <c r="G43" s="525">
        <v>259034.12760000004</v>
      </c>
      <c r="H43" s="526">
        <v>22.821001628096443</v>
      </c>
      <c r="I43" s="526">
        <v>60.056740873409396</v>
      </c>
    </row>
    <row r="44" spans="1:45" s="1" customFormat="1" ht="15" customHeight="1" x14ac:dyDescent="0.2">
      <c r="A44" s="478"/>
      <c r="B44" s="153" t="s">
        <v>449</v>
      </c>
      <c r="C44" s="413">
        <v>17503.626669999998</v>
      </c>
      <c r="D44" s="414">
        <v>246.64585935176015</v>
      </c>
      <c r="E44" s="415">
        <v>48118.64516</v>
      </c>
      <c r="F44" s="416">
        <v>190.75298090212905</v>
      </c>
      <c r="G44" s="415">
        <v>128089.88246000001</v>
      </c>
      <c r="H44" s="416">
        <v>48.106480805419004</v>
      </c>
      <c r="I44" s="416">
        <v>29.697480214980317</v>
      </c>
    </row>
    <row r="45" spans="1:45" s="1" customFormat="1" ht="13.5" customHeight="1" x14ac:dyDescent="0.2">
      <c r="A45" s="478"/>
      <c r="B45" s="153" t="s">
        <v>450</v>
      </c>
      <c r="C45" s="413">
        <v>20078.35901</v>
      </c>
      <c r="D45" s="414">
        <v>-26.878345993550045</v>
      </c>
      <c r="E45" s="415">
        <v>65187.184630000025</v>
      </c>
      <c r="F45" s="416">
        <v>-19.586948313624195</v>
      </c>
      <c r="G45" s="415">
        <v>303225.77642000007</v>
      </c>
      <c r="H45" s="416">
        <v>7.0437346255690478</v>
      </c>
      <c r="I45" s="416">
        <v>70.302519785019683</v>
      </c>
      <c r="J45" s="679"/>
      <c r="K45" s="679"/>
    </row>
    <row r="46" spans="1:45" s="1" customFormat="1" x14ac:dyDescent="0.2">
      <c r="A46" s="759"/>
      <c r="B46" s="787" t="s">
        <v>669</v>
      </c>
      <c r="C46" s="475">
        <v>836.34866</v>
      </c>
      <c r="D46" s="655">
        <v>-42.067584250827785</v>
      </c>
      <c r="E46" s="760">
        <v>4928.1996899999995</v>
      </c>
      <c r="F46" s="761">
        <v>-16.164735295034358</v>
      </c>
      <c r="G46" s="760">
        <v>22837.11392</v>
      </c>
      <c r="H46" s="761">
        <v>-9.6220200679613246</v>
      </c>
      <c r="I46" s="761">
        <v>5.2947565083311066</v>
      </c>
      <c r="J46" s="679"/>
      <c r="K46" s="679"/>
    </row>
    <row r="47" spans="1:45" s="1" customFormat="1" ht="12.75" customHeight="1" x14ac:dyDescent="0.2">
      <c r="A47" s="679"/>
      <c r="B47" s="753"/>
      <c r="C47" s="753"/>
      <c r="D47" s="753"/>
      <c r="E47" s="753"/>
      <c r="F47" s="753"/>
      <c r="G47" s="753"/>
      <c r="H47" s="753"/>
      <c r="I47" s="680" t="s">
        <v>221</v>
      </c>
      <c r="J47" s="679"/>
      <c r="K47" s="679"/>
    </row>
    <row r="48" spans="1:45" s="1" customFormat="1" ht="25.5" customHeight="1" x14ac:dyDescent="0.2">
      <c r="A48" s="848" t="s">
        <v>627</v>
      </c>
      <c r="B48" s="848"/>
      <c r="C48" s="848"/>
      <c r="D48" s="848"/>
      <c r="E48" s="848"/>
      <c r="F48" s="848"/>
      <c r="G48" s="848"/>
      <c r="H48" s="848"/>
      <c r="I48" s="848"/>
    </row>
    <row r="49" spans="1:9" s="1" customFormat="1" x14ac:dyDescent="0.2">
      <c r="A49" s="437" t="s">
        <v>475</v>
      </c>
      <c r="I49" s="684"/>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48:I48"/>
    <mergeCell ref="A3:A4"/>
    <mergeCell ref="B3:B4"/>
    <mergeCell ref="C3:D3"/>
    <mergeCell ref="E3:F3"/>
    <mergeCell ref="G3:I3"/>
  </mergeCells>
  <conditionalFormatting sqref="I23">
    <cfRule type="cellIs" dxfId="66" priority="29" operator="between">
      <formula>0</formula>
      <formula>0.5</formula>
    </cfRule>
    <cfRule type="cellIs" dxfId="65" priority="30" operator="between">
      <formula>0</formula>
      <formula>0.49</formula>
    </cfRule>
  </conditionalFormatting>
  <conditionalFormatting sqref="I39">
    <cfRule type="cellIs" dxfId="64" priority="13" operator="between">
      <formula>0</formula>
      <formula>0.5</formula>
    </cfRule>
    <cfRule type="cellIs" dxfId="63" priority="14" operator="between">
      <formula>0</formula>
      <formula>0.49</formula>
    </cfRule>
  </conditionalFormatting>
  <conditionalFormatting sqref="G23">
    <cfRule type="cellIs" dxfId="62" priority="9" operator="between">
      <formula>0</formula>
      <formula>0.5</formula>
    </cfRule>
    <cfRule type="cellIs" dxfId="61" priority="10" operator="between">
      <formula>0</formula>
      <formula>0.49</formula>
    </cfRule>
  </conditionalFormatting>
  <conditionalFormatting sqref="C20">
    <cfRule type="cellIs" dxfId="60" priority="7" operator="between">
      <formula>0</formula>
      <formula>0.5</formula>
    </cfRule>
    <cfRule type="cellIs" dxfId="59" priority="8" operator="between">
      <formula>0</formula>
      <formula>0.49</formula>
    </cfRule>
  </conditionalFormatting>
  <conditionalFormatting sqref="E20">
    <cfRule type="cellIs" dxfId="58" priority="5" operator="between">
      <formula>0</formula>
      <formula>0.5</formula>
    </cfRule>
    <cfRule type="cellIs" dxfId="57" priority="6" operator="between">
      <formula>0</formula>
      <formula>0.49</formula>
    </cfRule>
  </conditionalFormatting>
  <conditionalFormatting sqref="G20">
    <cfRule type="cellIs" dxfId="56" priority="3" operator="between">
      <formula>0</formula>
      <formula>0.5</formula>
    </cfRule>
    <cfRule type="cellIs" dxfId="55" priority="4" operator="between">
      <formula>0</formula>
      <formula>0.49</formula>
    </cfRule>
  </conditionalFormatting>
  <conditionalFormatting sqref="I10:I11">
    <cfRule type="cellIs" dxfId="54" priority="1" operator="between">
      <formula>0</formula>
      <formula>0.5</formula>
    </cfRule>
    <cfRule type="cellIs" dxfId="5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0" t="s">
        <v>18</v>
      </c>
      <c r="B1" s="840"/>
      <c r="C1" s="840"/>
      <c r="D1" s="840"/>
      <c r="E1" s="840"/>
      <c r="F1" s="840"/>
      <c r="G1" s="1"/>
      <c r="H1" s="1"/>
    </row>
    <row r="2" spans="1:9" x14ac:dyDescent="0.2">
      <c r="A2" s="841"/>
      <c r="B2" s="841"/>
      <c r="C2" s="841"/>
      <c r="D2" s="841"/>
      <c r="E2" s="841"/>
      <c r="F2" s="841"/>
      <c r="G2" s="10"/>
      <c r="H2" s="55" t="s">
        <v>470</v>
      </c>
    </row>
    <row r="3" spans="1:9" x14ac:dyDescent="0.2">
      <c r="A3" s="11"/>
      <c r="B3" s="811">
        <f>INDICE!A3</f>
        <v>44621</v>
      </c>
      <c r="C3" s="811">
        <v>41671</v>
      </c>
      <c r="D3" s="810" t="s">
        <v>115</v>
      </c>
      <c r="E3" s="810"/>
      <c r="F3" s="810" t="s">
        <v>116</v>
      </c>
      <c r="G3" s="810"/>
      <c r="H3" s="810"/>
    </row>
    <row r="4" spans="1:9" x14ac:dyDescent="0.2">
      <c r="A4" s="260"/>
      <c r="B4" s="184" t="s">
        <v>54</v>
      </c>
      <c r="C4" s="185" t="s">
        <v>424</v>
      </c>
      <c r="D4" s="184" t="s">
        <v>54</v>
      </c>
      <c r="E4" s="185" t="s">
        <v>424</v>
      </c>
      <c r="F4" s="184" t="s">
        <v>54</v>
      </c>
      <c r="G4" s="186" t="s">
        <v>424</v>
      </c>
      <c r="H4" s="185" t="s">
        <v>474</v>
      </c>
      <c r="I4" s="55"/>
    </row>
    <row r="5" spans="1:9" ht="14.1" customHeight="1" x14ac:dyDescent="0.2">
      <c r="A5" s="417" t="s">
        <v>332</v>
      </c>
      <c r="B5" s="233">
        <v>10891.143430000002</v>
      </c>
      <c r="C5" s="234">
        <v>-36.609300896025992</v>
      </c>
      <c r="D5" s="233">
        <v>34114.413540000001</v>
      </c>
      <c r="E5" s="234">
        <v>-32.96081426970359</v>
      </c>
      <c r="F5" s="233">
        <v>172281.53127999997</v>
      </c>
      <c r="G5" s="234">
        <v>8.4527405313464303</v>
      </c>
      <c r="H5" s="234">
        <v>39.94325912659059</v>
      </c>
    </row>
    <row r="6" spans="1:9" x14ac:dyDescent="0.2">
      <c r="A6" s="410" t="s">
        <v>333</v>
      </c>
      <c r="B6" s="438">
        <v>9665.8234400000019</v>
      </c>
      <c r="C6" s="511">
        <v>24.323240330399447</v>
      </c>
      <c r="D6" s="438">
        <v>28087.342500000002</v>
      </c>
      <c r="E6" s="439">
        <v>32.027519853510796</v>
      </c>
      <c r="F6" s="438">
        <v>95501.402629999997</v>
      </c>
      <c r="G6" s="439">
        <v>41.395904506723426</v>
      </c>
      <c r="H6" s="439">
        <v>22.141881627481151</v>
      </c>
    </row>
    <row r="7" spans="1:9" x14ac:dyDescent="0.2">
      <c r="A7" s="410" t="s">
        <v>334</v>
      </c>
      <c r="B7" s="440">
        <v>0</v>
      </c>
      <c r="C7" s="439">
        <v>-100</v>
      </c>
      <c r="D7" s="438">
        <v>0</v>
      </c>
      <c r="E7" s="439">
        <v>-100</v>
      </c>
      <c r="F7" s="438">
        <v>45295.049989999992</v>
      </c>
      <c r="G7" s="439">
        <v>-18.66201124291965</v>
      </c>
      <c r="H7" s="439">
        <v>10.50160110291797</v>
      </c>
    </row>
    <row r="8" spans="1:9" x14ac:dyDescent="0.2">
      <c r="A8" s="410" t="s">
        <v>523</v>
      </c>
      <c r="B8" s="440">
        <v>514.40779000000009</v>
      </c>
      <c r="C8" s="477">
        <v>-46.893418904799681</v>
      </c>
      <c r="D8" s="438">
        <v>1560.09806</v>
      </c>
      <c r="E8" s="477">
        <v>1.5917475490187287</v>
      </c>
      <c r="F8" s="438">
        <v>3584.7949799999997</v>
      </c>
      <c r="G8" s="477">
        <v>31.519301928262074</v>
      </c>
      <c r="H8" s="439">
        <v>0.83113026531627854</v>
      </c>
    </row>
    <row r="9" spans="1:9" x14ac:dyDescent="0.2">
      <c r="A9" s="410" t="s">
        <v>524</v>
      </c>
      <c r="B9" s="438">
        <v>710.9122000000001</v>
      </c>
      <c r="C9" s="439">
        <v>-4.0151518711040124</v>
      </c>
      <c r="D9" s="438">
        <v>4466.9729799999996</v>
      </c>
      <c r="E9" s="439">
        <v>-40.404197851767421</v>
      </c>
      <c r="F9" s="438">
        <v>27900.283679999997</v>
      </c>
      <c r="G9" s="439">
        <v>-15.1942346575134</v>
      </c>
      <c r="H9" s="439">
        <v>6.4686461308752001</v>
      </c>
    </row>
    <row r="10" spans="1:9" x14ac:dyDescent="0.2">
      <c r="A10" s="417" t="s">
        <v>335</v>
      </c>
      <c r="B10" s="419">
        <v>26676.545309999998</v>
      </c>
      <c r="C10" s="234">
        <v>74.414604622861091</v>
      </c>
      <c r="D10" s="419">
        <v>79112.648499999996</v>
      </c>
      <c r="E10" s="234">
        <v>69.47318849101427</v>
      </c>
      <c r="F10" s="419">
        <v>258686.01796000003</v>
      </c>
      <c r="G10" s="234">
        <v>22.737750749033054</v>
      </c>
      <c r="H10" s="234">
        <v>59.976032085580101</v>
      </c>
    </row>
    <row r="11" spans="1:9" x14ac:dyDescent="0.2">
      <c r="A11" s="410" t="s">
        <v>336</v>
      </c>
      <c r="B11" s="438">
        <v>3145.3326100000004</v>
      </c>
      <c r="C11" s="441">
        <v>9.0955979555378565</v>
      </c>
      <c r="D11" s="438">
        <v>14677.217850000001</v>
      </c>
      <c r="E11" s="439">
        <v>125.12439437497815</v>
      </c>
      <c r="F11" s="438">
        <v>46580.85497</v>
      </c>
      <c r="G11" s="439">
        <v>24.832950274814309</v>
      </c>
      <c r="H11" s="439">
        <v>10.799713391105897</v>
      </c>
    </row>
    <row r="12" spans="1:9" x14ac:dyDescent="0.2">
      <c r="A12" s="410" t="s">
        <v>337</v>
      </c>
      <c r="B12" s="438">
        <v>7500.8459399999992</v>
      </c>
      <c r="C12" s="439">
        <v>149.38253414995904</v>
      </c>
      <c r="D12" s="438">
        <v>15657.89876</v>
      </c>
      <c r="E12" s="439">
        <v>31.072510716797762</v>
      </c>
      <c r="F12" s="438">
        <v>50923.974710000002</v>
      </c>
      <c r="G12" s="439">
        <v>0.51347467466316354</v>
      </c>
      <c r="H12" s="439">
        <v>11.806660310510079</v>
      </c>
    </row>
    <row r="13" spans="1:9" x14ac:dyDescent="0.2">
      <c r="A13" s="410" t="s">
        <v>338</v>
      </c>
      <c r="B13" s="438">
        <v>4161.8499099999999</v>
      </c>
      <c r="C13" s="447">
        <v>356.09052673593993</v>
      </c>
      <c r="D13" s="438">
        <v>13987.357410000001</v>
      </c>
      <c r="E13" s="439">
        <v>162.99886747161594</v>
      </c>
      <c r="F13" s="438">
        <v>45567.187849999995</v>
      </c>
      <c r="G13" s="439">
        <v>60.431778259991809</v>
      </c>
      <c r="H13" s="439">
        <v>10.564695927879034</v>
      </c>
    </row>
    <row r="14" spans="1:9" x14ac:dyDescent="0.2">
      <c r="A14" s="410" t="s">
        <v>339</v>
      </c>
      <c r="B14" s="438">
        <v>4773.1586500000003</v>
      </c>
      <c r="C14" s="439">
        <v>-1.2488969772220435</v>
      </c>
      <c r="D14" s="438">
        <v>15391.3091</v>
      </c>
      <c r="E14" s="439">
        <v>32.235554212658329</v>
      </c>
      <c r="F14" s="438">
        <v>53296.456600000005</v>
      </c>
      <c r="G14" s="439">
        <v>18.927271995676314</v>
      </c>
      <c r="H14" s="439">
        <v>12.356717291089137</v>
      </c>
    </row>
    <row r="15" spans="1:9" x14ac:dyDescent="0.2">
      <c r="A15" s="410" t="s">
        <v>340</v>
      </c>
      <c r="B15" s="438">
        <v>1059.4288999999999</v>
      </c>
      <c r="C15" s="447">
        <v>-66.514453925821897</v>
      </c>
      <c r="D15" s="438">
        <v>5124.0435199999993</v>
      </c>
      <c r="E15" s="439">
        <v>-34.560714610134809</v>
      </c>
      <c r="F15" s="438">
        <v>22861.371419999999</v>
      </c>
      <c r="G15" s="439">
        <v>-16.91696704835698</v>
      </c>
      <c r="H15" s="439">
        <v>5.3003805795885688</v>
      </c>
    </row>
    <row r="16" spans="1:9" x14ac:dyDescent="0.2">
      <c r="A16" s="410" t="s">
        <v>341</v>
      </c>
      <c r="B16" s="438">
        <v>6035.9292999999998</v>
      </c>
      <c r="C16" s="439">
        <v>1121.4286957352294</v>
      </c>
      <c r="D16" s="438">
        <v>14274.82186</v>
      </c>
      <c r="E16" s="439">
        <v>316.42080957912253</v>
      </c>
      <c r="F16" s="438">
        <v>39456.172410000006</v>
      </c>
      <c r="G16" s="439">
        <v>78.928514401478751</v>
      </c>
      <c r="H16" s="705">
        <v>9.1478645854073761</v>
      </c>
    </row>
    <row r="17" spans="1:8" x14ac:dyDescent="0.2">
      <c r="A17" s="417" t="s">
        <v>543</v>
      </c>
      <c r="B17" s="527">
        <v>14.296940000000001</v>
      </c>
      <c r="C17" s="688">
        <v>-55.851840415019758</v>
      </c>
      <c r="D17" s="419">
        <v>78.767750000000007</v>
      </c>
      <c r="E17" s="670">
        <v>70.097837663678234</v>
      </c>
      <c r="F17" s="419">
        <v>348.10964000000001</v>
      </c>
      <c r="G17" s="421">
        <v>147.64444790974238</v>
      </c>
      <c r="H17" s="234">
        <v>8.0708787829298467E-2</v>
      </c>
    </row>
    <row r="18" spans="1:8" x14ac:dyDescent="0.2">
      <c r="A18" s="418" t="s">
        <v>114</v>
      </c>
      <c r="B18" s="61">
        <v>37581.985679999998</v>
      </c>
      <c r="C18" s="62">
        <v>15.607470040153689</v>
      </c>
      <c r="D18" s="61">
        <v>113305.82978999999</v>
      </c>
      <c r="E18" s="62">
        <v>16.07408834910542</v>
      </c>
      <c r="F18" s="61">
        <v>431315.65888000006</v>
      </c>
      <c r="G18" s="62">
        <v>16.648160862156789</v>
      </c>
      <c r="H18" s="62">
        <v>100</v>
      </c>
    </row>
    <row r="19" spans="1:8" x14ac:dyDescent="0.2">
      <c r="A19" s="156"/>
      <c r="B19" s="1"/>
      <c r="C19" s="1"/>
      <c r="D19" s="1"/>
      <c r="E19" s="1"/>
      <c r="F19" s="1"/>
      <c r="G19" s="1"/>
      <c r="H19" s="161" t="s">
        <v>221</v>
      </c>
    </row>
    <row r="20" spans="1:8" x14ac:dyDescent="0.2">
      <c r="A20" s="133" t="s">
        <v>578</v>
      </c>
      <c r="B20" s="1"/>
      <c r="C20" s="1"/>
      <c r="D20" s="1"/>
      <c r="E20" s="1"/>
      <c r="F20" s="1"/>
      <c r="G20" s="1"/>
      <c r="H20" s="1"/>
    </row>
    <row r="21" spans="1:8" x14ac:dyDescent="0.2">
      <c r="A21" s="437" t="s">
        <v>535</v>
      </c>
      <c r="B21" s="1"/>
      <c r="C21" s="1"/>
      <c r="D21" s="1"/>
      <c r="E21" s="1"/>
      <c r="F21" s="1"/>
      <c r="G21" s="1"/>
      <c r="H21" s="1"/>
    </row>
    <row r="22" spans="1:8" x14ac:dyDescent="0.2">
      <c r="A22" s="849"/>
      <c r="B22" s="849"/>
      <c r="C22" s="849"/>
      <c r="D22" s="849"/>
      <c r="E22" s="849"/>
      <c r="F22" s="849"/>
      <c r="G22" s="849"/>
      <c r="H22" s="849"/>
    </row>
    <row r="23" spans="1:8" s="1" customFormat="1" x14ac:dyDescent="0.2">
      <c r="A23" s="849"/>
      <c r="B23" s="849"/>
      <c r="C23" s="849"/>
      <c r="D23" s="849"/>
      <c r="E23" s="849"/>
      <c r="F23" s="849"/>
      <c r="G23" s="849"/>
      <c r="H23" s="849"/>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52" priority="8" operator="between">
      <formula>0.00001</formula>
      <formula>0.049999</formula>
    </cfRule>
  </conditionalFormatting>
  <conditionalFormatting sqref="G18">
    <cfRule type="cellIs" dxfId="51" priority="7" operator="between">
      <formula>0.00001</formula>
      <formula>0.049999</formula>
    </cfRule>
  </conditionalFormatting>
  <conditionalFormatting sqref="C6">
    <cfRule type="cellIs" dxfId="50" priority="5" operator="between">
      <formula>0.0001</formula>
      <formula>0.44999</formula>
    </cfRule>
  </conditionalFormatting>
  <conditionalFormatting sqref="C17">
    <cfRule type="cellIs" dxfId="49" priority="3" operator="between">
      <formula>0</formula>
      <formula>0.5</formula>
    </cfRule>
    <cfRule type="cellIs" dxfId="48"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505</v>
      </c>
      <c r="B1" s="1"/>
      <c r="C1" s="1"/>
      <c r="D1" s="1"/>
      <c r="E1" s="1"/>
      <c r="F1" s="1"/>
      <c r="G1" s="1"/>
      <c r="H1" s="1"/>
    </row>
    <row r="2" spans="1:8" x14ac:dyDescent="0.2">
      <c r="A2" s="1"/>
      <c r="B2" s="1"/>
      <c r="C2" s="1"/>
      <c r="D2" s="1"/>
      <c r="E2" s="1"/>
      <c r="F2" s="1"/>
      <c r="G2" s="55" t="s">
        <v>472</v>
      </c>
      <c r="H2" s="1"/>
    </row>
    <row r="3" spans="1:8" x14ac:dyDescent="0.2">
      <c r="A3" s="56"/>
      <c r="B3" s="811">
        <f>INDICE!A3</f>
        <v>44621</v>
      </c>
      <c r="C3" s="810">
        <v>41671</v>
      </c>
      <c r="D3" s="810" t="s">
        <v>115</v>
      </c>
      <c r="E3" s="810"/>
      <c r="F3" s="810" t="s">
        <v>116</v>
      </c>
      <c r="G3" s="810"/>
      <c r="H3" s="1"/>
    </row>
    <row r="4" spans="1:8" x14ac:dyDescent="0.2">
      <c r="A4" s="66"/>
      <c r="B4" s="184" t="s">
        <v>345</v>
      </c>
      <c r="C4" s="185" t="s">
        <v>424</v>
      </c>
      <c r="D4" s="184" t="s">
        <v>345</v>
      </c>
      <c r="E4" s="185" t="s">
        <v>424</v>
      </c>
      <c r="F4" s="184" t="s">
        <v>345</v>
      </c>
      <c r="G4" s="186" t="s">
        <v>424</v>
      </c>
      <c r="H4" s="1"/>
    </row>
    <row r="5" spans="1:8" x14ac:dyDescent="0.2">
      <c r="A5" s="442" t="s">
        <v>471</v>
      </c>
      <c r="B5" s="443">
        <v>58.251916792975493</v>
      </c>
      <c r="C5" s="424">
        <v>309.80820125660904</v>
      </c>
      <c r="D5" s="444">
        <v>49.754340022348515</v>
      </c>
      <c r="E5" s="424">
        <v>247.45579318349863</v>
      </c>
      <c r="F5" s="444">
        <v>33.653459368428109</v>
      </c>
      <c r="G5" s="424">
        <v>160.22756017294137</v>
      </c>
      <c r="H5" s="1"/>
    </row>
    <row r="6" spans="1:8" x14ac:dyDescent="0.2">
      <c r="A6" s="3"/>
      <c r="B6" s="3"/>
      <c r="C6" s="3"/>
      <c r="D6" s="3"/>
      <c r="E6" s="3"/>
      <c r="F6" s="3"/>
      <c r="G6" s="55" t="s">
        <v>346</v>
      </c>
      <c r="H6" s="1"/>
    </row>
    <row r="7" spans="1:8" x14ac:dyDescent="0.2">
      <c r="A7" s="80" t="s">
        <v>575</v>
      </c>
      <c r="B7" s="80"/>
      <c r="C7" s="200"/>
      <c r="D7" s="200"/>
      <c r="E7" s="200"/>
      <c r="F7" s="80"/>
      <c r="G7" s="80"/>
      <c r="H7" s="1"/>
    </row>
    <row r="8" spans="1:8" x14ac:dyDescent="0.2">
      <c r="A8" s="133" t="s">
        <v>347</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sqref="A1:G2"/>
    </sheetView>
  </sheetViews>
  <sheetFormatPr baseColWidth="10" defaultRowHeight="14.25" x14ac:dyDescent="0.2"/>
  <cols>
    <col min="1" max="1" width="6.5" customWidth="1"/>
    <col min="2" max="2" width="15.75" customWidth="1"/>
    <col min="7" max="7" width="11" style="445"/>
    <col min="9" max="9" width="11.25" customWidth="1"/>
    <col min="10" max="34" width="11" style="1"/>
  </cols>
  <sheetData>
    <row r="1" spans="1:34" x14ac:dyDescent="0.2">
      <c r="A1" s="840" t="s">
        <v>342</v>
      </c>
      <c r="B1" s="840"/>
      <c r="C1" s="840"/>
      <c r="D1" s="840"/>
      <c r="E1" s="840"/>
      <c r="F1" s="840"/>
      <c r="G1" s="840"/>
      <c r="H1" s="1"/>
      <c r="I1" s="1"/>
    </row>
    <row r="2" spans="1:34" x14ac:dyDescent="0.2">
      <c r="A2" s="841"/>
      <c r="B2" s="841"/>
      <c r="C2" s="841"/>
      <c r="D2" s="841"/>
      <c r="E2" s="841"/>
      <c r="F2" s="841"/>
      <c r="G2" s="841"/>
      <c r="H2" s="10"/>
      <c r="I2" s="55" t="s">
        <v>470</v>
      </c>
    </row>
    <row r="3" spans="1:34" x14ac:dyDescent="0.2">
      <c r="A3" s="826" t="s">
        <v>454</v>
      </c>
      <c r="B3" s="826" t="s">
        <v>455</v>
      </c>
      <c r="C3" s="808">
        <f>INDICE!A3</f>
        <v>44621</v>
      </c>
      <c r="D3" s="809">
        <v>41671</v>
      </c>
      <c r="E3" s="809" t="s">
        <v>115</v>
      </c>
      <c r="F3" s="809"/>
      <c r="G3" s="809" t="s">
        <v>116</v>
      </c>
      <c r="H3" s="809"/>
      <c r="I3" s="809"/>
    </row>
    <row r="4" spans="1:34" x14ac:dyDescent="0.2">
      <c r="A4" s="827"/>
      <c r="B4" s="827"/>
      <c r="C4" s="82" t="s">
        <v>54</v>
      </c>
      <c r="D4" s="82" t="s">
        <v>424</v>
      </c>
      <c r="E4" s="82" t="s">
        <v>54</v>
      </c>
      <c r="F4" s="82" t="s">
        <v>424</v>
      </c>
      <c r="G4" s="82" t="s">
        <v>54</v>
      </c>
      <c r="H4" s="83" t="s">
        <v>424</v>
      </c>
      <c r="I4" s="83" t="s">
        <v>106</v>
      </c>
    </row>
    <row r="5" spans="1:34" x14ac:dyDescent="0.2">
      <c r="A5" s="682"/>
      <c r="B5" s="691" t="s">
        <v>605</v>
      </c>
      <c r="C5" s="768">
        <v>4.8011699999999999</v>
      </c>
      <c r="D5" s="752">
        <v>-9.4750834323208437</v>
      </c>
      <c r="E5" s="778">
        <v>13.666210000000001</v>
      </c>
      <c r="F5" s="752">
        <v>-0.70831244505474389</v>
      </c>
      <c r="G5" s="778">
        <v>39.627759999999995</v>
      </c>
      <c r="H5" s="752">
        <v>42.024750188248078</v>
      </c>
      <c r="I5" s="769">
        <v>9.883428751156452E-2</v>
      </c>
      <c r="J5" s="652"/>
    </row>
    <row r="6" spans="1:34" x14ac:dyDescent="0.2">
      <c r="A6" s="682"/>
      <c r="B6" s="691" t="s">
        <v>275</v>
      </c>
      <c r="C6" s="768">
        <v>0</v>
      </c>
      <c r="D6" s="752" t="s">
        <v>142</v>
      </c>
      <c r="E6" s="778">
        <v>0</v>
      </c>
      <c r="F6" s="752" t="s">
        <v>142</v>
      </c>
      <c r="G6" s="778">
        <v>0</v>
      </c>
      <c r="H6" s="752">
        <v>-100</v>
      </c>
      <c r="I6" s="770">
        <v>0</v>
      </c>
      <c r="J6" s="652"/>
    </row>
    <row r="7" spans="1:34" x14ac:dyDescent="0.2">
      <c r="A7" s="682"/>
      <c r="B7" s="691" t="s">
        <v>235</v>
      </c>
      <c r="C7" s="768">
        <v>2635.3080399999999</v>
      </c>
      <c r="D7" s="752">
        <v>101.1782983013818</v>
      </c>
      <c r="E7" s="778">
        <v>5871.7724399999997</v>
      </c>
      <c r="F7" s="752">
        <v>49.648795555631608</v>
      </c>
      <c r="G7" s="778">
        <v>16038.66625</v>
      </c>
      <c r="H7" s="752">
        <v>86.493486591945029</v>
      </c>
      <c r="I7" s="770">
        <v>40.001507818118583</v>
      </c>
      <c r="J7" s="652"/>
    </row>
    <row r="8" spans="1:34" x14ac:dyDescent="0.2">
      <c r="A8" s="682"/>
      <c r="B8" s="792" t="s">
        <v>328</v>
      </c>
      <c r="C8" s="771">
        <v>2602.7943600000003</v>
      </c>
      <c r="D8" s="420">
        <v>105.34886186874499</v>
      </c>
      <c r="E8" s="779">
        <v>5780.473</v>
      </c>
      <c r="F8" s="420">
        <v>51.524819030668759</v>
      </c>
      <c r="G8" s="780">
        <v>15740.911950000003</v>
      </c>
      <c r="H8" s="420">
        <v>90.537786025888607</v>
      </c>
      <c r="I8" s="772">
        <v>39.258888651806771</v>
      </c>
      <c r="J8" s="652"/>
    </row>
    <row r="9" spans="1:34" x14ac:dyDescent="0.2">
      <c r="A9" s="682"/>
      <c r="B9" s="792" t="s">
        <v>325</v>
      </c>
      <c r="C9" s="771">
        <v>32.513680000000001</v>
      </c>
      <c r="D9" s="420">
        <v>-23.384987042194055</v>
      </c>
      <c r="E9" s="779">
        <v>91.299440000000004</v>
      </c>
      <c r="F9" s="420">
        <v>-16.110517949518986</v>
      </c>
      <c r="G9" s="780">
        <v>297.7543</v>
      </c>
      <c r="H9" s="420">
        <v>-12.118691386374834</v>
      </c>
      <c r="I9" s="772">
        <v>0.74261916631181379</v>
      </c>
      <c r="J9" s="652"/>
    </row>
    <row r="10" spans="1:34" x14ac:dyDescent="0.2">
      <c r="A10" s="682"/>
      <c r="B10" s="691" t="s">
        <v>601</v>
      </c>
      <c r="C10" s="773">
        <v>52.793210000000002</v>
      </c>
      <c r="D10" s="752">
        <v>-19.38191879523994</v>
      </c>
      <c r="E10" s="778">
        <v>194.00631999999999</v>
      </c>
      <c r="F10" s="752">
        <v>28.302292574852494</v>
      </c>
      <c r="G10" s="778">
        <v>936.16465000000005</v>
      </c>
      <c r="H10" s="752">
        <v>90.504571692230797</v>
      </c>
      <c r="I10" s="770">
        <v>2.3348573367826795</v>
      </c>
      <c r="J10" s="652"/>
    </row>
    <row r="11" spans="1:34" x14ac:dyDescent="0.2">
      <c r="A11" s="682"/>
      <c r="B11" s="691" t="s">
        <v>206</v>
      </c>
      <c r="C11" s="768">
        <v>0.85880000000000001</v>
      </c>
      <c r="D11" s="752">
        <v>-51.234469757194447</v>
      </c>
      <c r="E11" s="778">
        <v>88.603359999999995</v>
      </c>
      <c r="F11" s="752">
        <v>2062.5608044616383</v>
      </c>
      <c r="G11" s="778">
        <v>1308.5104099999999</v>
      </c>
      <c r="H11" s="752">
        <v>21057.251373957304</v>
      </c>
      <c r="I11" s="770">
        <v>3.2635126001019281</v>
      </c>
      <c r="J11" s="652"/>
    </row>
    <row r="12" spans="1:34" x14ac:dyDescent="0.2">
      <c r="A12" s="682"/>
      <c r="B12" s="691" t="s">
        <v>549</v>
      </c>
      <c r="C12" s="768">
        <v>0</v>
      </c>
      <c r="D12" s="752">
        <v>-100</v>
      </c>
      <c r="E12" s="778">
        <v>1877.71102</v>
      </c>
      <c r="F12" s="752">
        <v>66355.649422582108</v>
      </c>
      <c r="G12" s="778">
        <v>3749.8763100000001</v>
      </c>
      <c r="H12" s="752">
        <v>132615.0252520784</v>
      </c>
      <c r="I12" s="770">
        <v>9.3524426653271533</v>
      </c>
      <c r="J12" s="652"/>
    </row>
    <row r="13" spans="1:34" x14ac:dyDescent="0.2">
      <c r="A13" s="682"/>
      <c r="B13" s="691" t="s">
        <v>237</v>
      </c>
      <c r="C13" s="768">
        <v>137.00853999999998</v>
      </c>
      <c r="D13" s="752">
        <v>-1.0780806300572718</v>
      </c>
      <c r="E13" s="778">
        <v>433.63127000000003</v>
      </c>
      <c r="F13" s="752">
        <v>-10.516758377279828</v>
      </c>
      <c r="G13" s="781">
        <v>5010.6515400000008</v>
      </c>
      <c r="H13" s="752">
        <v>-15.856429734153727</v>
      </c>
      <c r="I13" s="769">
        <v>12.496900529442586</v>
      </c>
      <c r="J13" s="652"/>
    </row>
    <row r="14" spans="1:34" x14ac:dyDescent="0.2">
      <c r="A14" s="682"/>
      <c r="B14" s="792" t="s">
        <v>328</v>
      </c>
      <c r="C14" s="771">
        <v>134.92332999999996</v>
      </c>
      <c r="D14" s="420">
        <v>-2.5836289374065831</v>
      </c>
      <c r="E14" s="779">
        <v>428.57389000000001</v>
      </c>
      <c r="F14" s="420">
        <v>-11.560388732899508</v>
      </c>
      <c r="G14" s="780">
        <v>4929.9487400000007</v>
      </c>
      <c r="H14" s="420">
        <v>-17.211667005842056</v>
      </c>
      <c r="I14" s="772">
        <v>12.295622341167793</v>
      </c>
      <c r="J14" s="652"/>
    </row>
    <row r="15" spans="1:34" x14ac:dyDescent="0.2">
      <c r="A15" s="689"/>
      <c r="B15" s="792" t="s">
        <v>325</v>
      </c>
      <c r="C15" s="771">
        <v>2.08521</v>
      </c>
      <c r="D15" s="420" t="s">
        <v>142</v>
      </c>
      <c r="E15" s="779">
        <v>5.0573800000000002</v>
      </c>
      <c r="F15" s="420" t="s">
        <v>142</v>
      </c>
      <c r="G15" s="780">
        <v>80.702799999999982</v>
      </c>
      <c r="H15" s="420" t="s">
        <v>142</v>
      </c>
      <c r="I15" s="772">
        <v>0.20127818827479246</v>
      </c>
      <c r="J15" s="652"/>
    </row>
    <row r="16" spans="1:34" x14ac:dyDescent="0.2">
      <c r="A16" s="689"/>
      <c r="B16" s="691" t="s">
        <v>208</v>
      </c>
      <c r="C16" s="768">
        <v>0</v>
      </c>
      <c r="D16" s="752" t="s">
        <v>142</v>
      </c>
      <c r="E16" s="778">
        <v>949.92389000000003</v>
      </c>
      <c r="F16" s="752" t="s">
        <v>142</v>
      </c>
      <c r="G16" s="778">
        <v>949.92389000000003</v>
      </c>
      <c r="H16" s="752" t="s">
        <v>142</v>
      </c>
      <c r="I16" s="770">
        <v>2.3691738028685903</v>
      </c>
      <c r="J16" s="652"/>
      <c r="K16" s="679"/>
      <c r="L16" s="679"/>
      <c r="M16" s="679"/>
      <c r="N16" s="679"/>
      <c r="O16" s="679"/>
      <c r="P16" s="679"/>
      <c r="Q16" s="679"/>
      <c r="R16" s="679"/>
      <c r="S16" s="679"/>
      <c r="T16" s="679"/>
      <c r="U16" s="679"/>
      <c r="V16" s="679"/>
      <c r="W16" s="679"/>
      <c r="X16" s="679"/>
      <c r="Y16" s="679"/>
      <c r="Z16" s="679"/>
      <c r="AA16" s="679"/>
      <c r="AB16" s="679"/>
      <c r="AC16" s="679"/>
      <c r="AD16" s="679"/>
      <c r="AE16" s="679"/>
      <c r="AF16" s="679"/>
      <c r="AG16" s="679"/>
      <c r="AH16" s="679"/>
    </row>
    <row r="17" spans="1:34" x14ac:dyDescent="0.2">
      <c r="A17" s="689"/>
      <c r="B17" s="691" t="s">
        <v>606</v>
      </c>
      <c r="C17" s="768">
        <v>0</v>
      </c>
      <c r="D17" s="752" t="s">
        <v>142</v>
      </c>
      <c r="E17" s="778">
        <v>0</v>
      </c>
      <c r="F17" s="752" t="s">
        <v>142</v>
      </c>
      <c r="G17" s="778">
        <v>0.58552999999999999</v>
      </c>
      <c r="H17" s="752">
        <v>-77.674959489085879</v>
      </c>
      <c r="I17" s="770">
        <v>1.4603510359063037E-3</v>
      </c>
      <c r="J17" s="652"/>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79"/>
      <c r="AH17" s="679"/>
    </row>
    <row r="18" spans="1:34" x14ac:dyDescent="0.2">
      <c r="A18" s="689"/>
      <c r="B18" s="691" t="s">
        <v>239</v>
      </c>
      <c r="C18" s="768">
        <v>0</v>
      </c>
      <c r="D18" s="752" t="s">
        <v>142</v>
      </c>
      <c r="E18" s="778">
        <v>0</v>
      </c>
      <c r="F18" s="752" t="s">
        <v>142</v>
      </c>
      <c r="G18" s="778">
        <v>352.81200000000001</v>
      </c>
      <c r="H18" s="752" t="s">
        <v>142</v>
      </c>
      <c r="I18" s="770">
        <v>0.87993675760452039</v>
      </c>
      <c r="J18" s="652"/>
      <c r="K18" s="679"/>
      <c r="L18" s="679"/>
      <c r="M18" s="679"/>
      <c r="N18" s="679"/>
      <c r="O18" s="679"/>
      <c r="P18" s="679"/>
      <c r="Q18" s="679"/>
      <c r="R18" s="679"/>
      <c r="S18" s="679"/>
      <c r="T18" s="679"/>
      <c r="U18" s="679"/>
      <c r="V18" s="679"/>
      <c r="W18" s="679"/>
      <c r="X18" s="679"/>
      <c r="Y18" s="679"/>
      <c r="Z18" s="679"/>
      <c r="AA18" s="679"/>
      <c r="AB18" s="679"/>
      <c r="AC18" s="679"/>
      <c r="AD18" s="679"/>
      <c r="AE18" s="679"/>
      <c r="AF18" s="679"/>
      <c r="AG18" s="679"/>
      <c r="AH18" s="679"/>
    </row>
    <row r="19" spans="1:34" x14ac:dyDescent="0.2">
      <c r="A19" s="683" t="s">
        <v>445</v>
      </c>
      <c r="B19" s="762"/>
      <c r="C19" s="774">
        <v>2830.7697599999997</v>
      </c>
      <c r="D19" s="536">
        <v>85.768707613349889</v>
      </c>
      <c r="E19" s="774">
        <v>9429.314510000002</v>
      </c>
      <c r="F19" s="793">
        <v>105.87153567386144</v>
      </c>
      <c r="G19" s="774">
        <v>28386.818340000005</v>
      </c>
      <c r="H19" s="793">
        <v>86.374152299282358</v>
      </c>
      <c r="I19" s="775">
        <v>70.798626148793517</v>
      </c>
      <c r="J19" s="652"/>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row>
    <row r="20" spans="1:34" x14ac:dyDescent="0.2">
      <c r="A20" s="682"/>
      <c r="B20" s="691" t="s">
        <v>232</v>
      </c>
      <c r="C20" s="768">
        <v>0</v>
      </c>
      <c r="D20" s="752" t="s">
        <v>142</v>
      </c>
      <c r="E20" s="778">
        <v>23.353480000000001</v>
      </c>
      <c r="F20" s="752" t="s">
        <v>142</v>
      </c>
      <c r="G20" s="778">
        <v>1000.30611</v>
      </c>
      <c r="H20" s="752" t="s">
        <v>142</v>
      </c>
      <c r="I20" s="770">
        <v>2.4948304339007481</v>
      </c>
      <c r="J20" s="652"/>
    </row>
    <row r="21" spans="1:34" x14ac:dyDescent="0.2">
      <c r="A21" s="683" t="s">
        <v>306</v>
      </c>
      <c r="B21" s="762"/>
      <c r="C21" s="774">
        <v>0</v>
      </c>
      <c r="D21" s="536" t="s">
        <v>142</v>
      </c>
      <c r="E21" s="774">
        <v>23.353480000000001</v>
      </c>
      <c r="F21" s="793" t="s">
        <v>142</v>
      </c>
      <c r="G21" s="774">
        <v>1000.30611</v>
      </c>
      <c r="H21" s="793" t="s">
        <v>142</v>
      </c>
      <c r="I21" s="775">
        <v>2.4948304339007481</v>
      </c>
      <c r="J21" s="652"/>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row>
    <row r="22" spans="1:34" x14ac:dyDescent="0.2">
      <c r="A22" s="682"/>
      <c r="B22" s="691" t="s">
        <v>644</v>
      </c>
      <c r="C22" s="768">
        <v>0</v>
      </c>
      <c r="D22" s="752" t="s">
        <v>142</v>
      </c>
      <c r="E22" s="778">
        <v>732.50333999999998</v>
      </c>
      <c r="F22" s="752" t="s">
        <v>142</v>
      </c>
      <c r="G22" s="778">
        <v>2974.7653899999996</v>
      </c>
      <c r="H22" s="752" t="s">
        <v>142</v>
      </c>
      <c r="I22" s="770">
        <v>7.4192641177475425</v>
      </c>
      <c r="J22" s="652"/>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row>
    <row r="23" spans="1:34" x14ac:dyDescent="0.2">
      <c r="A23" s="683" t="s">
        <v>645</v>
      </c>
      <c r="B23" s="762"/>
      <c r="C23" s="774">
        <v>0</v>
      </c>
      <c r="D23" s="774">
        <v>0</v>
      </c>
      <c r="E23" s="774">
        <v>732.50333999999998</v>
      </c>
      <c r="F23" s="793" t="s">
        <v>142</v>
      </c>
      <c r="G23" s="774">
        <v>2974.7653899999996</v>
      </c>
      <c r="H23" s="793" t="s">
        <v>142</v>
      </c>
      <c r="I23" s="775">
        <v>7.4192641177475425</v>
      </c>
      <c r="J23" s="652"/>
      <c r="K23" s="679"/>
      <c r="L23" s="679"/>
      <c r="M23" s="679"/>
      <c r="N23" s="679"/>
      <c r="O23" s="679"/>
      <c r="P23" s="679"/>
      <c r="Q23" s="679"/>
      <c r="R23" s="679"/>
      <c r="S23" s="679"/>
      <c r="T23" s="679"/>
      <c r="U23" s="679"/>
      <c r="V23" s="679"/>
      <c r="W23" s="679"/>
      <c r="X23" s="679"/>
      <c r="Y23" s="679"/>
      <c r="Z23" s="679"/>
      <c r="AA23" s="679"/>
      <c r="AB23" s="679"/>
      <c r="AC23" s="679"/>
      <c r="AD23" s="679"/>
      <c r="AE23" s="679"/>
      <c r="AF23" s="679"/>
      <c r="AG23" s="679"/>
      <c r="AH23" s="679"/>
    </row>
    <row r="24" spans="1:34" x14ac:dyDescent="0.2">
      <c r="A24" s="682"/>
      <c r="B24" s="691" t="s">
        <v>542</v>
      </c>
      <c r="C24" s="768">
        <v>0</v>
      </c>
      <c r="D24" s="752" t="s">
        <v>142</v>
      </c>
      <c r="E24" s="778">
        <v>0</v>
      </c>
      <c r="F24" s="752" t="s">
        <v>142</v>
      </c>
      <c r="G24" s="778">
        <v>2258.2480300000002</v>
      </c>
      <c r="H24" s="752" t="s">
        <v>142</v>
      </c>
      <c r="I24" s="770">
        <v>5.6322218331150751</v>
      </c>
      <c r="J24" s="652"/>
      <c r="K24" s="679"/>
      <c r="L24" s="679"/>
      <c r="M24" s="679"/>
      <c r="N24" s="679"/>
      <c r="O24" s="679"/>
      <c r="P24" s="679"/>
      <c r="Q24" s="679"/>
      <c r="R24" s="679"/>
      <c r="S24" s="679"/>
      <c r="T24" s="679"/>
      <c r="U24" s="679"/>
      <c r="V24" s="679"/>
      <c r="W24" s="679"/>
      <c r="X24" s="679"/>
      <c r="Y24" s="679"/>
      <c r="Z24" s="679"/>
      <c r="AA24" s="679"/>
      <c r="AB24" s="679"/>
      <c r="AC24" s="679"/>
      <c r="AD24" s="679"/>
      <c r="AE24" s="679"/>
      <c r="AF24" s="679"/>
      <c r="AG24" s="679"/>
      <c r="AH24" s="679"/>
    </row>
    <row r="25" spans="1:34" x14ac:dyDescent="0.2">
      <c r="A25" s="777"/>
      <c r="B25" s="691" t="s">
        <v>648</v>
      </c>
      <c r="C25" s="768">
        <v>0</v>
      </c>
      <c r="D25" s="752" t="s">
        <v>142</v>
      </c>
      <c r="E25" s="778">
        <v>0</v>
      </c>
      <c r="F25" s="752" t="s">
        <v>142</v>
      </c>
      <c r="G25" s="778">
        <v>2039.7512199999999</v>
      </c>
      <c r="H25" s="752" t="s">
        <v>142</v>
      </c>
      <c r="I25" s="770">
        <v>5.0872761551383299</v>
      </c>
      <c r="J25" s="652"/>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row>
    <row r="26" spans="1:34" ht="14.25" customHeight="1" x14ac:dyDescent="0.2">
      <c r="A26" s="682"/>
      <c r="B26" s="691" t="s">
        <v>653</v>
      </c>
      <c r="C26" s="768">
        <v>0</v>
      </c>
      <c r="D26" s="752" t="s">
        <v>142</v>
      </c>
      <c r="E26" s="778">
        <v>0</v>
      </c>
      <c r="F26" s="752" t="s">
        <v>142</v>
      </c>
      <c r="G26" s="778">
        <v>937.99982</v>
      </c>
      <c r="H26" s="752" t="s">
        <v>142</v>
      </c>
      <c r="I26" s="770">
        <v>2.3394343736732983</v>
      </c>
      <c r="J26" s="652"/>
    </row>
    <row r="27" spans="1:34" x14ac:dyDescent="0.2">
      <c r="A27" s="683" t="s">
        <v>462</v>
      </c>
      <c r="B27" s="762"/>
      <c r="C27" s="774">
        <v>0</v>
      </c>
      <c r="D27" s="536" t="s">
        <v>142</v>
      </c>
      <c r="E27" s="774">
        <v>0</v>
      </c>
      <c r="F27" s="793" t="s">
        <v>142</v>
      </c>
      <c r="G27" s="774">
        <v>5235.9990699999998</v>
      </c>
      <c r="H27" s="793" t="s">
        <v>142</v>
      </c>
      <c r="I27" s="775">
        <v>13.058932361926704</v>
      </c>
      <c r="J27" s="652"/>
    </row>
    <row r="28" spans="1:34" x14ac:dyDescent="0.2">
      <c r="A28" s="682"/>
      <c r="B28" s="691" t="s">
        <v>643</v>
      </c>
      <c r="C28" s="768">
        <v>0</v>
      </c>
      <c r="D28" s="752" t="s">
        <v>142</v>
      </c>
      <c r="E28" s="778">
        <v>0</v>
      </c>
      <c r="F28" s="752" t="s">
        <v>142</v>
      </c>
      <c r="G28" s="778">
        <v>1968.49092</v>
      </c>
      <c r="H28" s="752" t="s">
        <v>142</v>
      </c>
      <c r="I28" s="770">
        <v>4.9095481942755326</v>
      </c>
      <c r="J28" s="652"/>
    </row>
    <row r="29" spans="1:34" ht="14.25" customHeight="1" x14ac:dyDescent="0.2">
      <c r="A29" s="683" t="s">
        <v>343</v>
      </c>
      <c r="B29" s="762"/>
      <c r="C29" s="774">
        <v>0</v>
      </c>
      <c r="D29" s="536" t="s">
        <v>142</v>
      </c>
      <c r="E29" s="774">
        <v>0</v>
      </c>
      <c r="F29" s="793" t="s">
        <v>142</v>
      </c>
      <c r="G29" s="774">
        <v>1968.49092</v>
      </c>
      <c r="H29" s="793" t="s">
        <v>142</v>
      </c>
      <c r="I29" s="775">
        <v>4.9095481942755326</v>
      </c>
      <c r="J29" s="652"/>
    </row>
    <row r="30" spans="1:34" ht="14.25" customHeight="1" x14ac:dyDescent="0.2">
      <c r="A30" s="683" t="s">
        <v>651</v>
      </c>
      <c r="B30" s="762"/>
      <c r="C30" s="774">
        <v>14.101000000000001</v>
      </c>
      <c r="D30" s="683">
        <v>-59.475378440073648</v>
      </c>
      <c r="E30" s="774">
        <v>89.88673</v>
      </c>
      <c r="F30" s="782">
        <v>-93.324441969626093</v>
      </c>
      <c r="G30" s="774">
        <v>528.77439000000004</v>
      </c>
      <c r="H30" s="793">
        <v>-67.633669457347096</v>
      </c>
      <c r="I30" s="775">
        <v>1.3187987433559747</v>
      </c>
      <c r="J30" s="652"/>
    </row>
    <row r="31" spans="1:34" ht="14.25" customHeight="1" x14ac:dyDescent="0.2">
      <c r="A31" s="692" t="s">
        <v>114</v>
      </c>
      <c r="B31" s="693"/>
      <c r="C31" s="693">
        <v>2844.8707599999998</v>
      </c>
      <c r="D31" s="694">
        <v>82.526118797513561</v>
      </c>
      <c r="E31" s="695">
        <v>10275.058060000001</v>
      </c>
      <c r="F31" s="694">
        <v>73.369001735556438</v>
      </c>
      <c r="G31" s="695">
        <v>40095.154219999997</v>
      </c>
      <c r="H31" s="696">
        <v>137.74448606558246</v>
      </c>
      <c r="I31" s="697">
        <v>100</v>
      </c>
      <c r="J31" s="667"/>
    </row>
    <row r="32" spans="1:34" ht="14.25" customHeight="1" x14ac:dyDescent="0.2">
      <c r="A32" s="698"/>
      <c r="B32" s="698" t="s">
        <v>328</v>
      </c>
      <c r="C32" s="698">
        <v>2737.7176900000004</v>
      </c>
      <c r="D32" s="732">
        <v>94.716693912982279</v>
      </c>
      <c r="E32" s="733">
        <v>6209.0468900000005</v>
      </c>
      <c r="F32" s="732">
        <v>44.414450135190343</v>
      </c>
      <c r="G32" s="733">
        <v>20670.860690000001</v>
      </c>
      <c r="H32" s="732">
        <v>45.403653564239505</v>
      </c>
      <c r="I32" s="734">
        <v>51.554510992974556</v>
      </c>
      <c r="J32" s="667"/>
    </row>
    <row r="33" spans="1:10" ht="14.25" customHeight="1" x14ac:dyDescent="0.2">
      <c r="A33" s="698"/>
      <c r="B33" s="698" t="s">
        <v>325</v>
      </c>
      <c r="C33" s="698">
        <v>107.15307000000001</v>
      </c>
      <c r="D33" s="732">
        <v>-29.786213500279441</v>
      </c>
      <c r="E33" s="733">
        <v>4066.0111699999998</v>
      </c>
      <c r="F33" s="732">
        <v>149.87243205467337</v>
      </c>
      <c r="G33" s="733">
        <v>19424.293529999999</v>
      </c>
      <c r="H33" s="732">
        <v>633.37450435483595</v>
      </c>
      <c r="I33" s="734">
        <v>48.445489007025451</v>
      </c>
      <c r="J33" s="652"/>
    </row>
    <row r="34" spans="1:10" ht="14.25" customHeight="1" x14ac:dyDescent="0.2">
      <c r="A34" s="699"/>
      <c r="B34" s="699" t="s">
        <v>449</v>
      </c>
      <c r="C34" s="735">
        <v>2825.9685899999999</v>
      </c>
      <c r="D34" s="736">
        <v>86.101365522422441</v>
      </c>
      <c r="E34" s="699">
        <v>9439.0017800000005</v>
      </c>
      <c r="F34" s="736">
        <v>106.70419516870217</v>
      </c>
      <c r="G34" s="699">
        <v>29347.496689999996</v>
      </c>
      <c r="H34" s="737">
        <v>94.895718250793863</v>
      </c>
      <c r="I34" s="737">
        <v>73.194622295182683</v>
      </c>
      <c r="J34" s="652"/>
    </row>
    <row r="35" spans="1:10" ht="15.75" customHeight="1" x14ac:dyDescent="0.2">
      <c r="A35" s="699"/>
      <c r="B35" s="699" t="s">
        <v>450</v>
      </c>
      <c r="C35" s="735">
        <v>18.902169999999927</v>
      </c>
      <c r="D35" s="736">
        <v>-52.862219116639643</v>
      </c>
      <c r="E35" s="699">
        <v>836.05627999999933</v>
      </c>
      <c r="F35" s="736">
        <v>-38.537421879135906</v>
      </c>
      <c r="G35" s="699">
        <v>10747.65753</v>
      </c>
      <c r="H35" s="737">
        <v>494.85862549992942</v>
      </c>
      <c r="I35" s="737">
        <v>26.805377704817325</v>
      </c>
    </row>
    <row r="36" spans="1:10" ht="14.25" customHeight="1" x14ac:dyDescent="0.2">
      <c r="A36" s="698"/>
      <c r="B36" s="698" t="s">
        <v>638</v>
      </c>
      <c r="C36" s="698">
        <v>2773.1753799999997</v>
      </c>
      <c r="D36" s="732">
        <v>90.855333146646871</v>
      </c>
      <c r="E36" s="733">
        <v>8271.7180900000003</v>
      </c>
      <c r="F36" s="732">
        <v>87.345573981422419</v>
      </c>
      <c r="G36" s="733">
        <v>26107.70451</v>
      </c>
      <c r="H36" s="732">
        <v>77.492904914799851</v>
      </c>
      <c r="I36" s="734">
        <v>65.114363612990246</v>
      </c>
      <c r="J36" s="652"/>
    </row>
    <row r="37" spans="1:10" s="1" customFormat="1" ht="19.5" customHeight="1" x14ac:dyDescent="0.2">
      <c r="A37" s="731" t="s">
        <v>693</v>
      </c>
      <c r="B37" s="731"/>
      <c r="C37" s="731"/>
      <c r="D37" s="731"/>
      <c r="E37" s="731"/>
      <c r="F37" s="731"/>
      <c r="G37" s="731"/>
      <c r="H37" s="731"/>
      <c r="I37" s="731" t="s">
        <v>221</v>
      </c>
      <c r="J37" s="652"/>
    </row>
    <row r="38" spans="1:10" s="1" customFormat="1" x14ac:dyDescent="0.2">
      <c r="A38" s="837" t="s">
        <v>680</v>
      </c>
      <c r="B38" s="837"/>
      <c r="C38" s="837"/>
      <c r="D38" s="837"/>
      <c r="E38" s="837"/>
      <c r="F38" s="837"/>
      <c r="G38" s="837"/>
      <c r="H38" s="837"/>
      <c r="I38" s="837"/>
      <c r="J38" s="652"/>
    </row>
    <row r="39" spans="1:10" s="1" customFormat="1" x14ac:dyDescent="0.2">
      <c r="A39" s="837"/>
      <c r="B39" s="837"/>
      <c r="C39" s="837"/>
      <c r="D39" s="837"/>
      <c r="E39" s="837"/>
      <c r="F39" s="837"/>
      <c r="G39" s="837"/>
      <c r="H39" s="837"/>
      <c r="I39" s="837"/>
      <c r="J39" s="652"/>
    </row>
    <row r="40" spans="1:10" s="1" customFormat="1" x14ac:dyDescent="0.2">
      <c r="A40" s="837"/>
      <c r="B40" s="837"/>
      <c r="C40" s="837"/>
      <c r="D40" s="837"/>
      <c r="E40" s="837"/>
      <c r="F40" s="837"/>
      <c r="G40" s="837"/>
      <c r="H40" s="837"/>
      <c r="I40" s="837"/>
    </row>
    <row r="41" spans="1:10" s="1" customFormat="1" x14ac:dyDescent="0.2">
      <c r="G41" s="626"/>
    </row>
    <row r="42" spans="1:10" s="1" customFormat="1" x14ac:dyDescent="0.2">
      <c r="G42" s="626"/>
    </row>
    <row r="43" spans="1:10" s="1" customFormat="1" x14ac:dyDescent="0.2">
      <c r="G43" s="626"/>
    </row>
    <row r="44" spans="1:10" s="1" customFormat="1" x14ac:dyDescent="0.2">
      <c r="G44" s="626"/>
    </row>
    <row r="45" spans="1:10" s="1" customFormat="1" x14ac:dyDescent="0.2">
      <c r="G45" s="626"/>
    </row>
    <row r="46" spans="1:10" s="1" customFormat="1" x14ac:dyDescent="0.2">
      <c r="G46" s="626"/>
    </row>
    <row r="47" spans="1:10" s="1" customFormat="1" x14ac:dyDescent="0.2">
      <c r="G47" s="626"/>
    </row>
    <row r="48" spans="1:10" s="1" customFormat="1" x14ac:dyDescent="0.2">
      <c r="G48" s="626"/>
    </row>
    <row r="49" spans="7:7" s="1" customFormat="1" x14ac:dyDescent="0.2">
      <c r="G49" s="626"/>
    </row>
    <row r="50" spans="7:7" s="1" customFormat="1" x14ac:dyDescent="0.2">
      <c r="G50" s="626"/>
    </row>
    <row r="51" spans="7:7" s="1" customFormat="1" x14ac:dyDescent="0.2">
      <c r="G51" s="626"/>
    </row>
    <row r="52" spans="7:7" s="1" customFormat="1" x14ac:dyDescent="0.2">
      <c r="G52" s="626"/>
    </row>
    <row r="53" spans="7:7" s="1" customFormat="1" x14ac:dyDescent="0.2">
      <c r="G53" s="626"/>
    </row>
    <row r="54" spans="7:7" s="1" customFormat="1" x14ac:dyDescent="0.2">
      <c r="G54" s="626"/>
    </row>
    <row r="55" spans="7:7" s="1" customFormat="1" x14ac:dyDescent="0.2">
      <c r="G55" s="626"/>
    </row>
    <row r="56" spans="7:7" s="1" customFormat="1" x14ac:dyDescent="0.2">
      <c r="G56" s="626"/>
    </row>
    <row r="57" spans="7:7" s="1" customFormat="1" x14ac:dyDescent="0.2">
      <c r="G57" s="626"/>
    </row>
    <row r="58" spans="7:7" s="1" customFormat="1" x14ac:dyDescent="0.2">
      <c r="G58" s="626"/>
    </row>
    <row r="59" spans="7:7" s="1" customFormat="1" x14ac:dyDescent="0.2">
      <c r="G59" s="626"/>
    </row>
    <row r="60" spans="7:7" s="1" customFormat="1" x14ac:dyDescent="0.2">
      <c r="G60" s="626"/>
    </row>
    <row r="61" spans="7:7" s="1" customFormat="1" x14ac:dyDescent="0.2">
      <c r="G61" s="626"/>
    </row>
    <row r="62" spans="7:7" s="1" customFormat="1" x14ac:dyDescent="0.2">
      <c r="G62" s="626"/>
    </row>
    <row r="63" spans="7:7" s="1" customFormat="1" x14ac:dyDescent="0.2">
      <c r="G63" s="626"/>
    </row>
    <row r="64" spans="7:7" s="1" customFormat="1" x14ac:dyDescent="0.2">
      <c r="G64" s="626"/>
    </row>
    <row r="65" spans="7:7" s="1" customFormat="1" x14ac:dyDescent="0.2">
      <c r="G65" s="626"/>
    </row>
    <row r="66" spans="7:7" s="1" customFormat="1" x14ac:dyDescent="0.2">
      <c r="G66" s="626"/>
    </row>
    <row r="67" spans="7:7" s="1" customFormat="1" x14ac:dyDescent="0.2">
      <c r="G67" s="626"/>
    </row>
    <row r="68" spans="7:7" s="1" customFormat="1" x14ac:dyDescent="0.2">
      <c r="G68" s="626"/>
    </row>
    <row r="69" spans="7:7" s="1" customFormat="1" x14ac:dyDescent="0.2">
      <c r="G69" s="626"/>
    </row>
    <row r="70" spans="7:7" s="1" customFormat="1" x14ac:dyDescent="0.2">
      <c r="G70" s="626"/>
    </row>
    <row r="71" spans="7:7" s="1" customFormat="1" x14ac:dyDescent="0.2">
      <c r="G71" s="626"/>
    </row>
    <row r="72" spans="7:7" s="1" customFormat="1" x14ac:dyDescent="0.2">
      <c r="G72" s="626"/>
    </row>
    <row r="73" spans="7:7" s="1" customFormat="1" x14ac:dyDescent="0.2">
      <c r="G73" s="626"/>
    </row>
    <row r="74" spans="7:7" s="1" customFormat="1" x14ac:dyDescent="0.2">
      <c r="G74" s="626"/>
    </row>
    <row r="75" spans="7:7" s="1" customFormat="1" x14ac:dyDescent="0.2">
      <c r="G75" s="626"/>
    </row>
    <row r="76" spans="7:7" s="1" customFormat="1" x14ac:dyDescent="0.2">
      <c r="G76" s="626"/>
    </row>
    <row r="77" spans="7:7" s="1" customFormat="1" x14ac:dyDescent="0.2">
      <c r="G77" s="626"/>
    </row>
    <row r="78" spans="7:7" s="1" customFormat="1" x14ac:dyDescent="0.2">
      <c r="G78" s="626"/>
    </row>
    <row r="79" spans="7:7" s="1" customFormat="1" x14ac:dyDescent="0.2">
      <c r="G79" s="626"/>
    </row>
    <row r="80" spans="7:7" s="1" customFormat="1" x14ac:dyDescent="0.2">
      <c r="G80" s="626"/>
    </row>
    <row r="81" spans="7:7" s="1" customFormat="1" x14ac:dyDescent="0.2">
      <c r="G81" s="626"/>
    </row>
    <row r="82" spans="7:7" s="1" customFormat="1" x14ac:dyDescent="0.2">
      <c r="G82" s="626"/>
    </row>
    <row r="83" spans="7:7" s="1" customFormat="1" x14ac:dyDescent="0.2">
      <c r="G83" s="626"/>
    </row>
    <row r="84" spans="7:7" s="1" customFormat="1" x14ac:dyDescent="0.2">
      <c r="G84" s="626"/>
    </row>
    <row r="85" spans="7:7" s="1" customFormat="1" x14ac:dyDescent="0.2">
      <c r="G85" s="626"/>
    </row>
    <row r="86" spans="7:7" s="1" customFormat="1" x14ac:dyDescent="0.2">
      <c r="G86" s="626"/>
    </row>
    <row r="87" spans="7:7" s="1" customFormat="1" x14ac:dyDescent="0.2">
      <c r="G87" s="626"/>
    </row>
    <row r="88" spans="7:7" s="1" customFormat="1" x14ac:dyDescent="0.2">
      <c r="G88" s="626"/>
    </row>
    <row r="89" spans="7:7" s="1" customFormat="1" x14ac:dyDescent="0.2">
      <c r="G89" s="626"/>
    </row>
    <row r="90" spans="7:7" s="1" customFormat="1" x14ac:dyDescent="0.2">
      <c r="G90" s="626"/>
    </row>
    <row r="91" spans="7:7" s="1" customFormat="1" x14ac:dyDescent="0.2">
      <c r="G91" s="626"/>
    </row>
    <row r="92" spans="7:7" s="1" customFormat="1" x14ac:dyDescent="0.2">
      <c r="G92" s="626"/>
    </row>
    <row r="93" spans="7:7" s="1" customFormat="1" x14ac:dyDescent="0.2">
      <c r="G93" s="626"/>
    </row>
    <row r="94" spans="7:7" s="1" customFormat="1" x14ac:dyDescent="0.2">
      <c r="G94" s="626"/>
    </row>
    <row r="95" spans="7:7" s="1" customFormat="1" x14ac:dyDescent="0.2">
      <c r="G95" s="626"/>
    </row>
    <row r="96" spans="7:7" s="1" customFormat="1" x14ac:dyDescent="0.2">
      <c r="G96" s="626"/>
    </row>
    <row r="97" spans="7:7" s="1" customFormat="1" x14ac:dyDescent="0.2">
      <c r="G97" s="626"/>
    </row>
    <row r="98" spans="7:7" s="1" customFormat="1" x14ac:dyDescent="0.2">
      <c r="G98" s="626"/>
    </row>
    <row r="99" spans="7:7" s="1" customFormat="1" x14ac:dyDescent="0.2">
      <c r="G99" s="626"/>
    </row>
    <row r="100" spans="7:7" s="1" customFormat="1" x14ac:dyDescent="0.2">
      <c r="G100" s="626"/>
    </row>
    <row r="101" spans="7:7" s="1" customFormat="1" x14ac:dyDescent="0.2">
      <c r="G101" s="626"/>
    </row>
    <row r="102" spans="7:7" s="1" customFormat="1" x14ac:dyDescent="0.2">
      <c r="G102" s="626"/>
    </row>
    <row r="103" spans="7:7" s="1" customFormat="1" x14ac:dyDescent="0.2">
      <c r="G103" s="626"/>
    </row>
    <row r="104" spans="7:7" s="1" customFormat="1" x14ac:dyDescent="0.2">
      <c r="G104" s="626"/>
    </row>
    <row r="105" spans="7:7" s="1" customFormat="1" x14ac:dyDescent="0.2">
      <c r="G105" s="626"/>
    </row>
    <row r="106" spans="7:7" s="1" customFormat="1" x14ac:dyDescent="0.2">
      <c r="G106" s="626"/>
    </row>
    <row r="107" spans="7:7" s="1" customFormat="1" x14ac:dyDescent="0.2">
      <c r="G107" s="626"/>
    </row>
    <row r="108" spans="7:7" s="1" customFormat="1" x14ac:dyDescent="0.2">
      <c r="G108" s="626"/>
    </row>
    <row r="109" spans="7:7" s="1" customFormat="1" x14ac:dyDescent="0.2">
      <c r="G109" s="626"/>
    </row>
    <row r="110" spans="7:7" s="1" customFormat="1" x14ac:dyDescent="0.2">
      <c r="G110" s="626"/>
    </row>
    <row r="111" spans="7:7" s="1" customFormat="1" x14ac:dyDescent="0.2">
      <c r="G111" s="626"/>
    </row>
    <row r="112" spans="7:7" s="1" customFormat="1" x14ac:dyDescent="0.2">
      <c r="G112" s="626"/>
    </row>
    <row r="113" spans="7:7" s="1" customFormat="1" x14ac:dyDescent="0.2">
      <c r="G113" s="626"/>
    </row>
    <row r="114" spans="7:7" s="1" customFormat="1" x14ac:dyDescent="0.2">
      <c r="G114" s="626"/>
    </row>
    <row r="115" spans="7:7" s="1" customFormat="1" x14ac:dyDescent="0.2">
      <c r="G115" s="626"/>
    </row>
    <row r="116" spans="7:7" s="1" customFormat="1" x14ac:dyDescent="0.2">
      <c r="G116" s="626"/>
    </row>
    <row r="117" spans="7:7" s="1" customFormat="1" x14ac:dyDescent="0.2">
      <c r="G117" s="626"/>
    </row>
    <row r="118" spans="7:7" s="1" customFormat="1" x14ac:dyDescent="0.2">
      <c r="G118" s="626"/>
    </row>
    <row r="119" spans="7:7" s="1" customFormat="1" x14ac:dyDescent="0.2">
      <c r="G119" s="626"/>
    </row>
    <row r="120" spans="7:7" s="1" customFormat="1" x14ac:dyDescent="0.2">
      <c r="G120" s="626"/>
    </row>
    <row r="121" spans="7:7" s="1" customFormat="1" x14ac:dyDescent="0.2">
      <c r="G121" s="626"/>
    </row>
    <row r="122" spans="7:7" s="1" customFormat="1" x14ac:dyDescent="0.2">
      <c r="G122" s="626"/>
    </row>
    <row r="123" spans="7:7" s="1" customFormat="1" x14ac:dyDescent="0.2">
      <c r="G123" s="626"/>
    </row>
    <row r="124" spans="7:7" s="1" customFormat="1" x14ac:dyDescent="0.2">
      <c r="G124" s="626"/>
    </row>
    <row r="125" spans="7:7" s="1" customFormat="1" x14ac:dyDescent="0.2">
      <c r="G125" s="626"/>
    </row>
    <row r="126" spans="7:7" s="1" customFormat="1" x14ac:dyDescent="0.2">
      <c r="G126" s="626"/>
    </row>
    <row r="127" spans="7:7" s="1" customFormat="1" x14ac:dyDescent="0.2">
      <c r="G127" s="626"/>
    </row>
    <row r="128" spans="7:7" s="1" customFormat="1" x14ac:dyDescent="0.2">
      <c r="G128" s="626"/>
    </row>
    <row r="129" spans="7:7" s="1" customFormat="1" x14ac:dyDescent="0.2">
      <c r="G129" s="626"/>
    </row>
    <row r="130" spans="7:7" s="1" customFormat="1" x14ac:dyDescent="0.2">
      <c r="G130" s="626"/>
    </row>
    <row r="131" spans="7:7" s="1" customFormat="1" x14ac:dyDescent="0.2">
      <c r="G131" s="626"/>
    </row>
    <row r="132" spans="7:7" s="1" customFormat="1" x14ac:dyDescent="0.2">
      <c r="G132" s="626"/>
    </row>
    <row r="133" spans="7:7" s="1" customFormat="1" x14ac:dyDescent="0.2">
      <c r="G133" s="626"/>
    </row>
    <row r="134" spans="7:7" s="1" customFormat="1" x14ac:dyDescent="0.2">
      <c r="G134" s="626"/>
    </row>
    <row r="135" spans="7:7" s="1" customFormat="1" x14ac:dyDescent="0.2">
      <c r="G135" s="626"/>
    </row>
    <row r="136" spans="7:7" s="1" customFormat="1" x14ac:dyDescent="0.2">
      <c r="G136" s="626"/>
    </row>
    <row r="137" spans="7:7" s="1" customFormat="1" x14ac:dyDescent="0.2">
      <c r="G137" s="626"/>
    </row>
    <row r="138" spans="7:7" s="1" customFormat="1" x14ac:dyDescent="0.2">
      <c r="G138" s="626"/>
    </row>
    <row r="139" spans="7:7" s="1" customFormat="1" x14ac:dyDescent="0.2">
      <c r="G139" s="626"/>
    </row>
    <row r="140" spans="7:7" s="1" customFormat="1" x14ac:dyDescent="0.2">
      <c r="G140" s="626"/>
    </row>
    <row r="141" spans="7:7" s="1" customFormat="1" x14ac:dyDescent="0.2">
      <c r="G141" s="626"/>
    </row>
    <row r="142" spans="7:7" s="1" customFormat="1" x14ac:dyDescent="0.2">
      <c r="G142" s="626"/>
    </row>
    <row r="143" spans="7:7" s="1" customFormat="1" x14ac:dyDescent="0.2">
      <c r="G143" s="626"/>
    </row>
    <row r="144" spans="7:7" s="1" customFormat="1" x14ac:dyDescent="0.2">
      <c r="G144" s="626"/>
    </row>
    <row r="145" spans="7:7" s="1" customFormat="1" x14ac:dyDescent="0.2">
      <c r="G145" s="626"/>
    </row>
    <row r="146" spans="7:7" s="1" customFormat="1" x14ac:dyDescent="0.2">
      <c r="G146" s="626"/>
    </row>
    <row r="147" spans="7:7" s="1" customFormat="1" x14ac:dyDescent="0.2">
      <c r="G147" s="626"/>
    </row>
    <row r="148" spans="7:7" s="1" customFormat="1" x14ac:dyDescent="0.2">
      <c r="G148" s="626"/>
    </row>
    <row r="149" spans="7:7" s="1" customFormat="1" x14ac:dyDescent="0.2">
      <c r="G149" s="626"/>
    </row>
    <row r="150" spans="7:7" s="1" customFormat="1" x14ac:dyDescent="0.2">
      <c r="G150" s="626"/>
    </row>
    <row r="151" spans="7:7" s="1" customFormat="1" x14ac:dyDescent="0.2">
      <c r="G151" s="626"/>
    </row>
    <row r="152" spans="7:7" s="1" customFormat="1" x14ac:dyDescent="0.2">
      <c r="G152" s="626"/>
    </row>
    <row r="153" spans="7:7" s="1" customFormat="1" x14ac:dyDescent="0.2">
      <c r="G153" s="626"/>
    </row>
    <row r="154" spans="7:7" s="1" customFormat="1" x14ac:dyDescent="0.2">
      <c r="G154" s="626"/>
    </row>
    <row r="155" spans="7:7" s="1" customFormat="1" x14ac:dyDescent="0.2">
      <c r="G155" s="626"/>
    </row>
    <row r="156" spans="7:7" s="1" customFormat="1" x14ac:dyDescent="0.2">
      <c r="G156" s="626"/>
    </row>
    <row r="157" spans="7:7" s="1" customFormat="1" x14ac:dyDescent="0.2">
      <c r="G157" s="626"/>
    </row>
    <row r="158" spans="7:7" s="1" customFormat="1" x14ac:dyDescent="0.2">
      <c r="G158" s="626"/>
    </row>
    <row r="159" spans="7:7" s="1" customFormat="1" x14ac:dyDescent="0.2">
      <c r="G159" s="626"/>
    </row>
    <row r="160" spans="7:7" s="1" customFormat="1" x14ac:dyDescent="0.2">
      <c r="G160" s="626"/>
    </row>
    <row r="161" spans="7:7" s="1" customFormat="1" x14ac:dyDescent="0.2">
      <c r="G161" s="626"/>
    </row>
    <row r="162" spans="7:7" s="1" customFormat="1" x14ac:dyDescent="0.2">
      <c r="G162" s="626"/>
    </row>
    <row r="163" spans="7:7" s="1" customFormat="1" x14ac:dyDescent="0.2">
      <c r="G163" s="626"/>
    </row>
    <row r="164" spans="7:7" s="1" customFormat="1" x14ac:dyDescent="0.2">
      <c r="G164" s="626"/>
    </row>
    <row r="165" spans="7:7" s="1" customFormat="1" x14ac:dyDescent="0.2">
      <c r="G165" s="626"/>
    </row>
    <row r="166" spans="7:7" s="1" customFormat="1" x14ac:dyDescent="0.2">
      <c r="G166" s="626"/>
    </row>
    <row r="167" spans="7:7" s="1" customFormat="1" x14ac:dyDescent="0.2">
      <c r="G167" s="626"/>
    </row>
    <row r="168" spans="7:7" s="1" customFormat="1" x14ac:dyDescent="0.2">
      <c r="G168" s="626"/>
    </row>
    <row r="169" spans="7:7" s="1" customFormat="1" x14ac:dyDescent="0.2">
      <c r="G169" s="626"/>
    </row>
    <row r="170" spans="7:7" s="1" customFormat="1" x14ac:dyDescent="0.2">
      <c r="G170" s="626"/>
    </row>
    <row r="171" spans="7:7" s="1" customFormat="1" x14ac:dyDescent="0.2">
      <c r="G171" s="626"/>
    </row>
    <row r="172" spans="7:7" s="1" customFormat="1" x14ac:dyDescent="0.2">
      <c r="G172" s="626"/>
    </row>
    <row r="173" spans="7:7" s="1" customFormat="1" x14ac:dyDescent="0.2">
      <c r="G173" s="626"/>
    </row>
    <row r="174" spans="7:7" s="1" customFormat="1" x14ac:dyDescent="0.2">
      <c r="G174" s="626"/>
    </row>
    <row r="175" spans="7:7" s="1" customFormat="1" x14ac:dyDescent="0.2">
      <c r="G175" s="626"/>
    </row>
    <row r="176" spans="7:7" s="1" customFormat="1" x14ac:dyDescent="0.2">
      <c r="G176" s="626"/>
    </row>
    <row r="177" spans="7:7" s="1" customFormat="1" x14ac:dyDescent="0.2">
      <c r="G177" s="626"/>
    </row>
    <row r="178" spans="7:7" s="1" customFormat="1" x14ac:dyDescent="0.2">
      <c r="G178" s="626"/>
    </row>
    <row r="179" spans="7:7" s="1" customFormat="1" x14ac:dyDescent="0.2">
      <c r="G179" s="626"/>
    </row>
    <row r="180" spans="7:7" s="1" customFormat="1" x14ac:dyDescent="0.2">
      <c r="G180" s="626"/>
    </row>
    <row r="181" spans="7:7" s="1" customFormat="1" x14ac:dyDescent="0.2">
      <c r="G181" s="626"/>
    </row>
    <row r="182" spans="7:7" s="1" customFormat="1" x14ac:dyDescent="0.2">
      <c r="G182" s="626"/>
    </row>
    <row r="183" spans="7:7" s="1" customFormat="1" x14ac:dyDescent="0.2">
      <c r="G183" s="626"/>
    </row>
    <row r="184" spans="7:7" s="1" customFormat="1" x14ac:dyDescent="0.2">
      <c r="G184" s="626"/>
    </row>
    <row r="185" spans="7:7" s="1" customFormat="1" x14ac:dyDescent="0.2">
      <c r="G185" s="626"/>
    </row>
    <row r="186" spans="7:7" s="1" customFormat="1" x14ac:dyDescent="0.2">
      <c r="G186" s="626"/>
    </row>
    <row r="187" spans="7:7" s="1" customFormat="1" x14ac:dyDescent="0.2">
      <c r="G187" s="626"/>
    </row>
    <row r="188" spans="7:7" s="1" customFormat="1" x14ac:dyDescent="0.2">
      <c r="G188" s="626"/>
    </row>
    <row r="189" spans="7:7" s="1" customFormat="1" x14ac:dyDescent="0.2">
      <c r="G189" s="626"/>
    </row>
    <row r="190" spans="7:7" s="1" customFormat="1" x14ac:dyDescent="0.2">
      <c r="G190" s="626"/>
    </row>
    <row r="191" spans="7:7" s="1" customFormat="1" x14ac:dyDescent="0.2">
      <c r="G191" s="626"/>
    </row>
    <row r="192" spans="7:7" s="1" customFormat="1" x14ac:dyDescent="0.2">
      <c r="G192" s="626"/>
    </row>
    <row r="193" spans="7:7" s="1" customFormat="1" x14ac:dyDescent="0.2">
      <c r="G193" s="626"/>
    </row>
    <row r="194" spans="7:7" s="1" customFormat="1" x14ac:dyDescent="0.2">
      <c r="G194" s="626"/>
    </row>
    <row r="195" spans="7:7" s="1" customFormat="1" x14ac:dyDescent="0.2">
      <c r="G195" s="626"/>
    </row>
    <row r="196" spans="7:7" s="1" customFormat="1" x14ac:dyDescent="0.2">
      <c r="G196" s="626"/>
    </row>
    <row r="197" spans="7:7" s="1" customFormat="1" x14ac:dyDescent="0.2">
      <c r="G197" s="626"/>
    </row>
    <row r="198" spans="7:7" s="1" customFormat="1" x14ac:dyDescent="0.2">
      <c r="G198" s="626"/>
    </row>
    <row r="199" spans="7:7" s="1" customFormat="1" x14ac:dyDescent="0.2">
      <c r="G199" s="626"/>
    </row>
    <row r="200" spans="7:7" s="1" customFormat="1" x14ac:dyDescent="0.2">
      <c r="G200" s="626"/>
    </row>
    <row r="201" spans="7:7" s="1" customFormat="1" x14ac:dyDescent="0.2">
      <c r="G201" s="626"/>
    </row>
    <row r="202" spans="7:7" s="1" customFormat="1" x14ac:dyDescent="0.2">
      <c r="G202" s="626"/>
    </row>
    <row r="203" spans="7:7" s="1" customFormat="1" x14ac:dyDescent="0.2">
      <c r="G203" s="626"/>
    </row>
    <row r="204" spans="7:7" s="1" customFormat="1" x14ac:dyDescent="0.2">
      <c r="G204" s="626"/>
    </row>
    <row r="205" spans="7:7" s="1" customFormat="1" x14ac:dyDescent="0.2">
      <c r="G205" s="626"/>
    </row>
    <row r="206" spans="7:7" s="1" customFormat="1" x14ac:dyDescent="0.2">
      <c r="G206" s="626"/>
    </row>
    <row r="207" spans="7:7" s="1" customFormat="1" x14ac:dyDescent="0.2">
      <c r="G207" s="626"/>
    </row>
    <row r="208" spans="7:7" s="1" customFormat="1" x14ac:dyDescent="0.2">
      <c r="G208" s="626"/>
    </row>
    <row r="209" spans="7:7" s="1" customFormat="1" x14ac:dyDescent="0.2">
      <c r="G209" s="626"/>
    </row>
    <row r="210" spans="7:7" s="1" customFormat="1" x14ac:dyDescent="0.2">
      <c r="G210" s="626"/>
    </row>
    <row r="211" spans="7:7" s="1" customFormat="1" x14ac:dyDescent="0.2">
      <c r="G211" s="626"/>
    </row>
    <row r="212" spans="7:7" s="1" customFormat="1" x14ac:dyDescent="0.2">
      <c r="G212" s="626"/>
    </row>
    <row r="213" spans="7:7" s="1" customFormat="1" x14ac:dyDescent="0.2">
      <c r="G213" s="626"/>
    </row>
    <row r="214" spans="7:7" s="1" customFormat="1" x14ac:dyDescent="0.2">
      <c r="G214" s="626"/>
    </row>
    <row r="215" spans="7:7" s="1" customFormat="1" x14ac:dyDescent="0.2">
      <c r="G215" s="626"/>
    </row>
    <row r="216" spans="7:7" s="1" customFormat="1" x14ac:dyDescent="0.2">
      <c r="G216" s="626"/>
    </row>
    <row r="217" spans="7:7" s="1" customFormat="1" x14ac:dyDescent="0.2">
      <c r="G217" s="626"/>
    </row>
    <row r="218" spans="7:7" s="1" customFormat="1" x14ac:dyDescent="0.2">
      <c r="G218" s="626"/>
    </row>
    <row r="219" spans="7:7" s="1" customFormat="1" x14ac:dyDescent="0.2">
      <c r="G219" s="626"/>
    </row>
    <row r="220" spans="7:7" s="1" customFormat="1" x14ac:dyDescent="0.2">
      <c r="G220" s="626"/>
    </row>
    <row r="221" spans="7:7" s="1" customFormat="1" x14ac:dyDescent="0.2">
      <c r="G221" s="626"/>
    </row>
    <row r="222" spans="7:7" s="1" customFormat="1" x14ac:dyDescent="0.2">
      <c r="G222" s="626"/>
    </row>
    <row r="223" spans="7:7" s="1" customFormat="1" x14ac:dyDescent="0.2">
      <c r="G223" s="626"/>
    </row>
    <row r="224" spans="7:7" s="1" customFormat="1" x14ac:dyDescent="0.2">
      <c r="G224" s="626"/>
    </row>
    <row r="225" spans="7:7" s="1" customFormat="1" x14ac:dyDescent="0.2">
      <c r="G225" s="626"/>
    </row>
    <row r="226" spans="7:7" s="1" customFormat="1" x14ac:dyDescent="0.2">
      <c r="G226" s="626"/>
    </row>
    <row r="227" spans="7:7" s="1" customFormat="1" x14ac:dyDescent="0.2">
      <c r="G227" s="626"/>
    </row>
    <row r="228" spans="7:7" s="1" customFormat="1" x14ac:dyDescent="0.2">
      <c r="G228" s="626"/>
    </row>
    <row r="229" spans="7:7" s="1" customFormat="1" x14ac:dyDescent="0.2">
      <c r="G229" s="626"/>
    </row>
    <row r="230" spans="7:7" s="1" customFormat="1" x14ac:dyDescent="0.2">
      <c r="G230" s="626"/>
    </row>
    <row r="231" spans="7:7" s="1" customFormat="1" x14ac:dyDescent="0.2">
      <c r="G231" s="626"/>
    </row>
    <row r="232" spans="7:7" s="1" customFormat="1" x14ac:dyDescent="0.2">
      <c r="G232" s="626"/>
    </row>
    <row r="233" spans="7:7" s="1" customFormat="1" x14ac:dyDescent="0.2">
      <c r="G233" s="626"/>
    </row>
    <row r="234" spans="7:7" s="1" customFormat="1" x14ac:dyDescent="0.2">
      <c r="G234" s="626"/>
    </row>
    <row r="235" spans="7:7" s="1" customFormat="1" x14ac:dyDescent="0.2">
      <c r="G235" s="626"/>
    </row>
    <row r="236" spans="7:7" s="1" customFormat="1" x14ac:dyDescent="0.2">
      <c r="G236" s="626"/>
    </row>
    <row r="237" spans="7:7" s="1" customFormat="1" x14ac:dyDescent="0.2">
      <c r="G237" s="626"/>
    </row>
    <row r="238" spans="7:7" s="1" customFormat="1" x14ac:dyDescent="0.2">
      <c r="G238" s="626"/>
    </row>
    <row r="239" spans="7:7" s="1" customFormat="1" x14ac:dyDescent="0.2">
      <c r="G239" s="626"/>
    </row>
    <row r="240" spans="7:7" s="1" customFormat="1" x14ac:dyDescent="0.2">
      <c r="G240" s="626"/>
    </row>
    <row r="241" spans="7:7" s="1" customFormat="1" x14ac:dyDescent="0.2">
      <c r="G241" s="626"/>
    </row>
    <row r="242" spans="7:7" s="1" customFormat="1" x14ac:dyDescent="0.2">
      <c r="G242" s="626"/>
    </row>
    <row r="243" spans="7:7" s="1" customFormat="1" x14ac:dyDescent="0.2">
      <c r="G243" s="626"/>
    </row>
    <row r="244" spans="7:7" s="1" customFormat="1" x14ac:dyDescent="0.2">
      <c r="G244" s="626"/>
    </row>
    <row r="245" spans="7:7" s="1" customFormat="1" x14ac:dyDescent="0.2">
      <c r="G245" s="626"/>
    </row>
    <row r="246" spans="7:7" s="1" customFormat="1" x14ac:dyDescent="0.2">
      <c r="G246" s="626"/>
    </row>
    <row r="247" spans="7:7" s="1" customFormat="1" x14ac:dyDescent="0.2">
      <c r="G247" s="626"/>
    </row>
    <row r="248" spans="7:7" s="1" customFormat="1" x14ac:dyDescent="0.2">
      <c r="G248" s="626"/>
    </row>
    <row r="249" spans="7:7" s="1" customFormat="1" x14ac:dyDescent="0.2">
      <c r="G249" s="626"/>
    </row>
    <row r="250" spans="7:7" s="1" customFormat="1" x14ac:dyDescent="0.2">
      <c r="G250" s="626"/>
    </row>
    <row r="251" spans="7:7" s="1" customFormat="1" x14ac:dyDescent="0.2">
      <c r="G251" s="626"/>
    </row>
    <row r="252" spans="7:7" s="1" customFormat="1" x14ac:dyDescent="0.2">
      <c r="G252" s="626"/>
    </row>
    <row r="253" spans="7:7" s="1" customFormat="1" x14ac:dyDescent="0.2">
      <c r="G253" s="626"/>
    </row>
    <row r="254" spans="7:7" s="1" customFormat="1" x14ac:dyDescent="0.2">
      <c r="G254" s="626"/>
    </row>
    <row r="255" spans="7:7" s="1" customFormat="1" x14ac:dyDescent="0.2">
      <c r="G255" s="626"/>
    </row>
    <row r="256" spans="7:7" s="1" customFormat="1" x14ac:dyDescent="0.2">
      <c r="G256" s="626"/>
    </row>
    <row r="257" spans="7:7" s="1" customFormat="1" x14ac:dyDescent="0.2">
      <c r="G257" s="626"/>
    </row>
    <row r="258" spans="7:7" s="1" customFormat="1" x14ac:dyDescent="0.2">
      <c r="G258" s="626"/>
    </row>
    <row r="259" spans="7:7" s="1" customFormat="1" x14ac:dyDescent="0.2">
      <c r="G259" s="626"/>
    </row>
    <row r="260" spans="7:7" s="1" customFormat="1" x14ac:dyDescent="0.2">
      <c r="G260" s="626"/>
    </row>
    <row r="261" spans="7:7" s="1" customFormat="1" x14ac:dyDescent="0.2">
      <c r="G261" s="626"/>
    </row>
    <row r="262" spans="7:7" s="1" customFormat="1" x14ac:dyDescent="0.2">
      <c r="G262" s="626"/>
    </row>
    <row r="263" spans="7:7" s="1" customFormat="1" x14ac:dyDescent="0.2">
      <c r="G263" s="626"/>
    </row>
    <row r="264" spans="7:7" s="1" customFormat="1" x14ac:dyDescent="0.2">
      <c r="G264" s="626"/>
    </row>
    <row r="265" spans="7:7" s="1" customFormat="1" x14ac:dyDescent="0.2">
      <c r="G265" s="626"/>
    </row>
    <row r="266" spans="7:7" s="1" customFormat="1" x14ac:dyDescent="0.2">
      <c r="G266" s="626"/>
    </row>
    <row r="267" spans="7:7" s="1" customFormat="1" x14ac:dyDescent="0.2">
      <c r="G267" s="626"/>
    </row>
    <row r="268" spans="7:7" s="1" customFormat="1" x14ac:dyDescent="0.2">
      <c r="G268" s="626"/>
    </row>
    <row r="269" spans="7:7" s="1" customFormat="1" x14ac:dyDescent="0.2">
      <c r="G269" s="626"/>
    </row>
    <row r="270" spans="7:7" s="1" customFormat="1" x14ac:dyDescent="0.2">
      <c r="G270" s="626"/>
    </row>
    <row r="271" spans="7:7" s="1" customFormat="1" x14ac:dyDescent="0.2">
      <c r="G271" s="626"/>
    </row>
    <row r="272" spans="7:7" s="1" customFormat="1" x14ac:dyDescent="0.2">
      <c r="G272" s="626"/>
    </row>
    <row r="273" spans="7:7" s="1" customFormat="1" x14ac:dyDescent="0.2">
      <c r="G273" s="626"/>
    </row>
    <row r="274" spans="7:7" s="1" customFormat="1" x14ac:dyDescent="0.2">
      <c r="G274" s="626"/>
    </row>
    <row r="275" spans="7:7" s="1" customFormat="1" x14ac:dyDescent="0.2">
      <c r="G275" s="626"/>
    </row>
    <row r="276" spans="7:7" s="1" customFormat="1" x14ac:dyDescent="0.2">
      <c r="G276" s="626"/>
    </row>
    <row r="277" spans="7:7" s="1" customFormat="1" x14ac:dyDescent="0.2">
      <c r="G277" s="626"/>
    </row>
    <row r="278" spans="7:7" s="1" customFormat="1" x14ac:dyDescent="0.2">
      <c r="G278" s="626"/>
    </row>
    <row r="279" spans="7:7" s="1" customFormat="1" x14ac:dyDescent="0.2">
      <c r="G279" s="626"/>
    </row>
    <row r="280" spans="7:7" s="1" customFormat="1" x14ac:dyDescent="0.2">
      <c r="G280" s="626"/>
    </row>
    <row r="281" spans="7:7" s="1" customFormat="1" x14ac:dyDescent="0.2">
      <c r="G281" s="626"/>
    </row>
    <row r="282" spans="7:7" s="1" customFormat="1" x14ac:dyDescent="0.2">
      <c r="G282" s="626"/>
    </row>
    <row r="283" spans="7:7" s="1" customFormat="1" x14ac:dyDescent="0.2">
      <c r="G283" s="626"/>
    </row>
    <row r="284" spans="7:7" s="1" customFormat="1" x14ac:dyDescent="0.2">
      <c r="G284" s="626"/>
    </row>
    <row r="285" spans="7:7" s="1" customFormat="1" x14ac:dyDescent="0.2">
      <c r="G285" s="626"/>
    </row>
    <row r="286" spans="7:7" s="1" customFormat="1" x14ac:dyDescent="0.2">
      <c r="G286" s="626"/>
    </row>
    <row r="287" spans="7:7" s="1" customFormat="1" x14ac:dyDescent="0.2">
      <c r="G287" s="626"/>
    </row>
    <row r="288" spans="7:7" s="1" customFormat="1" x14ac:dyDescent="0.2">
      <c r="G288" s="626"/>
    </row>
    <row r="289" spans="7:7" s="1" customFormat="1" x14ac:dyDescent="0.2">
      <c r="G289" s="626"/>
    </row>
    <row r="290" spans="7:7" s="1" customFormat="1" x14ac:dyDescent="0.2">
      <c r="G290" s="626"/>
    </row>
    <row r="291" spans="7:7" s="1" customFormat="1" x14ac:dyDescent="0.2">
      <c r="G291" s="626"/>
    </row>
    <row r="292" spans="7:7" s="1" customFormat="1" x14ac:dyDescent="0.2">
      <c r="G292" s="626"/>
    </row>
    <row r="293" spans="7:7" s="1" customFormat="1" x14ac:dyDescent="0.2">
      <c r="G293" s="626"/>
    </row>
    <row r="294" spans="7:7" s="1" customFormat="1" x14ac:dyDescent="0.2">
      <c r="G294" s="626"/>
    </row>
    <row r="295" spans="7:7" s="1" customFormat="1" x14ac:dyDescent="0.2">
      <c r="G295" s="626"/>
    </row>
    <row r="296" spans="7:7" s="1" customFormat="1" x14ac:dyDescent="0.2">
      <c r="G296" s="626"/>
    </row>
    <row r="297" spans="7:7" s="1" customFormat="1" x14ac:dyDescent="0.2">
      <c r="G297" s="626"/>
    </row>
    <row r="298" spans="7:7" s="1" customFormat="1" x14ac:dyDescent="0.2">
      <c r="G298" s="626"/>
    </row>
    <row r="299" spans="7:7" s="1" customFormat="1" x14ac:dyDescent="0.2">
      <c r="G299" s="626"/>
    </row>
    <row r="300" spans="7:7" s="1" customFormat="1" x14ac:dyDescent="0.2">
      <c r="G300" s="626"/>
    </row>
    <row r="301" spans="7:7" s="1" customFormat="1" x14ac:dyDescent="0.2">
      <c r="G301" s="626"/>
    </row>
    <row r="302" spans="7:7" s="1" customFormat="1" x14ac:dyDescent="0.2">
      <c r="G302" s="626"/>
    </row>
    <row r="303" spans="7:7" s="1" customFormat="1" x14ac:dyDescent="0.2">
      <c r="G303" s="626"/>
    </row>
    <row r="304" spans="7:7" s="1" customFormat="1" x14ac:dyDescent="0.2">
      <c r="G304" s="626"/>
    </row>
    <row r="305" spans="7:7" s="1" customFormat="1" x14ac:dyDescent="0.2">
      <c r="G305" s="626"/>
    </row>
    <row r="306" spans="7:7" s="1" customFormat="1" x14ac:dyDescent="0.2">
      <c r="G306" s="626"/>
    </row>
    <row r="307" spans="7:7" s="1" customFormat="1" x14ac:dyDescent="0.2">
      <c r="G307" s="626"/>
    </row>
    <row r="308" spans="7:7" s="1" customFormat="1" x14ac:dyDescent="0.2">
      <c r="G308" s="626"/>
    </row>
    <row r="309" spans="7:7" s="1" customFormat="1" x14ac:dyDescent="0.2">
      <c r="G309" s="626"/>
    </row>
    <row r="310" spans="7:7" s="1" customFormat="1" x14ac:dyDescent="0.2">
      <c r="G310" s="626"/>
    </row>
    <row r="311" spans="7:7" s="1" customFormat="1" x14ac:dyDescent="0.2">
      <c r="G311" s="626"/>
    </row>
    <row r="312" spans="7:7" s="1" customFormat="1" x14ac:dyDescent="0.2">
      <c r="G312" s="626"/>
    </row>
    <row r="313" spans="7:7" s="1" customFormat="1" x14ac:dyDescent="0.2">
      <c r="G313" s="626"/>
    </row>
    <row r="314" spans="7:7" s="1" customFormat="1" x14ac:dyDescent="0.2">
      <c r="G314" s="626"/>
    </row>
    <row r="315" spans="7:7" s="1" customFormat="1" x14ac:dyDescent="0.2">
      <c r="G315" s="626"/>
    </row>
    <row r="316" spans="7:7" s="1" customFormat="1" x14ac:dyDescent="0.2">
      <c r="G316" s="626"/>
    </row>
    <row r="317" spans="7:7" s="1" customFormat="1" x14ac:dyDescent="0.2">
      <c r="G317" s="626"/>
    </row>
    <row r="318" spans="7:7" s="1" customFormat="1" x14ac:dyDescent="0.2">
      <c r="G318" s="626"/>
    </row>
    <row r="319" spans="7:7" s="1" customFormat="1" x14ac:dyDescent="0.2">
      <c r="G319" s="626"/>
    </row>
    <row r="320" spans="7:7" s="1" customFormat="1" x14ac:dyDescent="0.2">
      <c r="G320" s="626"/>
    </row>
    <row r="321" spans="7:7" s="1" customFormat="1" x14ac:dyDescent="0.2">
      <c r="G321" s="626"/>
    </row>
    <row r="322" spans="7:7" s="1" customFormat="1" x14ac:dyDescent="0.2">
      <c r="G322" s="626"/>
    </row>
    <row r="323" spans="7:7" s="1" customFormat="1" x14ac:dyDescent="0.2">
      <c r="G323" s="626"/>
    </row>
    <row r="324" spans="7:7" s="1" customFormat="1" x14ac:dyDescent="0.2">
      <c r="G324" s="626"/>
    </row>
    <row r="325" spans="7:7" s="1" customFormat="1" x14ac:dyDescent="0.2">
      <c r="G325" s="626"/>
    </row>
    <row r="326" spans="7:7" s="1" customFormat="1" x14ac:dyDescent="0.2">
      <c r="G326" s="626"/>
    </row>
    <row r="327" spans="7:7" s="1" customFormat="1" x14ac:dyDescent="0.2">
      <c r="G327" s="626"/>
    </row>
    <row r="328" spans="7:7" s="1" customFormat="1" x14ac:dyDescent="0.2">
      <c r="G328" s="626"/>
    </row>
    <row r="329" spans="7:7" s="1" customFormat="1" x14ac:dyDescent="0.2">
      <c r="G329" s="626"/>
    </row>
    <row r="330" spans="7:7" s="1" customFormat="1" x14ac:dyDescent="0.2">
      <c r="G330" s="626"/>
    </row>
    <row r="331" spans="7:7" s="1" customFormat="1" x14ac:dyDescent="0.2">
      <c r="G331" s="626"/>
    </row>
    <row r="332" spans="7:7" s="1" customFormat="1" x14ac:dyDescent="0.2">
      <c r="G332" s="626"/>
    </row>
    <row r="333" spans="7:7" s="1" customFormat="1" x14ac:dyDescent="0.2">
      <c r="G333" s="626"/>
    </row>
    <row r="334" spans="7:7" s="1" customFormat="1" x14ac:dyDescent="0.2">
      <c r="G334" s="626"/>
    </row>
    <row r="335" spans="7:7" s="1" customFormat="1" x14ac:dyDescent="0.2">
      <c r="G335" s="626"/>
    </row>
    <row r="336" spans="7:7" s="1" customFormat="1" x14ac:dyDescent="0.2">
      <c r="G336" s="626"/>
    </row>
    <row r="337" spans="7:7" s="1" customFormat="1" x14ac:dyDescent="0.2">
      <c r="G337" s="626"/>
    </row>
    <row r="338" spans="7:7" s="1" customFormat="1" x14ac:dyDescent="0.2">
      <c r="G338" s="626"/>
    </row>
    <row r="339" spans="7:7" s="1" customFormat="1" x14ac:dyDescent="0.2">
      <c r="G339" s="626"/>
    </row>
    <row r="340" spans="7:7" s="1" customFormat="1" x14ac:dyDescent="0.2">
      <c r="G340" s="626"/>
    </row>
    <row r="341" spans="7:7" s="1" customFormat="1" x14ac:dyDescent="0.2">
      <c r="G341" s="626"/>
    </row>
  </sheetData>
  <mergeCells count="7">
    <mergeCell ref="A38:I40"/>
    <mergeCell ref="A1:G2"/>
    <mergeCell ref="C3:D3"/>
    <mergeCell ref="E3:F3"/>
    <mergeCell ref="A3:A4"/>
    <mergeCell ref="B3:B4"/>
    <mergeCell ref="G3:I3"/>
  </mergeCells>
  <conditionalFormatting sqref="C10">
    <cfRule type="cellIs" dxfId="47" priority="47" operator="equal">
      <formula>0</formula>
    </cfRule>
    <cfRule type="cellIs" dxfId="46" priority="48" operator="between">
      <formula>0</formula>
      <formula>0.5</formula>
    </cfRule>
    <cfRule type="cellIs" dxfId="45" priority="49" operator="between">
      <formula>0</formula>
      <formula>0.49</formula>
    </cfRule>
  </conditionalFormatting>
  <conditionalFormatting sqref="I11">
    <cfRule type="cellIs" dxfId="44" priority="43" operator="between">
      <formula>0</formula>
      <formula>0.5</formula>
    </cfRule>
    <cfRule type="cellIs" dxfId="43" priority="44" operator="between">
      <formula>0</formula>
      <formula>0.49</formula>
    </cfRule>
  </conditionalFormatting>
  <conditionalFormatting sqref="I16">
    <cfRule type="cellIs" dxfId="42" priority="41" operator="between">
      <formula>0</formula>
      <formula>0.5</formula>
    </cfRule>
    <cfRule type="cellIs" dxfId="41" priority="42" operator="between">
      <formula>0</formula>
      <formula>0.49</formula>
    </cfRule>
  </conditionalFormatting>
  <conditionalFormatting sqref="I12">
    <cfRule type="cellIs" dxfId="40" priority="37" operator="between">
      <formula>0</formula>
      <formula>0.5</formula>
    </cfRule>
    <cfRule type="cellIs" dxfId="39" priority="38" operator="between">
      <formula>0</formula>
      <formula>0.49</formula>
    </cfRule>
  </conditionalFormatting>
  <conditionalFormatting sqref="I24">
    <cfRule type="cellIs" dxfId="38" priority="27" operator="between">
      <formula>0</formula>
      <formula>0.5</formula>
    </cfRule>
    <cfRule type="cellIs" dxfId="37" priority="28" operator="between">
      <formula>0</formula>
      <formula>0.49</formula>
    </cfRule>
  </conditionalFormatting>
  <conditionalFormatting sqref="I25">
    <cfRule type="cellIs" dxfId="36" priority="19" operator="between">
      <formula>0</formula>
      <formula>0.5</formula>
    </cfRule>
    <cfRule type="cellIs" dxfId="35" priority="20" operator="between">
      <formula>0</formula>
      <formula>0.49</formula>
    </cfRule>
  </conditionalFormatting>
  <conditionalFormatting sqref="I17:I18">
    <cfRule type="cellIs" dxfId="34" priority="11" operator="between">
      <formula>0</formula>
      <formula>0.5</formula>
    </cfRule>
    <cfRule type="cellIs" dxfId="33" priority="12" operator="between">
      <formula>0</formula>
      <formula>0.49</formula>
    </cfRule>
  </conditionalFormatting>
  <conditionalFormatting sqref="I20">
    <cfRule type="cellIs" dxfId="32" priority="9" operator="between">
      <formula>0</formula>
      <formula>0.5</formula>
    </cfRule>
    <cfRule type="cellIs" dxfId="31" priority="10" operator="between">
      <formula>0</formula>
      <formula>0.49</formula>
    </cfRule>
  </conditionalFormatting>
  <conditionalFormatting sqref="I22">
    <cfRule type="cellIs" dxfId="30" priority="7" operator="between">
      <formula>0</formula>
      <formula>0.5</formula>
    </cfRule>
    <cfRule type="cellIs" dxfId="29" priority="8" operator="between">
      <formula>0</formula>
      <formula>0.49</formula>
    </cfRule>
  </conditionalFormatting>
  <conditionalFormatting sqref="I26">
    <cfRule type="cellIs" dxfId="28" priority="3" operator="between">
      <formula>0</formula>
      <formula>0.5</formula>
    </cfRule>
    <cfRule type="cellIs" dxfId="27" priority="4" operator="between">
      <formula>0</formula>
      <formula>0.49</formula>
    </cfRule>
  </conditionalFormatting>
  <conditionalFormatting sqref="I28">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40" t="s">
        <v>344</v>
      </c>
      <c r="B1" s="840"/>
      <c r="C1" s="840"/>
      <c r="D1" s="840"/>
      <c r="E1" s="840"/>
      <c r="F1" s="840"/>
      <c r="G1" s="1"/>
      <c r="H1" s="1"/>
      <c r="I1" s="1"/>
    </row>
    <row r="2" spans="1:12" x14ac:dyDescent="0.2">
      <c r="A2" s="841"/>
      <c r="B2" s="841"/>
      <c r="C2" s="841"/>
      <c r="D2" s="841"/>
      <c r="E2" s="841"/>
      <c r="F2" s="841"/>
      <c r="G2" s="10"/>
      <c r="H2" s="55" t="s">
        <v>470</v>
      </c>
      <c r="I2" s="1"/>
    </row>
    <row r="3" spans="1:12" x14ac:dyDescent="0.2">
      <c r="A3" s="11"/>
      <c r="B3" s="808">
        <f>INDICE!A3</f>
        <v>44621</v>
      </c>
      <c r="C3" s="809">
        <v>41671</v>
      </c>
      <c r="D3" s="809" t="s">
        <v>115</v>
      </c>
      <c r="E3" s="809"/>
      <c r="F3" s="809" t="s">
        <v>116</v>
      </c>
      <c r="G3" s="809"/>
      <c r="H3" s="809"/>
      <c r="I3" s="1"/>
    </row>
    <row r="4" spans="1:12" x14ac:dyDescent="0.2">
      <c r="A4" s="260"/>
      <c r="B4" s="82" t="s">
        <v>54</v>
      </c>
      <c r="C4" s="82" t="s">
        <v>424</v>
      </c>
      <c r="D4" s="82" t="s">
        <v>54</v>
      </c>
      <c r="E4" s="82" t="s">
        <v>424</v>
      </c>
      <c r="F4" s="82" t="s">
        <v>54</v>
      </c>
      <c r="G4" s="83" t="s">
        <v>424</v>
      </c>
      <c r="H4" s="83" t="s">
        <v>106</v>
      </c>
      <c r="I4" s="55"/>
    </row>
    <row r="5" spans="1:12" ht="14.1" customHeight="1" x14ac:dyDescent="0.2">
      <c r="A5" s="491" t="s">
        <v>332</v>
      </c>
      <c r="B5" s="233">
        <v>2737.7176900000004</v>
      </c>
      <c r="C5" s="704">
        <v>94.716693912982279</v>
      </c>
      <c r="D5" s="233">
        <v>6209.0468900000005</v>
      </c>
      <c r="E5" s="234">
        <v>44.414450135190343</v>
      </c>
      <c r="F5" s="233">
        <v>20670.860690000001</v>
      </c>
      <c r="G5" s="234">
        <v>45.403653564239505</v>
      </c>
      <c r="H5" s="234">
        <v>51.554510992974556</v>
      </c>
      <c r="I5" s="1"/>
    </row>
    <row r="6" spans="1:12" x14ac:dyDescent="0.2">
      <c r="A6" s="3" t="s">
        <v>523</v>
      </c>
      <c r="B6" s="438">
        <v>134.92332999999996</v>
      </c>
      <c r="C6" s="446">
        <v>-2.5836289374065831</v>
      </c>
      <c r="D6" s="438">
        <v>428.57389000000001</v>
      </c>
      <c r="E6" s="446">
        <v>-11.560388732899508</v>
      </c>
      <c r="F6" s="438">
        <v>4929.9487400000007</v>
      </c>
      <c r="G6" s="446">
        <v>-17.211667005842056</v>
      </c>
      <c r="H6" s="446">
        <v>12.295622341167793</v>
      </c>
      <c r="I6" s="1"/>
    </row>
    <row r="7" spans="1:12" x14ac:dyDescent="0.2">
      <c r="A7" s="3" t="s">
        <v>524</v>
      </c>
      <c r="B7" s="440">
        <v>2602.7943600000003</v>
      </c>
      <c r="C7" s="446">
        <v>105.34886186874499</v>
      </c>
      <c r="D7" s="440">
        <v>5780.473</v>
      </c>
      <c r="E7" s="446">
        <v>51.524819030668759</v>
      </c>
      <c r="F7" s="440">
        <v>15740.911950000003</v>
      </c>
      <c r="G7" s="446">
        <v>90.537786025888607</v>
      </c>
      <c r="H7" s="446">
        <v>39.258888651806771</v>
      </c>
      <c r="I7" s="166"/>
      <c r="J7" s="166"/>
    </row>
    <row r="8" spans="1:12" x14ac:dyDescent="0.2">
      <c r="A8" s="491" t="s">
        <v>684</v>
      </c>
      <c r="B8" s="419">
        <v>82.192789999999988</v>
      </c>
      <c r="C8" s="421">
        <v>-27.989167289004659</v>
      </c>
      <c r="D8" s="419">
        <v>3967.1053600000005</v>
      </c>
      <c r="E8" s="421">
        <v>152.80364251888849</v>
      </c>
      <c r="F8" s="419">
        <v>18972.124869999996</v>
      </c>
      <c r="G8" s="421">
        <v>672.80199016628546</v>
      </c>
      <c r="H8" s="421">
        <v>47.317750084962753</v>
      </c>
      <c r="I8" s="166"/>
      <c r="J8" s="166"/>
    </row>
    <row r="9" spans="1:12" x14ac:dyDescent="0.2">
      <c r="A9" s="3" t="s">
        <v>336</v>
      </c>
      <c r="B9" s="438">
        <v>45.832659999999997</v>
      </c>
      <c r="C9" s="446">
        <v>-48.646568841985157</v>
      </c>
      <c r="D9" s="438">
        <v>179.78345999999999</v>
      </c>
      <c r="E9" s="446">
        <v>-17.550488576642387</v>
      </c>
      <c r="F9" s="438">
        <v>4191.9066200000007</v>
      </c>
      <c r="G9" s="446">
        <v>744.08361527132706</v>
      </c>
      <c r="H9" s="446">
        <v>10.454895863473251</v>
      </c>
      <c r="I9" s="166"/>
      <c r="J9" s="166"/>
    </row>
    <row r="10" spans="1:12" x14ac:dyDescent="0.2">
      <c r="A10" s="3" t="s">
        <v>337</v>
      </c>
      <c r="B10" s="440">
        <v>8.6506399999999992</v>
      </c>
      <c r="C10" s="447">
        <v>-55.981718244813109</v>
      </c>
      <c r="D10" s="440">
        <v>760.0056800000001</v>
      </c>
      <c r="E10" s="446">
        <v>1497.6125120713441</v>
      </c>
      <c r="F10" s="440">
        <v>1750.8128900000004</v>
      </c>
      <c r="G10" s="447">
        <v>1131.2432567986873</v>
      </c>
      <c r="H10" s="496">
        <v>4.3666446084566291</v>
      </c>
      <c r="I10" s="166"/>
      <c r="J10" s="166"/>
    </row>
    <row r="11" spans="1:12" x14ac:dyDescent="0.2">
      <c r="A11" s="3" t="s">
        <v>338</v>
      </c>
      <c r="B11" s="438">
        <v>0</v>
      </c>
      <c r="C11" s="446">
        <v>-100</v>
      </c>
      <c r="D11" s="438">
        <v>969.24540000000002</v>
      </c>
      <c r="E11" s="446">
        <v>175.70059430435853</v>
      </c>
      <c r="F11" s="438">
        <v>2395.3939399999999</v>
      </c>
      <c r="G11" s="446">
        <v>581.36669294593389</v>
      </c>
      <c r="H11" s="446">
        <v>5.9742729180104899</v>
      </c>
      <c r="I11" s="1"/>
      <c r="J11" s="446"/>
      <c r="L11" s="446"/>
    </row>
    <row r="12" spans="1:12" x14ac:dyDescent="0.2">
      <c r="A12" s="3" t="s">
        <v>339</v>
      </c>
      <c r="B12" s="498">
        <v>27.709489999999999</v>
      </c>
      <c r="C12" s="439" t="s">
        <v>142</v>
      </c>
      <c r="D12" s="438">
        <v>1078.56719</v>
      </c>
      <c r="E12" s="446">
        <v>15.991351380463275</v>
      </c>
      <c r="F12" s="438">
        <v>5224.36841</v>
      </c>
      <c r="G12" s="446">
        <v>338.9138339236759</v>
      </c>
      <c r="H12" s="496">
        <v>13.029924716922563</v>
      </c>
      <c r="I12" s="166"/>
      <c r="J12" s="166"/>
    </row>
    <row r="13" spans="1:12" x14ac:dyDescent="0.2">
      <c r="A13" s="3" t="s">
        <v>340</v>
      </c>
      <c r="B13" s="438">
        <v>0</v>
      </c>
      <c r="C13" s="439">
        <v>-100</v>
      </c>
      <c r="D13" s="438">
        <v>0</v>
      </c>
      <c r="E13" s="447">
        <v>-100</v>
      </c>
      <c r="F13" s="438">
        <v>1167.1738</v>
      </c>
      <c r="G13" s="447">
        <v>803.61637372281598</v>
      </c>
      <c r="H13" s="446">
        <v>2.9110096287341332</v>
      </c>
      <c r="I13" s="166"/>
      <c r="J13" s="166"/>
    </row>
    <row r="14" spans="1:12" x14ac:dyDescent="0.2">
      <c r="A14" s="66" t="s">
        <v>341</v>
      </c>
      <c r="B14" s="438">
        <v>0</v>
      </c>
      <c r="C14" s="506" t="s">
        <v>142</v>
      </c>
      <c r="D14" s="438">
        <v>979.50363000000004</v>
      </c>
      <c r="E14" s="506" t="s">
        <v>142</v>
      </c>
      <c r="F14" s="438">
        <v>4242.4692100000002</v>
      </c>
      <c r="G14" s="446">
        <v>2823.0421727941452</v>
      </c>
      <c r="H14" s="446">
        <v>10.581002349365699</v>
      </c>
      <c r="I14" s="1"/>
      <c r="J14" s="166"/>
    </row>
    <row r="15" spans="1:12" x14ac:dyDescent="0.2">
      <c r="A15" s="491" t="s">
        <v>685</v>
      </c>
      <c r="B15" s="419">
        <v>24.960279999999997</v>
      </c>
      <c r="C15" s="688">
        <v>-35.117967780297768</v>
      </c>
      <c r="D15" s="419">
        <v>98.905810000000002</v>
      </c>
      <c r="E15" s="670">
        <v>70.553576801937524</v>
      </c>
      <c r="F15" s="419">
        <v>452.16865999999993</v>
      </c>
      <c r="G15" s="421">
        <v>133.51016335379774</v>
      </c>
      <c r="H15" s="421">
        <v>1.127738922062687</v>
      </c>
      <c r="I15" s="166"/>
      <c r="J15" s="166"/>
    </row>
    <row r="16" spans="1:12" x14ac:dyDescent="0.2">
      <c r="A16" s="651" t="s">
        <v>114</v>
      </c>
      <c r="B16" s="61">
        <v>2844.8707600000002</v>
      </c>
      <c r="C16" s="62">
        <v>82.526118797513632</v>
      </c>
      <c r="D16" s="61">
        <v>10275.058060000001</v>
      </c>
      <c r="E16" s="62">
        <v>73.369001735556438</v>
      </c>
      <c r="F16" s="61">
        <v>40095.154219999997</v>
      </c>
      <c r="G16" s="62">
        <v>137.74448606558246</v>
      </c>
      <c r="H16" s="62">
        <v>100</v>
      </c>
      <c r="I16" s="10"/>
      <c r="J16" s="166"/>
      <c r="L16" s="166"/>
    </row>
    <row r="17" spans="1:9" x14ac:dyDescent="0.2">
      <c r="A17" s="133" t="s">
        <v>578</v>
      </c>
      <c r="B17" s="1"/>
      <c r="C17" s="10"/>
      <c r="D17" s="10"/>
      <c r="E17" s="10"/>
      <c r="F17" s="10"/>
      <c r="G17" s="10"/>
      <c r="H17" s="161" t="s">
        <v>221</v>
      </c>
      <c r="I17" s="1"/>
    </row>
    <row r="18" spans="1:9" x14ac:dyDescent="0.2">
      <c r="A18" s="133" t="s">
        <v>613</v>
      </c>
      <c r="B18" s="1"/>
      <c r="C18" s="1"/>
      <c r="D18" s="1"/>
      <c r="E18" s="1"/>
      <c r="F18" s="1"/>
      <c r="G18" s="1"/>
      <c r="H18" s="1"/>
      <c r="I18" s="1"/>
    </row>
    <row r="19" spans="1:9" x14ac:dyDescent="0.2">
      <c r="A19" s="133" t="s">
        <v>630</v>
      </c>
      <c r="B19" s="1"/>
      <c r="C19" s="1"/>
      <c r="D19" s="1"/>
      <c r="E19" s="1"/>
      <c r="F19" s="1"/>
      <c r="G19" s="1"/>
      <c r="H19" s="1"/>
      <c r="I19" s="1"/>
    </row>
    <row r="20" spans="1:9" ht="14.25" customHeight="1" x14ac:dyDescent="0.2">
      <c r="A20" s="437" t="s">
        <v>535</v>
      </c>
      <c r="B20" s="593"/>
      <c r="C20" s="593"/>
      <c r="D20" s="593"/>
      <c r="E20" s="593"/>
      <c r="F20" s="593"/>
      <c r="G20" s="593"/>
      <c r="H20" s="593"/>
      <c r="I20" s="1"/>
    </row>
    <row r="21" spans="1:9" x14ac:dyDescent="0.2">
      <c r="A21" s="593"/>
      <c r="B21" s="593"/>
      <c r="C21" s="593"/>
      <c r="D21" s="593"/>
      <c r="E21" s="593"/>
      <c r="F21" s="593"/>
      <c r="G21" s="593"/>
      <c r="H21" s="593"/>
      <c r="I21" s="1"/>
    </row>
    <row r="22" spans="1:9" s="1" customFormat="1" x14ac:dyDescent="0.2">
      <c r="A22" s="593"/>
      <c r="B22" s="593"/>
      <c r="C22" s="593"/>
      <c r="D22" s="593"/>
      <c r="E22" s="593"/>
      <c r="F22" s="593"/>
      <c r="G22" s="593"/>
      <c r="H22" s="593"/>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0" t="s">
        <v>527</v>
      </c>
      <c r="B1" s="840"/>
      <c r="C1" s="840"/>
      <c r="D1" s="840"/>
      <c r="E1" s="840"/>
      <c r="F1" s="840"/>
      <c r="G1" s="1"/>
      <c r="H1" s="1"/>
    </row>
    <row r="2" spans="1:8" x14ac:dyDescent="0.2">
      <c r="A2" s="841"/>
      <c r="B2" s="841"/>
      <c r="C2" s="841"/>
      <c r="D2" s="841"/>
      <c r="E2" s="841"/>
      <c r="F2" s="841"/>
      <c r="G2" s="10"/>
      <c r="H2" s="55" t="s">
        <v>470</v>
      </c>
    </row>
    <row r="3" spans="1:8" x14ac:dyDescent="0.2">
      <c r="A3" s="11"/>
      <c r="B3" s="811">
        <f>INDICE!A3</f>
        <v>44621</v>
      </c>
      <c r="C3" s="811">
        <v>41671</v>
      </c>
      <c r="D3" s="810" t="s">
        <v>115</v>
      </c>
      <c r="E3" s="810"/>
      <c r="F3" s="810" t="s">
        <v>116</v>
      </c>
      <c r="G3" s="810"/>
      <c r="H3" s="810"/>
    </row>
    <row r="4" spans="1:8" x14ac:dyDescent="0.2">
      <c r="A4" s="260"/>
      <c r="B4" s="184" t="s">
        <v>54</v>
      </c>
      <c r="C4" s="185" t="s">
        <v>424</v>
      </c>
      <c r="D4" s="184" t="s">
        <v>54</v>
      </c>
      <c r="E4" s="185" t="s">
        <v>424</v>
      </c>
      <c r="F4" s="184" t="s">
        <v>54</v>
      </c>
      <c r="G4" s="186" t="s">
        <v>424</v>
      </c>
      <c r="H4" s="185" t="s">
        <v>474</v>
      </c>
    </row>
    <row r="5" spans="1:8" x14ac:dyDescent="0.2">
      <c r="A5" s="418" t="s">
        <v>114</v>
      </c>
      <c r="B5" s="61">
        <v>34737.11492</v>
      </c>
      <c r="C5" s="714">
        <v>12.23747826871335</v>
      </c>
      <c r="D5" s="61">
        <v>103030.77173000002</v>
      </c>
      <c r="E5" s="62">
        <v>12.370569722737047</v>
      </c>
      <c r="F5" s="61">
        <v>391220.50466000009</v>
      </c>
      <c r="G5" s="62">
        <v>10.860948992445884</v>
      </c>
      <c r="H5" s="62">
        <v>100</v>
      </c>
    </row>
    <row r="6" spans="1:8" x14ac:dyDescent="0.2">
      <c r="A6" s="654" t="s">
        <v>330</v>
      </c>
      <c r="B6" s="181">
        <v>8153.4257399999997</v>
      </c>
      <c r="C6" s="706">
        <v>-48.314191708006433</v>
      </c>
      <c r="D6" s="181">
        <v>27905.36665</v>
      </c>
      <c r="E6" s="155">
        <v>-40.101569467655636</v>
      </c>
      <c r="F6" s="181">
        <v>151610.67058999999</v>
      </c>
      <c r="G6" s="155">
        <v>4.8209019444701244</v>
      </c>
      <c r="H6" s="155">
        <v>38.753252650129113</v>
      </c>
    </row>
    <row r="7" spans="1:8" x14ac:dyDescent="0.2">
      <c r="A7" s="654" t="s">
        <v>331</v>
      </c>
      <c r="B7" s="181">
        <v>26583.689180000001</v>
      </c>
      <c r="C7" s="155">
        <v>75.184539273851641</v>
      </c>
      <c r="D7" s="181">
        <v>75125.405079999997</v>
      </c>
      <c r="E7" s="155">
        <v>66.573015029578031</v>
      </c>
      <c r="F7" s="181">
        <v>239609.83407000004</v>
      </c>
      <c r="G7" s="155">
        <v>15.055895592030453</v>
      </c>
      <c r="H7" s="155">
        <v>61.246747349870866</v>
      </c>
    </row>
    <row r="8" spans="1:8" x14ac:dyDescent="0.2">
      <c r="A8" s="478" t="s">
        <v>614</v>
      </c>
      <c r="B8" s="413">
        <v>14677.658079999997</v>
      </c>
      <c r="C8" s="414">
        <v>315.68984136763947</v>
      </c>
      <c r="D8" s="413">
        <v>38679.643380000001</v>
      </c>
      <c r="E8" s="416">
        <v>222.78129827102995</v>
      </c>
      <c r="F8" s="415">
        <v>98742.385770000008</v>
      </c>
      <c r="G8" s="416">
        <v>38.242489911013813</v>
      </c>
      <c r="H8" s="416">
        <v>25.239573231422145</v>
      </c>
    </row>
    <row r="9" spans="1:8" x14ac:dyDescent="0.2">
      <c r="A9" s="720" t="s">
        <v>615</v>
      </c>
      <c r="B9" s="721">
        <v>20059.456839999999</v>
      </c>
      <c r="C9" s="722">
        <v>-26.840344654504744</v>
      </c>
      <c r="D9" s="721">
        <v>64351.128350000028</v>
      </c>
      <c r="E9" s="723">
        <v>-19.263534643259796</v>
      </c>
      <c r="F9" s="724">
        <v>292478.11889000004</v>
      </c>
      <c r="G9" s="723">
        <v>3.9124026333872317</v>
      </c>
      <c r="H9" s="723">
        <v>74.760426768577844</v>
      </c>
    </row>
    <row r="10" spans="1:8" x14ac:dyDescent="0.2">
      <c r="A10" s="15"/>
      <c r="B10" s="15"/>
      <c r="C10" s="433"/>
      <c r="D10" s="1"/>
      <c r="E10" s="1"/>
      <c r="F10" s="1"/>
      <c r="G10" s="1"/>
      <c r="H10" s="161" t="s">
        <v>221</v>
      </c>
    </row>
    <row r="11" spans="1:8" x14ac:dyDescent="0.2">
      <c r="A11" s="133" t="s">
        <v>578</v>
      </c>
      <c r="B11" s="1"/>
      <c r="C11" s="1"/>
      <c r="D11" s="1"/>
      <c r="E11" s="1"/>
      <c r="F11" s="1"/>
      <c r="G11" s="1"/>
      <c r="H11" s="1"/>
    </row>
    <row r="12" spans="1:8" x14ac:dyDescent="0.2">
      <c r="A12" s="437" t="s">
        <v>536</v>
      </c>
      <c r="B12" s="1"/>
      <c r="C12" s="1"/>
      <c r="D12" s="1"/>
      <c r="E12" s="1"/>
      <c r="F12" s="1"/>
      <c r="G12" s="1"/>
      <c r="H12" s="1"/>
    </row>
    <row r="13" spans="1:8" x14ac:dyDescent="0.2">
      <c r="A13" s="849"/>
      <c r="B13" s="849"/>
      <c r="C13" s="849"/>
      <c r="D13" s="849"/>
      <c r="E13" s="849"/>
      <c r="F13" s="849"/>
      <c r="G13" s="849"/>
      <c r="H13" s="849"/>
    </row>
    <row r="14" spans="1:8" s="1" customFormat="1" x14ac:dyDescent="0.2">
      <c r="A14" s="849"/>
      <c r="B14" s="849"/>
      <c r="C14" s="849"/>
      <c r="D14" s="849"/>
      <c r="E14" s="849"/>
      <c r="F14" s="849"/>
      <c r="G14" s="849"/>
      <c r="H14" s="849"/>
    </row>
    <row r="15" spans="1:8" s="1" customFormat="1" x14ac:dyDescent="0.2">
      <c r="D15" s="166"/>
    </row>
    <row r="16" spans="1:8" s="1" customFormat="1" x14ac:dyDescent="0.2">
      <c r="D16" s="166"/>
    </row>
    <row r="17" spans="4:4" s="1" customFormat="1" x14ac:dyDescent="0.2">
      <c r="D17" s="166"/>
    </row>
    <row r="18" spans="4:4" s="1" customFormat="1" x14ac:dyDescent="0.2">
      <c r="D18" s="65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348</v>
      </c>
      <c r="B1" s="53"/>
      <c r="C1" s="53"/>
      <c r="D1" s="6"/>
      <c r="E1" s="6"/>
      <c r="F1" s="6"/>
      <c r="G1" s="6"/>
      <c r="H1" s="3"/>
    </row>
    <row r="2" spans="1:8" x14ac:dyDescent="0.2">
      <c r="A2" s="54"/>
      <c r="B2" s="54"/>
      <c r="C2" s="54"/>
      <c r="D2" s="65"/>
      <c r="E2" s="65"/>
      <c r="F2" s="65"/>
      <c r="G2" s="108"/>
      <c r="H2" s="55" t="s">
        <v>470</v>
      </c>
    </row>
    <row r="3" spans="1:8" x14ac:dyDescent="0.2">
      <c r="A3" s="56"/>
      <c r="B3" s="811">
        <f>INDICE!A3</f>
        <v>44621</v>
      </c>
      <c r="C3" s="810">
        <v>41671</v>
      </c>
      <c r="D3" s="810" t="s">
        <v>115</v>
      </c>
      <c r="E3" s="810"/>
      <c r="F3" s="810" t="s">
        <v>116</v>
      </c>
      <c r="G3" s="810"/>
      <c r="H3" s="810"/>
    </row>
    <row r="4" spans="1:8" ht="25.5" x14ac:dyDescent="0.2">
      <c r="A4" s="66"/>
      <c r="B4" s="184" t="s">
        <v>54</v>
      </c>
      <c r="C4" s="185" t="s">
        <v>424</v>
      </c>
      <c r="D4" s="184" t="s">
        <v>54</v>
      </c>
      <c r="E4" s="185" t="s">
        <v>424</v>
      </c>
      <c r="F4" s="184" t="s">
        <v>54</v>
      </c>
      <c r="G4" s="186" t="s">
        <v>424</v>
      </c>
      <c r="H4" s="185" t="s">
        <v>106</v>
      </c>
    </row>
    <row r="5" spans="1:8" ht="15" x14ac:dyDescent="0.25">
      <c r="A5" s="512" t="s">
        <v>349</v>
      </c>
      <c r="B5" s="585">
        <v>5.0376757579340001</v>
      </c>
      <c r="C5" s="446">
        <v>122.72189312717055</v>
      </c>
      <c r="D5" s="513">
        <v>12.285536587166</v>
      </c>
      <c r="E5" s="514">
        <v>88.658647493837279</v>
      </c>
      <c r="F5" s="515">
        <v>35.6214311534914</v>
      </c>
      <c r="G5" s="514">
        <v>64.128585742385027</v>
      </c>
      <c r="H5" s="586">
        <v>7.311993135432628</v>
      </c>
    </row>
    <row r="6" spans="1:8" ht="15" x14ac:dyDescent="0.25">
      <c r="A6" s="512" t="s">
        <v>350</v>
      </c>
      <c r="B6" s="585">
        <v>0</v>
      </c>
      <c r="C6" s="528">
        <v>-100</v>
      </c>
      <c r="D6" s="516">
        <v>0</v>
      </c>
      <c r="E6" s="519">
        <v>-100</v>
      </c>
      <c r="F6" s="518">
        <v>25.835838999999996</v>
      </c>
      <c r="G6" s="519">
        <v>-60.847125438237327</v>
      </c>
      <c r="H6" s="587">
        <v>5.3033095891664246</v>
      </c>
    </row>
    <row r="7" spans="1:8" ht="15" x14ac:dyDescent="0.25">
      <c r="A7" s="512" t="s">
        <v>529</v>
      </c>
      <c r="B7" s="585">
        <v>15.157999999999999</v>
      </c>
      <c r="C7" s="528">
        <v>-60.606060606060609</v>
      </c>
      <c r="D7" s="516">
        <v>66.462000000000003</v>
      </c>
      <c r="E7" s="528">
        <v>-37.362637362637358</v>
      </c>
      <c r="F7" s="518">
        <v>321.81600000000003</v>
      </c>
      <c r="G7" s="517">
        <v>-19.251023990637801</v>
      </c>
      <c r="H7" s="588">
        <v>66.059007363654118</v>
      </c>
    </row>
    <row r="8" spans="1:8" ht="15" x14ac:dyDescent="0.25">
      <c r="A8" s="512" t="s">
        <v>539</v>
      </c>
      <c r="B8" s="585">
        <v>9.9216299999999986</v>
      </c>
      <c r="C8" s="528">
        <v>5.701285252831731</v>
      </c>
      <c r="D8" s="597">
        <v>25.77638</v>
      </c>
      <c r="E8" s="519">
        <v>17.25266357406106</v>
      </c>
      <c r="F8" s="518">
        <v>103.89117999999999</v>
      </c>
      <c r="G8" s="519">
        <v>3.6681793793370896</v>
      </c>
      <c r="H8" s="588">
        <v>21.325689911746821</v>
      </c>
    </row>
    <row r="9" spans="1:8" x14ac:dyDescent="0.2">
      <c r="A9" s="520" t="s">
        <v>186</v>
      </c>
      <c r="B9" s="521">
        <v>30.117305757933998</v>
      </c>
      <c r="C9" s="522">
        <v>-48.774030697933284</v>
      </c>
      <c r="D9" s="523">
        <v>104.52391658716598</v>
      </c>
      <c r="E9" s="522">
        <v>-33.596406904042865</v>
      </c>
      <c r="F9" s="523">
        <v>487.16445015349143</v>
      </c>
      <c r="G9" s="522">
        <v>-16.929126747391123</v>
      </c>
      <c r="H9" s="522">
        <v>100</v>
      </c>
    </row>
    <row r="10" spans="1:8" x14ac:dyDescent="0.2">
      <c r="A10" s="568" t="s">
        <v>248</v>
      </c>
      <c r="B10" s="508">
        <f>B9/'Consumo de gas natural'!B8*100</f>
        <v>8.8541298194269161E-2</v>
      </c>
      <c r="C10" s="75"/>
      <c r="D10" s="97">
        <f>D9/'Consumo de gas natural'!D8*100</f>
        <v>9.4559392483160989E-2</v>
      </c>
      <c r="E10" s="75"/>
      <c r="F10" s="97">
        <f>F9/'Consumo de gas natural'!F8*100</f>
        <v>0.125644430591067</v>
      </c>
      <c r="G10" s="190"/>
      <c r="H10" s="509"/>
    </row>
    <row r="11" spans="1:8" x14ac:dyDescent="0.2">
      <c r="A11" s="80"/>
      <c r="B11" s="59"/>
      <c r="C11" s="59"/>
      <c r="D11" s="59"/>
      <c r="E11" s="59"/>
      <c r="F11" s="59"/>
      <c r="G11" s="73"/>
      <c r="H11" s="161" t="s">
        <v>221</v>
      </c>
    </row>
    <row r="12" spans="1:8" x14ac:dyDescent="0.2">
      <c r="A12" s="80" t="s">
        <v>575</v>
      </c>
      <c r="B12" s="108"/>
      <c r="C12" s="108"/>
      <c r="D12" s="108"/>
      <c r="E12" s="108"/>
      <c r="F12" s="108"/>
      <c r="G12" s="108"/>
      <c r="H12" s="1"/>
    </row>
    <row r="13" spans="1:8" x14ac:dyDescent="0.2">
      <c r="A13" s="437" t="s">
        <v>536</v>
      </c>
      <c r="B13" s="1"/>
      <c r="C13" s="1"/>
      <c r="D13" s="1"/>
      <c r="E13" s="1"/>
      <c r="F13" s="1"/>
      <c r="G13" s="1"/>
      <c r="H13" s="1"/>
    </row>
    <row r="14" spans="1:8" x14ac:dyDescent="0.2">
      <c r="A14" s="80" t="s">
        <v>540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351</v>
      </c>
      <c r="B1" s="158"/>
      <c r="C1" s="158"/>
      <c r="D1" s="158"/>
      <c r="E1" s="15"/>
    </row>
    <row r="2" spans="1:5" x14ac:dyDescent="0.2">
      <c r="A2" s="159"/>
      <c r="B2" s="159"/>
      <c r="C2" s="159"/>
      <c r="D2" s="159"/>
      <c r="E2" s="55" t="s">
        <v>470</v>
      </c>
    </row>
    <row r="3" spans="1:5" x14ac:dyDescent="0.2">
      <c r="A3" s="236" t="s">
        <v>352</v>
      </c>
      <c r="B3" s="237"/>
      <c r="C3" s="238"/>
      <c r="D3" s="236" t="s">
        <v>353</v>
      </c>
      <c r="E3" s="237"/>
    </row>
    <row r="4" spans="1:5" x14ac:dyDescent="0.2">
      <c r="A4" s="145" t="s">
        <v>354</v>
      </c>
      <c r="B4" s="171">
        <v>37612.102985757934</v>
      </c>
      <c r="C4" s="239"/>
      <c r="D4" s="145" t="s">
        <v>355</v>
      </c>
      <c r="E4" s="171">
        <v>2844.8707599999998</v>
      </c>
    </row>
    <row r="5" spans="1:5" x14ac:dyDescent="0.2">
      <c r="A5" s="18" t="s">
        <v>356</v>
      </c>
      <c r="B5" s="240">
        <v>30.117305757933998</v>
      </c>
      <c r="C5" s="239"/>
      <c r="D5" s="18" t="s">
        <v>357</v>
      </c>
      <c r="E5" s="241">
        <v>2844.8707599999998</v>
      </c>
    </row>
    <row r="6" spans="1:5" x14ac:dyDescent="0.2">
      <c r="A6" s="18" t="s">
        <v>358</v>
      </c>
      <c r="B6" s="240">
        <v>26690.842250000002</v>
      </c>
      <c r="C6" s="239"/>
      <c r="D6" s="145" t="s">
        <v>360</v>
      </c>
      <c r="E6" s="171">
        <v>34014.981000000007</v>
      </c>
    </row>
    <row r="7" spans="1:5" x14ac:dyDescent="0.2">
      <c r="A7" s="18" t="s">
        <v>359</v>
      </c>
      <c r="B7" s="240">
        <v>10891.14343</v>
      </c>
      <c r="C7" s="239"/>
      <c r="D7" s="18" t="s">
        <v>361</v>
      </c>
      <c r="E7" s="241">
        <v>25496.880000000001</v>
      </c>
    </row>
    <row r="8" spans="1:5" x14ac:dyDescent="0.2">
      <c r="A8" s="448"/>
      <c r="B8" s="449"/>
      <c r="C8" s="239"/>
      <c r="D8" s="18" t="s">
        <v>362</v>
      </c>
      <c r="E8" s="241">
        <v>7592.6779999999999</v>
      </c>
    </row>
    <row r="9" spans="1:5" x14ac:dyDescent="0.2">
      <c r="A9" s="145" t="s">
        <v>257</v>
      </c>
      <c r="B9" s="171">
        <v>-512</v>
      </c>
      <c r="C9" s="239"/>
      <c r="D9" s="18" t="s">
        <v>363</v>
      </c>
      <c r="E9" s="241">
        <v>925.423</v>
      </c>
    </row>
    <row r="10" spans="1:5" x14ac:dyDescent="0.2">
      <c r="A10" s="18"/>
      <c r="B10" s="240"/>
      <c r="C10" s="239"/>
      <c r="D10" s="145" t="s">
        <v>364</v>
      </c>
      <c r="E10" s="171">
        <v>240.25122575792739</v>
      </c>
    </row>
    <row r="11" spans="1:5" x14ac:dyDescent="0.2">
      <c r="A11" s="173" t="s">
        <v>114</v>
      </c>
      <c r="B11" s="174">
        <v>37100.102985757934</v>
      </c>
      <c r="C11" s="239"/>
      <c r="D11" s="173" t="s">
        <v>114</v>
      </c>
      <c r="E11" s="174">
        <v>37100.102985757934</v>
      </c>
    </row>
    <row r="12" spans="1:5" x14ac:dyDescent="0.2">
      <c r="A12" s="1"/>
      <c r="B12" s="1"/>
      <c r="C12" s="239"/>
      <c r="D12" s="1"/>
      <c r="E12" s="161" t="s">
        <v>221</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98" t="s">
        <v>496</v>
      </c>
      <c r="B1" s="798"/>
      <c r="C1" s="798"/>
      <c r="D1" s="798"/>
      <c r="E1" s="798"/>
      <c r="F1" s="632"/>
    </row>
    <row r="2" spans="1:8" x14ac:dyDescent="0.2">
      <c r="A2" s="799"/>
      <c r="B2" s="799"/>
      <c r="C2" s="799"/>
      <c r="D2" s="799"/>
      <c r="E2" s="799"/>
      <c r="H2" s="55" t="s">
        <v>365</v>
      </c>
    </row>
    <row r="3" spans="1:8" x14ac:dyDescent="0.2">
      <c r="A3" s="56"/>
      <c r="B3" s="56"/>
      <c r="C3" s="635" t="s">
        <v>495</v>
      </c>
      <c r="D3" s="635" t="s">
        <v>587</v>
      </c>
      <c r="E3" s="635" t="s">
        <v>655</v>
      </c>
      <c r="F3" s="635" t="s">
        <v>587</v>
      </c>
      <c r="G3" s="635" t="s">
        <v>654</v>
      </c>
      <c r="H3" s="635" t="s">
        <v>587</v>
      </c>
    </row>
    <row r="4" spans="1:8" ht="15" x14ac:dyDescent="0.25">
      <c r="A4" s="653">
        <v>2017</v>
      </c>
      <c r="B4" s="633" t="s">
        <v>513</v>
      </c>
      <c r="C4" s="640" t="s">
        <v>513</v>
      </c>
      <c r="D4" s="640" t="s">
        <v>513</v>
      </c>
      <c r="E4" s="640" t="s">
        <v>513</v>
      </c>
      <c r="F4" s="640" t="s">
        <v>513</v>
      </c>
      <c r="G4" s="640" t="s">
        <v>513</v>
      </c>
      <c r="H4" s="640" t="s">
        <v>513</v>
      </c>
    </row>
    <row r="5" spans="1:8" ht="15" x14ac:dyDescent="0.25">
      <c r="A5" s="701" t="s">
        <v>513</v>
      </c>
      <c r="B5" s="679" t="s">
        <v>675</v>
      </c>
      <c r="C5" s="242">
        <v>8.4754970299999979</v>
      </c>
      <c r="D5" s="450">
        <v>3.0915500917802441</v>
      </c>
      <c r="E5" s="242">
        <v>6.58015303</v>
      </c>
      <c r="F5" s="450">
        <v>3.8192370956730866</v>
      </c>
      <c r="G5" s="242" t="s">
        <v>142</v>
      </c>
      <c r="H5" s="450" t="s">
        <v>142</v>
      </c>
    </row>
    <row r="6" spans="1:8" ht="15" x14ac:dyDescent="0.25">
      <c r="A6" s="701" t="s">
        <v>513</v>
      </c>
      <c r="B6" s="679" t="s">
        <v>676</v>
      </c>
      <c r="C6" s="242">
        <v>8.6130582999999987</v>
      </c>
      <c r="D6" s="450">
        <v>1.6230466427288794</v>
      </c>
      <c r="E6" s="242">
        <v>6.7177142999999999</v>
      </c>
      <c r="F6" s="450">
        <v>2.0905481889681821</v>
      </c>
      <c r="G6" s="242" t="s">
        <v>142</v>
      </c>
      <c r="H6" s="450" t="s">
        <v>142</v>
      </c>
    </row>
    <row r="7" spans="1:8" ht="15" x14ac:dyDescent="0.25">
      <c r="A7" s="701" t="s">
        <v>513</v>
      </c>
      <c r="B7" s="679" t="s">
        <v>678</v>
      </c>
      <c r="C7" s="242">
        <v>8.5372844699999977</v>
      </c>
      <c r="D7" s="450">
        <v>-0.87975522004769258</v>
      </c>
      <c r="E7" s="242">
        <v>6.6419404700000007</v>
      </c>
      <c r="F7" s="450">
        <v>-1.1279704169616036</v>
      </c>
      <c r="G7" s="242" t="s">
        <v>142</v>
      </c>
      <c r="H7" s="450" t="s">
        <v>142</v>
      </c>
    </row>
    <row r="8" spans="1:8" ht="15" x14ac:dyDescent="0.25">
      <c r="A8" s="701" t="s">
        <v>513</v>
      </c>
      <c r="B8" s="679" t="s">
        <v>677</v>
      </c>
      <c r="C8" s="242">
        <v>8.4378188399999985</v>
      </c>
      <c r="D8" s="450">
        <v>-1.1650733948191752</v>
      </c>
      <c r="E8" s="242">
        <v>6.5424748399999997</v>
      </c>
      <c r="F8" s="450">
        <v>-1.4975387155193964</v>
      </c>
      <c r="G8" s="242" t="s">
        <v>142</v>
      </c>
      <c r="H8" s="450" t="s">
        <v>142</v>
      </c>
    </row>
    <row r="9" spans="1:8" ht="15" x14ac:dyDescent="0.25">
      <c r="A9" s="653">
        <v>2018</v>
      </c>
      <c r="B9" s="633" t="s">
        <v>513</v>
      </c>
      <c r="C9" s="640" t="s">
        <v>513</v>
      </c>
      <c r="D9" s="640" t="s">
        <v>513</v>
      </c>
      <c r="E9" s="640" t="s">
        <v>513</v>
      </c>
      <c r="F9" s="640" t="s">
        <v>513</v>
      </c>
      <c r="G9" s="640" t="s">
        <v>513</v>
      </c>
      <c r="H9" s="640" t="s">
        <v>513</v>
      </c>
    </row>
    <row r="10" spans="1:8" ht="15" x14ac:dyDescent="0.25">
      <c r="A10" s="701" t="s">
        <v>513</v>
      </c>
      <c r="B10" s="679" t="s">
        <v>675</v>
      </c>
      <c r="C10" s="242">
        <v>8.8541459599999985</v>
      </c>
      <c r="D10" s="450">
        <v>4.9340608976620333</v>
      </c>
      <c r="E10" s="242">
        <v>6.9721119600000003</v>
      </c>
      <c r="F10" s="450">
        <v>6.5668899079786245</v>
      </c>
      <c r="G10" s="242" t="s">
        <v>142</v>
      </c>
      <c r="H10" s="450" t="s">
        <v>142</v>
      </c>
    </row>
    <row r="11" spans="1:8" ht="15" x14ac:dyDescent="0.25">
      <c r="A11" s="701" t="s">
        <v>513</v>
      </c>
      <c r="B11" s="679" t="s">
        <v>676</v>
      </c>
      <c r="C11" s="242">
        <v>8.6007973699999987</v>
      </c>
      <c r="D11" s="450">
        <v>-2.8613554728433672</v>
      </c>
      <c r="E11" s="242">
        <v>6.7187633700000005</v>
      </c>
      <c r="F11" s="450">
        <v>-3.6337424220020682</v>
      </c>
      <c r="G11" s="242" t="s">
        <v>142</v>
      </c>
      <c r="H11" s="450" t="s">
        <v>142</v>
      </c>
    </row>
    <row r="12" spans="1:8" ht="15" x14ac:dyDescent="0.25">
      <c r="A12" s="701" t="s">
        <v>513</v>
      </c>
      <c r="B12" s="679" t="s">
        <v>678</v>
      </c>
      <c r="C12" s="242">
        <v>8.8592170699999997</v>
      </c>
      <c r="D12" s="450">
        <v>3.0046016535790225</v>
      </c>
      <c r="E12" s="242">
        <v>6.9771830700000006</v>
      </c>
      <c r="F12" s="450">
        <v>3.8462390438376182</v>
      </c>
      <c r="G12" s="242" t="s">
        <v>142</v>
      </c>
      <c r="H12" s="450" t="s">
        <v>142</v>
      </c>
    </row>
    <row r="13" spans="1:8" ht="15" x14ac:dyDescent="0.25">
      <c r="A13" s="701" t="s">
        <v>513</v>
      </c>
      <c r="B13" s="679" t="s">
        <v>677</v>
      </c>
      <c r="C13" s="242">
        <v>9.4778791799999986</v>
      </c>
      <c r="D13" s="450">
        <v>6.9832594134641628</v>
      </c>
      <c r="E13" s="242">
        <v>7.5958451799999995</v>
      </c>
      <c r="F13" s="450">
        <v>8.8669324538735204</v>
      </c>
      <c r="G13" s="242" t="s">
        <v>142</v>
      </c>
      <c r="H13" s="450" t="s">
        <v>142</v>
      </c>
    </row>
    <row r="14" spans="1:8" ht="15" x14ac:dyDescent="0.25">
      <c r="A14" s="653">
        <v>2019</v>
      </c>
      <c r="B14" s="633" t="s">
        <v>513</v>
      </c>
      <c r="C14" s="640" t="s">
        <v>513</v>
      </c>
      <c r="D14" s="640" t="s">
        <v>513</v>
      </c>
      <c r="E14" s="640" t="s">
        <v>513</v>
      </c>
      <c r="F14" s="640" t="s">
        <v>513</v>
      </c>
      <c r="G14" s="640" t="s">
        <v>513</v>
      </c>
      <c r="H14" s="640" t="s">
        <v>513</v>
      </c>
    </row>
    <row r="15" spans="1:8" ht="15" x14ac:dyDescent="0.25">
      <c r="A15" s="701" t="s">
        <v>513</v>
      </c>
      <c r="B15" s="679" t="s">
        <v>675</v>
      </c>
      <c r="C15" s="242">
        <v>9.1141193000000005</v>
      </c>
      <c r="D15" s="450">
        <v>-3.8379881521131418</v>
      </c>
      <c r="E15" s="242">
        <v>7.2296652999999997</v>
      </c>
      <c r="F15" s="450">
        <v>-4.8207917792237023</v>
      </c>
      <c r="G15" s="242" t="s">
        <v>142</v>
      </c>
      <c r="H15" s="450" t="s">
        <v>142</v>
      </c>
    </row>
    <row r="16" spans="1:8" ht="15" x14ac:dyDescent="0.25">
      <c r="A16" s="701" t="s">
        <v>513</v>
      </c>
      <c r="B16" s="679" t="s">
        <v>676</v>
      </c>
      <c r="C16" s="242">
        <v>8.6282825199999991</v>
      </c>
      <c r="D16" s="450">
        <v>-5.3305949155175245</v>
      </c>
      <c r="E16" s="242">
        <v>6.7438285199999992</v>
      </c>
      <c r="F16" s="450">
        <v>-6.7200452557603256</v>
      </c>
      <c r="G16" s="242" t="s">
        <v>142</v>
      </c>
      <c r="H16" s="450" t="s">
        <v>142</v>
      </c>
    </row>
    <row r="17" spans="1:8" ht="15" x14ac:dyDescent="0.25">
      <c r="A17" s="653">
        <v>2020</v>
      </c>
      <c r="B17" s="633" t="s">
        <v>513</v>
      </c>
      <c r="C17" s="640" t="s">
        <v>513</v>
      </c>
      <c r="D17" s="640" t="s">
        <v>513</v>
      </c>
      <c r="E17" s="640" t="s">
        <v>513</v>
      </c>
      <c r="F17" s="640" t="s">
        <v>513</v>
      </c>
      <c r="G17" s="640" t="s">
        <v>513</v>
      </c>
      <c r="H17" s="640" t="s">
        <v>513</v>
      </c>
    </row>
    <row r="18" spans="1:8" ht="15" x14ac:dyDescent="0.25">
      <c r="A18" s="701" t="s">
        <v>513</v>
      </c>
      <c r="B18" s="679" t="s">
        <v>675</v>
      </c>
      <c r="C18" s="242">
        <v>8.3495372399999983</v>
      </c>
      <c r="D18" s="450">
        <v>-3.2305998250970669</v>
      </c>
      <c r="E18" s="242">
        <v>6.4662932399999997</v>
      </c>
      <c r="F18" s="450">
        <v>-4.1153964573227242</v>
      </c>
      <c r="G18" s="242" t="s">
        <v>142</v>
      </c>
      <c r="H18" s="450" t="s">
        <v>142</v>
      </c>
    </row>
    <row r="19" spans="1:8" ht="15" x14ac:dyDescent="0.25">
      <c r="A19" s="701" t="s">
        <v>513</v>
      </c>
      <c r="B19" s="679" t="s">
        <v>678</v>
      </c>
      <c r="C19" s="242">
        <v>7.9797079999999987</v>
      </c>
      <c r="D19" s="450">
        <v>-4.4293381701235424</v>
      </c>
      <c r="E19" s="242">
        <v>6.0964640000000001</v>
      </c>
      <c r="F19" s="450">
        <v>-5.7193391371777569</v>
      </c>
      <c r="G19" s="242" t="s">
        <v>142</v>
      </c>
      <c r="H19" s="450" t="s">
        <v>142</v>
      </c>
    </row>
    <row r="20" spans="1:8" s="1" customFormat="1" ht="15" x14ac:dyDescent="0.25">
      <c r="A20" s="701" t="s">
        <v>513</v>
      </c>
      <c r="B20" s="679" t="s">
        <v>677</v>
      </c>
      <c r="C20" s="242">
        <v>7.7840267999999995</v>
      </c>
      <c r="D20" s="450">
        <v>-2.452235094316725</v>
      </c>
      <c r="E20" s="242">
        <v>5.7697397999999991</v>
      </c>
      <c r="F20" s="450">
        <v>-5.3592410288980794</v>
      </c>
      <c r="G20" s="242" t="s">
        <v>142</v>
      </c>
      <c r="H20" s="450" t="s">
        <v>142</v>
      </c>
    </row>
    <row r="21" spans="1:8" s="1" customFormat="1" ht="15" x14ac:dyDescent="0.25">
      <c r="A21" s="653">
        <v>2021</v>
      </c>
      <c r="B21" s="633" t="s">
        <v>513</v>
      </c>
      <c r="C21" s="640" t="s">
        <v>513</v>
      </c>
      <c r="D21" s="640" t="s">
        <v>513</v>
      </c>
      <c r="E21" s="640" t="s">
        <v>513</v>
      </c>
      <c r="F21" s="640" t="s">
        <v>513</v>
      </c>
      <c r="G21" s="640" t="s">
        <v>513</v>
      </c>
      <c r="H21" s="640" t="s">
        <v>513</v>
      </c>
    </row>
    <row r="22" spans="1:8" s="1" customFormat="1" ht="15" x14ac:dyDescent="0.25">
      <c r="A22" s="701" t="s">
        <v>513</v>
      </c>
      <c r="B22" s="679" t="s">
        <v>675</v>
      </c>
      <c r="C22" s="242">
        <v>8.1517022399999988</v>
      </c>
      <c r="D22" s="450">
        <v>4.7234606129567709</v>
      </c>
      <c r="E22" s="242">
        <v>6.1374152400000002</v>
      </c>
      <c r="F22" s="450">
        <v>6.3724787034590564</v>
      </c>
      <c r="G22" s="242" t="s">
        <v>142</v>
      </c>
      <c r="H22" s="450" t="s">
        <v>142</v>
      </c>
    </row>
    <row r="23" spans="1:8" s="1" customFormat="1" ht="15" x14ac:dyDescent="0.25">
      <c r="A23" s="701" t="s">
        <v>513</v>
      </c>
      <c r="B23" s="679" t="s">
        <v>678</v>
      </c>
      <c r="C23" s="242">
        <v>8.3919162799999985</v>
      </c>
      <c r="D23" s="450">
        <v>2.9467960547096692</v>
      </c>
      <c r="E23" s="242">
        <v>6.3776292799999998</v>
      </c>
      <c r="F23" s="450">
        <v>3.9139284308877831</v>
      </c>
      <c r="G23" s="242" t="s">
        <v>142</v>
      </c>
      <c r="H23" s="450" t="s">
        <v>142</v>
      </c>
    </row>
    <row r="24" spans="1:8" s="679" customFormat="1" ht="15" x14ac:dyDescent="0.25">
      <c r="A24" s="701" t="s">
        <v>513</v>
      </c>
      <c r="B24" s="679" t="s">
        <v>677</v>
      </c>
      <c r="C24" s="242">
        <v>8.3238000000000003</v>
      </c>
      <c r="D24" s="450">
        <v>-0.81</v>
      </c>
      <c r="E24" s="242">
        <v>7.1341999999999999</v>
      </c>
      <c r="F24" s="450">
        <v>11.86</v>
      </c>
      <c r="G24" s="242">
        <v>6.7427999999999999</v>
      </c>
      <c r="H24" s="450" t="s">
        <v>142</v>
      </c>
    </row>
    <row r="25" spans="1:8" s="1" customFormat="1" ht="15" x14ac:dyDescent="0.25">
      <c r="A25" s="653">
        <v>2022</v>
      </c>
      <c r="B25" s="633" t="s">
        <v>513</v>
      </c>
      <c r="C25" s="640" t="s">
        <v>513</v>
      </c>
      <c r="D25" s="640" t="s">
        <v>513</v>
      </c>
      <c r="E25" s="640" t="s">
        <v>513</v>
      </c>
      <c r="F25" s="640" t="s">
        <v>513</v>
      </c>
      <c r="G25" s="640" t="s">
        <v>513</v>
      </c>
      <c r="H25" s="640" t="s">
        <v>513</v>
      </c>
    </row>
    <row r="26" spans="1:8" s="1" customFormat="1" ht="15" x14ac:dyDescent="0.25">
      <c r="A26" s="653" t="s">
        <v>513</v>
      </c>
      <c r="B26" s="633" t="s">
        <v>675</v>
      </c>
      <c r="C26" s="640">
        <v>8.7993390099999989</v>
      </c>
      <c r="D26" s="765">
        <v>5.712735698136596</v>
      </c>
      <c r="E26" s="640">
        <v>7.6110379399999983</v>
      </c>
      <c r="F26" s="765">
        <v>6.6834530348602481</v>
      </c>
      <c r="G26" s="640">
        <v>7.2198340499999993</v>
      </c>
      <c r="H26" s="765">
        <v>7.0746595149630291</v>
      </c>
    </row>
    <row r="27" spans="1:8" s="1" customFormat="1" x14ac:dyDescent="0.2">
      <c r="A27" s="80" t="s">
        <v>259</v>
      </c>
      <c r="B27" s="679"/>
      <c r="C27" s="679"/>
      <c r="D27" s="679"/>
      <c r="E27" s="679"/>
      <c r="F27" s="679"/>
      <c r="G27" s="679"/>
      <c r="H27" s="680" t="s">
        <v>574</v>
      </c>
    </row>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08">
        <f>INDICE!A3</f>
        <v>44621</v>
      </c>
      <c r="C3" s="809"/>
      <c r="D3" s="809" t="s">
        <v>115</v>
      </c>
      <c r="E3" s="809"/>
      <c r="F3" s="809" t="s">
        <v>116</v>
      </c>
      <c r="G3" s="809"/>
      <c r="H3" s="809"/>
      <c r="I3"/>
    </row>
    <row r="4" spans="1:9" ht="14.25" x14ac:dyDescent="0.2">
      <c r="A4" s="66"/>
      <c r="B4" s="63" t="s">
        <v>47</v>
      </c>
      <c r="C4" s="63" t="s">
        <v>424</v>
      </c>
      <c r="D4" s="63" t="s">
        <v>47</v>
      </c>
      <c r="E4" s="63" t="s">
        <v>424</v>
      </c>
      <c r="F4" s="63" t="s">
        <v>47</v>
      </c>
      <c r="G4" s="64" t="s">
        <v>424</v>
      </c>
      <c r="H4" s="64" t="s">
        <v>121</v>
      </c>
      <c r="I4"/>
    </row>
    <row r="5" spans="1:9" ht="14.25" x14ac:dyDescent="0.2">
      <c r="A5" s="3" t="s">
        <v>515</v>
      </c>
      <c r="B5" s="307">
        <v>184.60979999999998</v>
      </c>
      <c r="C5" s="72">
        <v>5.9828932253199563</v>
      </c>
      <c r="D5" s="71">
        <v>549.77901999999995</v>
      </c>
      <c r="E5" s="72">
        <v>-2.6243215434304874</v>
      </c>
      <c r="F5" s="71">
        <v>1786.2940699999999</v>
      </c>
      <c r="G5" s="72">
        <v>-8.0470031840767753</v>
      </c>
      <c r="H5" s="310">
        <v>3.2734699865088785</v>
      </c>
      <c r="I5"/>
    </row>
    <row r="6" spans="1:9" ht="14.25" x14ac:dyDescent="0.2">
      <c r="A6" s="3" t="s">
        <v>48</v>
      </c>
      <c r="B6" s="308">
        <v>433.82197999999983</v>
      </c>
      <c r="C6" s="59">
        <v>6.5095417083414455</v>
      </c>
      <c r="D6" s="58">
        <v>1245.1930100000002</v>
      </c>
      <c r="E6" s="59">
        <v>24.524533520898487</v>
      </c>
      <c r="F6" s="58">
        <v>5493.0246999999999</v>
      </c>
      <c r="G6" s="59">
        <v>32.488978494525782</v>
      </c>
      <c r="H6" s="311">
        <v>10.066232538409499</v>
      </c>
      <c r="I6"/>
    </row>
    <row r="7" spans="1:9" ht="14.25" x14ac:dyDescent="0.2">
      <c r="A7" s="3" t="s">
        <v>49</v>
      </c>
      <c r="B7" s="308">
        <v>409.55646000000002</v>
      </c>
      <c r="C7" s="59">
        <v>231.61064771189453</v>
      </c>
      <c r="D7" s="58">
        <v>1088.8347000000001</v>
      </c>
      <c r="E7" s="59">
        <v>206.69498491093557</v>
      </c>
      <c r="F7" s="58">
        <v>4091.1150700000003</v>
      </c>
      <c r="G7" s="59">
        <v>164.49083890856602</v>
      </c>
      <c r="H7" s="311">
        <v>7.4971655663611818</v>
      </c>
      <c r="I7"/>
    </row>
    <row r="8" spans="1:9" ht="14.25" x14ac:dyDescent="0.2">
      <c r="A8" s="3" t="s">
        <v>122</v>
      </c>
      <c r="B8" s="308">
        <v>2563.0629399999998</v>
      </c>
      <c r="C8" s="59">
        <v>-7.8452967844842982</v>
      </c>
      <c r="D8" s="58">
        <v>7808.7973400000019</v>
      </c>
      <c r="E8" s="59">
        <v>5.4684754588403006</v>
      </c>
      <c r="F8" s="58">
        <v>31627.00099</v>
      </c>
      <c r="G8" s="59">
        <v>12.669426172279236</v>
      </c>
      <c r="H8" s="311">
        <v>57.958003803960224</v>
      </c>
      <c r="I8"/>
    </row>
    <row r="9" spans="1:9" ht="14.25" x14ac:dyDescent="0.2">
      <c r="A9" s="3" t="s">
        <v>123</v>
      </c>
      <c r="B9" s="308">
        <v>660.35955000000001</v>
      </c>
      <c r="C9" s="59">
        <v>22.047625885957597</v>
      </c>
      <c r="D9" s="58">
        <v>1683.92445</v>
      </c>
      <c r="E9" s="59">
        <v>16.082593823933149</v>
      </c>
      <c r="F9" s="58">
        <v>6503.781930000001</v>
      </c>
      <c r="G9" s="73">
        <v>12.094637360965502</v>
      </c>
      <c r="H9" s="311">
        <v>11.918493883066965</v>
      </c>
      <c r="I9"/>
    </row>
    <row r="10" spans="1:9" ht="14.25" x14ac:dyDescent="0.2">
      <c r="A10" s="3" t="s">
        <v>609</v>
      </c>
      <c r="B10" s="308">
        <v>411.68700000000001</v>
      </c>
      <c r="C10" s="336">
        <v>-25.935460889558136</v>
      </c>
      <c r="D10" s="58">
        <v>1282.4118763906058</v>
      </c>
      <c r="E10" s="336">
        <v>-16.80942201178658</v>
      </c>
      <c r="F10" s="58">
        <v>5067.6070679851664</v>
      </c>
      <c r="G10" s="59">
        <v>-14.185682909077826</v>
      </c>
      <c r="H10" s="311">
        <v>9.2866342216932409</v>
      </c>
      <c r="I10"/>
    </row>
    <row r="11" spans="1:9" ht="14.25" x14ac:dyDescent="0.2">
      <c r="A11" s="60" t="s">
        <v>610</v>
      </c>
      <c r="B11" s="61">
        <v>4663.0977299999995</v>
      </c>
      <c r="C11" s="62">
        <v>1.7437436502040966</v>
      </c>
      <c r="D11" s="61">
        <v>13658.940396390608</v>
      </c>
      <c r="E11" s="62">
        <v>10.907155549630616</v>
      </c>
      <c r="F11" s="61">
        <v>54568.823827985172</v>
      </c>
      <c r="G11" s="62">
        <v>15.091548549419301</v>
      </c>
      <c r="H11" s="62">
        <v>100</v>
      </c>
      <c r="I11"/>
    </row>
    <row r="12" spans="1:9" ht="14.25" x14ac:dyDescent="0.2">
      <c r="A12" s="3"/>
      <c r="B12" s="3"/>
      <c r="C12" s="3"/>
      <c r="D12" s="3"/>
      <c r="E12" s="3"/>
      <c r="F12" s="3"/>
      <c r="G12" s="3"/>
      <c r="H12" s="79" t="s">
        <v>221</v>
      </c>
      <c r="I12"/>
    </row>
    <row r="13" spans="1:9" ht="14.25" x14ac:dyDescent="0.2">
      <c r="A13" s="80" t="s">
        <v>482</v>
      </c>
      <c r="B13" s="3"/>
      <c r="C13" s="3"/>
      <c r="D13" s="3"/>
      <c r="E13" s="3"/>
      <c r="F13" s="3"/>
      <c r="G13" s="3"/>
      <c r="H13" s="3"/>
      <c r="I13"/>
    </row>
    <row r="14" spans="1:9" ht="14.25" x14ac:dyDescent="0.2">
      <c r="A14" s="80" t="s">
        <v>425</v>
      </c>
      <c r="B14" s="58"/>
      <c r="C14" s="3"/>
      <c r="D14" s="3"/>
      <c r="E14" s="3"/>
      <c r="F14" s="3"/>
      <c r="G14" s="3"/>
      <c r="H14" s="3"/>
      <c r="I14"/>
    </row>
    <row r="15" spans="1:9" ht="14.25" x14ac:dyDescent="0.2">
      <c r="A15" s="80" t="s">
        <v>426</v>
      </c>
      <c r="B15" s="3"/>
      <c r="C15" s="3"/>
      <c r="D15" s="3"/>
      <c r="E15" s="3"/>
      <c r="F15" s="3"/>
      <c r="G15" s="3"/>
      <c r="H15" s="3"/>
      <c r="I15"/>
    </row>
    <row r="16" spans="1:9" ht="14.25" x14ac:dyDescent="0.2">
      <c r="A16" s="133" t="s">
        <v>536</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68" priority="8" operator="equal">
      <formula>0</formula>
    </cfRule>
  </conditionalFormatting>
  <conditionalFormatting sqref="E10">
    <cfRule type="cellIs" dxfId="267" priority="9" operator="between">
      <formula>0</formula>
      <formula>0.5</formula>
    </cfRule>
  </conditionalFormatting>
  <conditionalFormatting sqref="C10">
    <cfRule type="cellIs" dxfId="266" priority="7" operator="between">
      <formula>0</formula>
      <formula>0.5</formula>
    </cfRule>
  </conditionalFormatting>
  <conditionalFormatting sqref="C10">
    <cfRule type="cellIs" dxfId="265"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366</v>
      </c>
    </row>
    <row r="2" spans="1:13" x14ac:dyDescent="0.2">
      <c r="A2" s="158"/>
      <c r="M2" s="161"/>
    </row>
    <row r="3" spans="1:13" x14ac:dyDescent="0.2">
      <c r="A3" s="191"/>
      <c r="B3" s="145">
        <v>2021</v>
      </c>
      <c r="C3" s="145" t="s">
        <v>513</v>
      </c>
      <c r="D3" s="145" t="s">
        <v>513</v>
      </c>
      <c r="E3" s="145" t="s">
        <v>513</v>
      </c>
      <c r="F3" s="145" t="s">
        <v>513</v>
      </c>
      <c r="G3" s="145" t="s">
        <v>513</v>
      </c>
      <c r="H3" s="145" t="s">
        <v>513</v>
      </c>
      <c r="I3" s="145" t="s">
        <v>513</v>
      </c>
      <c r="J3" s="145" t="s">
        <v>513</v>
      </c>
      <c r="K3" s="145">
        <v>2022</v>
      </c>
      <c r="L3" s="145" t="s">
        <v>513</v>
      </c>
      <c r="M3" s="145" t="s">
        <v>513</v>
      </c>
    </row>
    <row r="4" spans="1:13" x14ac:dyDescent="0.2">
      <c r="B4" s="547">
        <v>44287</v>
      </c>
      <c r="C4" s="547">
        <v>44317</v>
      </c>
      <c r="D4" s="547">
        <v>44348</v>
      </c>
      <c r="E4" s="547">
        <v>44378</v>
      </c>
      <c r="F4" s="547">
        <v>44409</v>
      </c>
      <c r="G4" s="547">
        <v>44440</v>
      </c>
      <c r="H4" s="547">
        <v>44470</v>
      </c>
      <c r="I4" s="547">
        <v>44501</v>
      </c>
      <c r="J4" s="547">
        <v>44531</v>
      </c>
      <c r="K4" s="547">
        <v>44562</v>
      </c>
      <c r="L4" s="547">
        <v>44593</v>
      </c>
      <c r="M4" s="547">
        <v>44621</v>
      </c>
    </row>
    <row r="5" spans="1:13" x14ac:dyDescent="0.2">
      <c r="A5" s="562" t="s">
        <v>544</v>
      </c>
      <c r="B5" s="549">
        <v>2.662666666666667</v>
      </c>
      <c r="C5" s="549">
        <v>2.9111500000000001</v>
      </c>
      <c r="D5" s="549">
        <v>3.2576363636363639</v>
      </c>
      <c r="E5" s="549">
        <v>3.8396190476190473</v>
      </c>
      <c r="F5" s="549">
        <v>4.0652727272727276</v>
      </c>
      <c r="G5" s="549">
        <v>5.1609047619047619</v>
      </c>
      <c r="H5" s="549">
        <v>5.5246666666666666</v>
      </c>
      <c r="I5" s="549">
        <v>5.0506500000000001</v>
      </c>
      <c r="J5" s="549">
        <v>3.7578181818181817</v>
      </c>
      <c r="K5" s="549">
        <v>4.3823999999999996</v>
      </c>
      <c r="L5" s="549">
        <v>4.6904210526315779</v>
      </c>
      <c r="M5" s="549">
        <v>4.8973478260869561</v>
      </c>
    </row>
    <row r="6" spans="1:13" x14ac:dyDescent="0.2">
      <c r="A6" s="18" t="s">
        <v>545</v>
      </c>
      <c r="B6" s="549">
        <v>55.897499999999994</v>
      </c>
      <c r="C6" s="549">
        <v>65.784210526315789</v>
      </c>
      <c r="D6" s="549">
        <v>72.249090909090924</v>
      </c>
      <c r="E6" s="549">
        <v>90.462727272727264</v>
      </c>
      <c r="F6" s="549">
        <v>109.64761904761906</v>
      </c>
      <c r="G6" s="549">
        <v>157.72499999999999</v>
      </c>
      <c r="H6" s="549">
        <v>207.20714285714288</v>
      </c>
      <c r="I6" s="549">
        <v>200.98863636363637</v>
      </c>
      <c r="J6" s="549">
        <v>276.63809523809522</v>
      </c>
      <c r="K6" s="549">
        <v>202.77249999999998</v>
      </c>
      <c r="L6" s="549">
        <v>189.36250000000001</v>
      </c>
      <c r="M6" s="549">
        <v>299.10869565217394</v>
      </c>
    </row>
    <row r="7" spans="1:13" x14ac:dyDescent="0.2">
      <c r="A7" s="524" t="s">
        <v>546</v>
      </c>
      <c r="B7" s="549">
        <v>20.845714285714287</v>
      </c>
      <c r="C7" s="549">
        <v>25.267142857142858</v>
      </c>
      <c r="D7" s="549">
        <v>29.239090909090908</v>
      </c>
      <c r="E7" s="549">
        <v>36.212727272727271</v>
      </c>
      <c r="F7" s="549">
        <v>44.306666666666665</v>
      </c>
      <c r="G7" s="549">
        <v>64.826363636363638</v>
      </c>
      <c r="H7" s="549">
        <v>87.698095238095249</v>
      </c>
      <c r="I7" s="549">
        <v>81.949090909090913</v>
      </c>
      <c r="J7" s="549">
        <v>113.03428571428573</v>
      </c>
      <c r="K7" s="549">
        <v>85.078000000000003</v>
      </c>
      <c r="L7" s="549">
        <v>80.030999999999992</v>
      </c>
      <c r="M7" s="589">
        <v>129.28086956521739</v>
      </c>
    </row>
    <row r="8" spans="1:13" x14ac:dyDescent="0.2">
      <c r="A8" s="448" t="s">
        <v>547</v>
      </c>
      <c r="B8" s="590">
        <v>21.117333333333338</v>
      </c>
      <c r="C8" s="590">
        <v>24.946451612903232</v>
      </c>
      <c r="D8" s="590">
        <v>28.896666666666661</v>
      </c>
      <c r="E8" s="590">
        <v>36.558709677419358</v>
      </c>
      <c r="F8" s="590">
        <v>44.841935483870984</v>
      </c>
      <c r="G8" s="590">
        <v>65.238</v>
      </c>
      <c r="H8" s="590">
        <v>86.793548387096806</v>
      </c>
      <c r="I8" s="590">
        <v>84.291000000000011</v>
      </c>
      <c r="J8" s="590">
        <v>111.13838709677421</v>
      </c>
      <c r="K8" s="590">
        <v>83.622580645161264</v>
      </c>
      <c r="L8" s="590">
        <v>81.350714285714275</v>
      </c>
      <c r="M8" s="590">
        <v>124.35516129032258</v>
      </c>
    </row>
    <row r="9" spans="1:13" x14ac:dyDescent="0.2">
      <c r="M9" s="161" t="s">
        <v>548</v>
      </c>
    </row>
    <row r="10" spans="1:13" x14ac:dyDescent="0.2">
      <c r="A10" s="451"/>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50">
        <f>INDICE!A3</f>
        <v>44621</v>
      </c>
      <c r="C3" s="851">
        <v>41671</v>
      </c>
      <c r="D3" s="850">
        <f>DATE(YEAR(B3),MONTH(B3)-1,1)</f>
        <v>44593</v>
      </c>
      <c r="E3" s="851"/>
      <c r="F3" s="850">
        <f>DATE(YEAR(B3)-1,MONTH(B3),1)</f>
        <v>44256</v>
      </c>
      <c r="G3" s="851"/>
      <c r="H3" s="801" t="s">
        <v>424</v>
      </c>
      <c r="I3" s="80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9">
        <f>D3</f>
        <v>44593</v>
      </c>
      <c r="I4" s="287">
        <f>F3</f>
        <v>44256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368</v>
      </c>
      <c r="B5" s="241">
        <v>5307.3429999999998</v>
      </c>
      <c r="C5" s="453">
        <v>36.709323828490071</v>
      </c>
      <c r="D5" s="241">
        <v>5227.9229999999998</v>
      </c>
      <c r="E5" s="453">
        <v>34.919117436364679</v>
      </c>
      <c r="F5" s="241">
        <v>5628.6980000000003</v>
      </c>
      <c r="G5" s="453">
        <v>34.250364184451975</v>
      </c>
      <c r="H5" s="641">
        <v>1.5191501481563534</v>
      </c>
      <c r="I5" s="247">
        <v>-5.7092244067811144</v>
      </c>
      <c r="K5" s="246"/>
    </row>
    <row r="6" spans="1:71" s="13" customFormat="1" ht="15" x14ac:dyDescent="0.2">
      <c r="A6" s="16" t="s">
        <v>117</v>
      </c>
      <c r="B6" s="241">
        <v>9150.4089999999997</v>
      </c>
      <c r="C6" s="453">
        <v>63.290676171509915</v>
      </c>
      <c r="D6" s="241">
        <v>9743.598</v>
      </c>
      <c r="E6" s="453">
        <v>65.080882563635313</v>
      </c>
      <c r="F6" s="241">
        <v>10805.281999999999</v>
      </c>
      <c r="G6" s="453">
        <v>65.749635815548018</v>
      </c>
      <c r="H6" s="247">
        <v>-6.0879872096529466</v>
      </c>
      <c r="I6" s="247">
        <v>-15.315407779269433</v>
      </c>
      <c r="K6" s="246"/>
    </row>
    <row r="7" spans="1:71" s="69" customFormat="1" ht="12.75" x14ac:dyDescent="0.2">
      <c r="A7" s="76" t="s">
        <v>114</v>
      </c>
      <c r="B7" s="77">
        <v>14457.752</v>
      </c>
      <c r="C7" s="78">
        <v>100</v>
      </c>
      <c r="D7" s="77">
        <v>14971.521000000001</v>
      </c>
      <c r="E7" s="78">
        <v>100</v>
      </c>
      <c r="F7" s="77">
        <v>16433.98</v>
      </c>
      <c r="G7" s="78">
        <v>100</v>
      </c>
      <c r="H7" s="78">
        <v>-3.4316419821339474</v>
      </c>
      <c r="I7" s="642">
        <v>-12.025254989965907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221</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1" t="s">
        <v>497</v>
      </c>
      <c r="B9" s="244"/>
      <c r="C9" s="245"/>
      <c r="D9" s="244"/>
      <c r="E9" s="244"/>
      <c r="F9" s="244"/>
      <c r="G9" s="244"/>
      <c r="H9" s="244"/>
      <c r="I9" s="244"/>
      <c r="J9" s="244"/>
      <c r="K9" s="244"/>
      <c r="L9" s="244"/>
    </row>
    <row r="10" spans="1:71" x14ac:dyDescent="0.2">
      <c r="A10" s="452" t="s">
        <v>467</v>
      </c>
    </row>
    <row r="11" spans="1:71" x14ac:dyDescent="0.2">
      <c r="A11" s="451" t="s">
        <v>536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50">
        <f>INDICE!A3</f>
        <v>44621</v>
      </c>
      <c r="C3" s="851">
        <v>41671</v>
      </c>
      <c r="D3" s="850">
        <f>DATE(YEAR(B3),MONTH(B3)-1,1)</f>
        <v>44593</v>
      </c>
      <c r="E3" s="851"/>
      <c r="F3" s="850">
        <f>DATE(YEAR(B3)-1,MONTH(B3),1)</f>
        <v>44256</v>
      </c>
      <c r="G3" s="851"/>
      <c r="H3" s="801" t="s">
        <v>424</v>
      </c>
      <c r="I3" s="80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44593</v>
      </c>
      <c r="I4" s="287">
        <f>F3</f>
        <v>44256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469</v>
      </c>
      <c r="B5" s="241">
        <v>5579.5450000000001</v>
      </c>
      <c r="C5" s="453">
        <v>39.200281641160728</v>
      </c>
      <c r="D5" s="241">
        <v>5579.5450000000001</v>
      </c>
      <c r="E5" s="453">
        <v>38.288736865876857</v>
      </c>
      <c r="F5" s="241">
        <v>6202.6670000000004</v>
      </c>
      <c r="G5" s="453">
        <v>39.065050929529065</v>
      </c>
      <c r="H5" s="405" t="s">
        <v>142</v>
      </c>
      <c r="I5" s="690">
        <v>-10.046033424009385</v>
      </c>
      <c r="K5" s="246"/>
    </row>
    <row r="6" spans="1:71" s="13" customFormat="1" ht="15" x14ac:dyDescent="0.2">
      <c r="A6" s="16" t="s">
        <v>519</v>
      </c>
      <c r="B6" s="241">
        <v>8653.8859000000048</v>
      </c>
      <c r="C6" s="453">
        <v>60.799718358839272</v>
      </c>
      <c r="D6" s="241">
        <v>8992.7429799999936</v>
      </c>
      <c r="E6" s="453">
        <v>61.711263134123143</v>
      </c>
      <c r="F6" s="241">
        <v>9675.1236400000016</v>
      </c>
      <c r="G6" s="453">
        <v>60.934949070470921</v>
      </c>
      <c r="H6" s="402">
        <v>-3.7681170334080769</v>
      </c>
      <c r="I6" s="402">
        <v>-10.555293947644028</v>
      </c>
      <c r="K6" s="246"/>
    </row>
    <row r="7" spans="1:71" s="69" customFormat="1" ht="12.75" x14ac:dyDescent="0.2">
      <c r="A7" s="76" t="s">
        <v>114</v>
      </c>
      <c r="B7" s="77">
        <v>14233.430900000005</v>
      </c>
      <c r="C7" s="78">
        <v>100</v>
      </c>
      <c r="D7" s="77">
        <v>14572.287979999994</v>
      </c>
      <c r="E7" s="78">
        <v>100</v>
      </c>
      <c r="F7" s="77">
        <v>15877.790640000003</v>
      </c>
      <c r="G7" s="78">
        <v>100</v>
      </c>
      <c r="H7" s="78">
        <v>-2.3253526176881731</v>
      </c>
      <c r="I7" s="78">
        <v>-10.356351064722174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1" t="s">
        <v>497</v>
      </c>
    </row>
    <row r="10" spans="1:71" x14ac:dyDescent="0.2">
      <c r="A10" s="451" t="s">
        <v>467</v>
      </c>
    </row>
    <row r="11" spans="1:71" x14ac:dyDescent="0.2">
      <c r="A11" s="437" t="s">
        <v>536</v>
      </c>
    </row>
    <row r="12" spans="1:71" x14ac:dyDescent="0.2">
      <c r="C12" s="1" t="s">
        <v>372</v>
      </c>
    </row>
  </sheetData>
  <mergeCells count="4">
    <mergeCell ref="B3:C3"/>
    <mergeCell ref="D3:E3"/>
    <mergeCell ref="F3:G3"/>
    <mergeCell ref="H3:I3"/>
  </mergeCells>
  <conditionalFormatting sqref="I5">
    <cfRule type="cellIs" dxfId="6" priority="3" operator="between">
      <formula>-0.5</formula>
      <formula>0.5</formula>
    </cfRule>
    <cfRule type="cellIs" dxfId="5"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0" t="s">
        <v>506</v>
      </c>
      <c r="B1" s="840"/>
      <c r="C1" s="840"/>
      <c r="D1" s="840"/>
      <c r="E1" s="840"/>
      <c r="F1" s="840"/>
    </row>
    <row r="2" spans="1:9" x14ac:dyDescent="0.2">
      <c r="A2" s="841"/>
      <c r="B2" s="841"/>
      <c r="C2" s="841"/>
      <c r="D2" s="841"/>
      <c r="E2" s="841"/>
      <c r="F2" s="841"/>
      <c r="I2" s="161" t="s">
        <v>468</v>
      </c>
    </row>
    <row r="3" spans="1:9" x14ac:dyDescent="0.2">
      <c r="A3" s="255"/>
      <c r="B3" s="257"/>
      <c r="C3" s="257"/>
      <c r="D3" s="808">
        <f>INDICE!A3</f>
        <v>44621</v>
      </c>
      <c r="E3" s="808">
        <v>41671</v>
      </c>
      <c r="F3" s="808">
        <f>DATE(YEAR(D3),MONTH(D3)-1,1)</f>
        <v>44593</v>
      </c>
      <c r="G3" s="808"/>
      <c r="H3" s="811">
        <f>DATE(YEAR(D3)-1,MONTH(D3),1)</f>
        <v>44256</v>
      </c>
      <c r="I3" s="811"/>
    </row>
    <row r="4" spans="1:9" x14ac:dyDescent="0.2">
      <c r="A4" s="221"/>
      <c r="B4" s="222"/>
      <c r="C4" s="222"/>
      <c r="D4" s="82" t="s">
        <v>371</v>
      </c>
      <c r="E4" s="184" t="s">
        <v>106</v>
      </c>
      <c r="F4" s="82" t="s">
        <v>371</v>
      </c>
      <c r="G4" s="184" t="s">
        <v>106</v>
      </c>
      <c r="H4" s="82" t="s">
        <v>371</v>
      </c>
      <c r="I4" s="184" t="s">
        <v>106</v>
      </c>
    </row>
    <row r="5" spans="1:9" x14ac:dyDescent="0.2">
      <c r="A5" s="550" t="s">
        <v>370</v>
      </c>
      <c r="B5" s="166"/>
      <c r="C5" s="166"/>
      <c r="D5" s="402">
        <v>116.98129321744462</v>
      </c>
      <c r="E5" s="456">
        <v>100</v>
      </c>
      <c r="F5" s="402">
        <v>121.16520271915228</v>
      </c>
      <c r="G5" s="456">
        <v>100</v>
      </c>
      <c r="H5" s="402">
        <v>102.07377972465582</v>
      </c>
      <c r="I5" s="456">
        <v>100</v>
      </c>
    </row>
    <row r="6" spans="1:9" x14ac:dyDescent="0.2">
      <c r="A6" s="591" t="s">
        <v>465</v>
      </c>
      <c r="B6" s="166"/>
      <c r="C6" s="166"/>
      <c r="D6" s="402">
        <v>71.46386009282773</v>
      </c>
      <c r="E6" s="456">
        <v>61.089989798617495</v>
      </c>
      <c r="F6" s="402">
        <v>75.647769594535418</v>
      </c>
      <c r="G6" s="456">
        <v>62.433576552402336</v>
      </c>
      <c r="H6" s="402">
        <v>61.996276595744682</v>
      </c>
      <c r="I6" s="456">
        <v>60.736730591322996</v>
      </c>
    </row>
    <row r="7" spans="1:9" x14ac:dyDescent="0.2">
      <c r="A7" s="591" t="s">
        <v>466</v>
      </c>
      <c r="B7" s="166"/>
      <c r="C7" s="166"/>
      <c r="D7" s="402">
        <v>45.517433124616872</v>
      </c>
      <c r="E7" s="456">
        <v>38.910010201382498</v>
      </c>
      <c r="F7" s="402">
        <v>45.517433124616872</v>
      </c>
      <c r="G7" s="456">
        <v>37.566423447597671</v>
      </c>
      <c r="H7" s="402">
        <v>40.077503128911133</v>
      </c>
      <c r="I7" s="456">
        <v>39.263269408676997</v>
      </c>
    </row>
    <row r="8" spans="1:9" x14ac:dyDescent="0.2">
      <c r="A8" s="551" t="s">
        <v>616</v>
      </c>
      <c r="B8" s="254"/>
      <c r="C8" s="254"/>
      <c r="D8" s="449">
        <v>90</v>
      </c>
      <c r="E8" s="457"/>
      <c r="F8" s="449">
        <v>90</v>
      </c>
      <c r="G8" s="457"/>
      <c r="H8" s="449">
        <v>90</v>
      </c>
      <c r="I8" s="457"/>
    </row>
    <row r="9" spans="1:9" x14ac:dyDescent="0.2">
      <c r="B9" s="133"/>
      <c r="C9" s="133"/>
      <c r="D9" s="133"/>
      <c r="E9" s="226"/>
      <c r="I9" s="161" t="s">
        <v>221</v>
      </c>
    </row>
    <row r="10" spans="1:9" x14ac:dyDescent="0.2">
      <c r="A10" s="409" t="s">
        <v>579</v>
      </c>
      <c r="B10" s="252"/>
      <c r="C10" s="252"/>
      <c r="D10" s="252"/>
      <c r="E10" s="252"/>
      <c r="F10" s="252"/>
      <c r="G10" s="252"/>
      <c r="H10" s="252"/>
      <c r="I10" s="252"/>
    </row>
    <row r="11" spans="1:9" x14ac:dyDescent="0.2">
      <c r="A11" s="409" t="s">
        <v>557</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0" t="s">
        <v>469</v>
      </c>
      <c r="B1" s="840"/>
      <c r="C1" s="840"/>
      <c r="D1" s="840"/>
      <c r="E1" s="256"/>
      <c r="F1" s="1"/>
      <c r="G1" s="1"/>
      <c r="H1" s="1"/>
      <c r="I1" s="1"/>
    </row>
    <row r="2" spans="1:40" ht="15" x14ac:dyDescent="0.2">
      <c r="A2" s="840"/>
      <c r="B2" s="840"/>
      <c r="C2" s="840"/>
      <c r="D2" s="840"/>
      <c r="E2" s="256"/>
      <c r="F2" s="1"/>
      <c r="G2" s="212"/>
      <c r="H2" s="251"/>
      <c r="I2" s="250" t="s">
        <v>151</v>
      </c>
    </row>
    <row r="3" spans="1:40" x14ac:dyDescent="0.2">
      <c r="A3" s="255"/>
      <c r="B3" s="850">
        <f>INDICE!A3</f>
        <v>44621</v>
      </c>
      <c r="C3" s="851">
        <v>41671</v>
      </c>
      <c r="D3" s="850">
        <f>DATE(YEAR(B3),MONTH(B3)-1,1)</f>
        <v>44593</v>
      </c>
      <c r="E3" s="851"/>
      <c r="F3" s="850">
        <f>DATE(YEAR(B3)-1,MONTH(B3),1)</f>
        <v>44256</v>
      </c>
      <c r="G3" s="851"/>
      <c r="H3" s="801" t="s">
        <v>424</v>
      </c>
      <c r="I3" s="801"/>
    </row>
    <row r="4" spans="1:40" x14ac:dyDescent="0.2">
      <c r="A4" s="221"/>
      <c r="B4" s="184" t="s">
        <v>47</v>
      </c>
      <c r="C4" s="184" t="s">
        <v>106</v>
      </c>
      <c r="D4" s="184" t="s">
        <v>47</v>
      </c>
      <c r="E4" s="184" t="s">
        <v>106</v>
      </c>
      <c r="F4" s="184" t="s">
        <v>47</v>
      </c>
      <c r="G4" s="184" t="s">
        <v>106</v>
      </c>
      <c r="H4" s="725">
        <f>D3</f>
        <v>44593</v>
      </c>
      <c r="I4" s="725">
        <f>F3</f>
        <v>44256</v>
      </c>
    </row>
    <row r="5" spans="1:40" x14ac:dyDescent="0.2">
      <c r="A5" s="550" t="s">
        <v>48</v>
      </c>
      <c r="B5" s="240">
        <v>441.37799999999999</v>
      </c>
      <c r="C5" s="247">
        <v>7.9106450436370697</v>
      </c>
      <c r="D5" s="240">
        <v>441.37799999999999</v>
      </c>
      <c r="E5" s="247">
        <v>7.9106450436370697</v>
      </c>
      <c r="F5" s="240">
        <v>435.53</v>
      </c>
      <c r="G5" s="247">
        <v>7.0216569743305577</v>
      </c>
      <c r="H5" s="438">
        <v>0</v>
      </c>
      <c r="I5" s="402">
        <v>1.3427318439602354</v>
      </c>
    </row>
    <row r="6" spans="1:40" x14ac:dyDescent="0.2">
      <c r="A6" s="591" t="s">
        <v>49</v>
      </c>
      <c r="B6" s="240">
        <v>333.65899999999999</v>
      </c>
      <c r="C6" s="247">
        <v>5.9800395910419217</v>
      </c>
      <c r="D6" s="240">
        <v>333.65899999999999</v>
      </c>
      <c r="E6" s="247">
        <v>5.9800395910419217</v>
      </c>
      <c r="F6" s="240">
        <v>336.11700000000002</v>
      </c>
      <c r="G6" s="247">
        <v>5.4189109297661799</v>
      </c>
      <c r="H6" s="446">
        <v>0</v>
      </c>
      <c r="I6" s="402">
        <v>-0.73129297238759916</v>
      </c>
    </row>
    <row r="7" spans="1:40" x14ac:dyDescent="0.2">
      <c r="A7" s="591" t="s">
        <v>122</v>
      </c>
      <c r="B7" s="240">
        <v>3178.4160000000002</v>
      </c>
      <c r="C7" s="247">
        <v>56.965505251772321</v>
      </c>
      <c r="D7" s="240">
        <v>3178.4160000000002</v>
      </c>
      <c r="E7" s="247">
        <v>56.965505251772321</v>
      </c>
      <c r="F7" s="240">
        <v>3415.692</v>
      </c>
      <c r="G7" s="247">
        <v>55.068118278798451</v>
      </c>
      <c r="H7" s="446">
        <v>0</v>
      </c>
      <c r="I7" s="690">
        <v>-6.9466450722137667</v>
      </c>
    </row>
    <row r="8" spans="1:40" x14ac:dyDescent="0.2">
      <c r="A8" s="591" t="s">
        <v>123</v>
      </c>
      <c r="B8" s="240">
        <v>35</v>
      </c>
      <c r="C8" s="247">
        <v>0.6272912934656858</v>
      </c>
      <c r="D8" s="240">
        <v>35</v>
      </c>
      <c r="E8" s="247">
        <v>0.6272912934656858</v>
      </c>
      <c r="F8" s="240">
        <v>93.251000000000005</v>
      </c>
      <c r="G8" s="247">
        <v>1.5034016818894194</v>
      </c>
      <c r="H8" s="438">
        <v>0</v>
      </c>
      <c r="I8" s="402">
        <v>-62.466890435491308</v>
      </c>
    </row>
    <row r="9" spans="1:40" x14ac:dyDescent="0.2">
      <c r="A9" s="551" t="s">
        <v>369</v>
      </c>
      <c r="B9" s="449">
        <v>1591.0920000000001</v>
      </c>
      <c r="C9" s="454">
        <v>28.516518820083004</v>
      </c>
      <c r="D9" s="449">
        <v>1591.0920000000001</v>
      </c>
      <c r="E9" s="454">
        <v>28.516518820083004</v>
      </c>
      <c r="F9" s="449">
        <v>1922.077</v>
      </c>
      <c r="G9" s="454">
        <v>30.987912135215385</v>
      </c>
      <c r="H9" s="438">
        <v>0</v>
      </c>
      <c r="I9" s="455">
        <v>-17.22017380156986</v>
      </c>
    </row>
    <row r="10" spans="1:40" s="69" customFormat="1" x14ac:dyDescent="0.2">
      <c r="A10" s="76" t="s">
        <v>114</v>
      </c>
      <c r="B10" s="77">
        <v>5579.5450000000001</v>
      </c>
      <c r="C10" s="253">
        <v>100</v>
      </c>
      <c r="D10" s="77">
        <v>5579.5450000000001</v>
      </c>
      <c r="E10" s="253">
        <v>100</v>
      </c>
      <c r="F10" s="77">
        <v>6202.6670000000004</v>
      </c>
      <c r="G10" s="253">
        <v>100</v>
      </c>
      <c r="H10" s="642">
        <v>0</v>
      </c>
      <c r="I10" s="78">
        <v>-10.046033424009385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221</v>
      </c>
    </row>
    <row r="12" spans="1:40" s="243" customFormat="1" ht="12.75" x14ac:dyDescent="0.2">
      <c r="A12" s="452" t="s">
        <v>497</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467</v>
      </c>
      <c r="B13" s="252"/>
      <c r="C13" s="252"/>
      <c r="D13" s="252"/>
      <c r="E13" s="252"/>
      <c r="F13" s="252"/>
      <c r="G13" s="252"/>
      <c r="H13" s="252"/>
      <c r="I13" s="252"/>
    </row>
    <row r="14" spans="1:40" x14ac:dyDescent="0.2">
      <c r="A14" s="437" t="s">
        <v>535</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4" priority="24" operator="equal">
      <formula>0</formula>
    </cfRule>
  </conditionalFormatting>
  <conditionalFormatting sqref="I7">
    <cfRule type="cellIs" dxfId="3" priority="5" operator="between">
      <formula>-0.5</formula>
      <formula>0.5</formula>
    </cfRule>
    <cfRule type="cellIs" dxfId="2" priority="6"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40" t="s">
        <v>40</v>
      </c>
      <c r="B1" s="840"/>
      <c r="C1" s="840"/>
      <c r="D1" s="11"/>
      <c r="E1" s="11"/>
      <c r="F1" s="11"/>
      <c r="G1" s="11"/>
      <c r="H1" s="11"/>
      <c r="I1" s="11"/>
      <c r="J1" s="11"/>
      <c r="K1" s="11"/>
      <c r="L1" s="11"/>
    </row>
    <row r="2" spans="1:47" x14ac:dyDescent="0.2">
      <c r="A2" s="840"/>
      <c r="B2" s="840"/>
      <c r="C2" s="840"/>
      <c r="D2" s="261"/>
      <c r="E2" s="11"/>
      <c r="F2" s="11"/>
      <c r="H2" s="11"/>
      <c r="I2" s="11"/>
      <c r="J2" s="11"/>
      <c r="K2" s="11"/>
    </row>
    <row r="3" spans="1:47" x14ac:dyDescent="0.2">
      <c r="A3" s="260"/>
      <c r="B3" s="11"/>
      <c r="C3" s="11"/>
      <c r="D3" s="11"/>
      <c r="E3" s="11"/>
      <c r="F3" s="11"/>
      <c r="G3" s="11"/>
      <c r="H3" s="228"/>
      <c r="I3" s="250" t="s">
        <v>499</v>
      </c>
      <c r="J3" s="11"/>
      <c r="K3" s="11"/>
      <c r="L3" s="11"/>
    </row>
    <row r="4" spans="1:47" x14ac:dyDescent="0.2">
      <c r="A4" s="11"/>
      <c r="B4" s="850">
        <f>INDICE!A3</f>
        <v>44621</v>
      </c>
      <c r="C4" s="851">
        <v>41671</v>
      </c>
      <c r="D4" s="850">
        <f>DATE(YEAR(B4),MONTH(B4)-1,1)</f>
        <v>44593</v>
      </c>
      <c r="E4" s="851"/>
      <c r="F4" s="850">
        <f>DATE(YEAR(B4)-1,MONTH(B4),1)</f>
        <v>44256</v>
      </c>
      <c r="G4" s="851"/>
      <c r="H4" s="801" t="s">
        <v>424</v>
      </c>
      <c r="I4" s="801"/>
      <c r="J4" s="11"/>
      <c r="K4" s="11"/>
      <c r="L4" s="11"/>
    </row>
    <row r="5" spans="1:47" x14ac:dyDescent="0.2">
      <c r="A5" s="260"/>
      <c r="B5" s="184" t="s">
        <v>54</v>
      </c>
      <c r="C5" s="184" t="s">
        <v>106</v>
      </c>
      <c r="D5" s="184" t="s">
        <v>54</v>
      </c>
      <c r="E5" s="184" t="s">
        <v>106</v>
      </c>
      <c r="F5" s="184" t="s">
        <v>54</v>
      </c>
      <c r="G5" s="184" t="s">
        <v>106</v>
      </c>
      <c r="H5" s="287">
        <f>D4</f>
        <v>44593</v>
      </c>
      <c r="I5" s="287">
        <f>F4</f>
        <v>44256</v>
      </c>
      <c r="J5" s="11"/>
      <c r="K5" s="11"/>
      <c r="L5" s="11"/>
    </row>
    <row r="6" spans="1:47" ht="15" customHeight="1" x14ac:dyDescent="0.2">
      <c r="A6" s="11" t="s">
        <v>374</v>
      </c>
      <c r="B6" s="230">
        <v>10273.106550000002</v>
      </c>
      <c r="C6" s="229">
        <v>33.927452356412743</v>
      </c>
      <c r="D6" s="230">
        <v>9757.4722599999986</v>
      </c>
      <c r="E6" s="229">
        <v>32.778618124014258</v>
      </c>
      <c r="F6" s="230">
        <v>9071.5451499999999</v>
      </c>
      <c r="G6" s="229">
        <v>30.554433840652685</v>
      </c>
      <c r="H6" s="229">
        <v>5.2845068503428534</v>
      </c>
      <c r="I6" s="229">
        <v>13.245388521270849</v>
      </c>
      <c r="J6" s="11"/>
      <c r="K6" s="11"/>
      <c r="L6" s="11"/>
    </row>
    <row r="7" spans="1:47" x14ac:dyDescent="0.2">
      <c r="A7" s="259" t="s">
        <v>373</v>
      </c>
      <c r="B7" s="230">
        <v>20006.522000000001</v>
      </c>
      <c r="C7" s="229">
        <v>66.072547643587257</v>
      </c>
      <c r="D7" s="230">
        <v>20010.324000000001</v>
      </c>
      <c r="E7" s="229">
        <v>67.221381875985742</v>
      </c>
      <c r="F7" s="230">
        <v>20618.238000000001</v>
      </c>
      <c r="G7" s="229">
        <v>69.445566159347308</v>
      </c>
      <c r="H7" s="794">
        <v>-1.9000192100835946E-2</v>
      </c>
      <c r="I7" s="678">
        <v>-2.9668684588857706</v>
      </c>
      <c r="J7" s="11"/>
      <c r="K7" s="11"/>
      <c r="L7" s="11"/>
    </row>
    <row r="8" spans="1:47" x14ac:dyDescent="0.2">
      <c r="A8" s="173" t="s">
        <v>114</v>
      </c>
      <c r="B8" s="174">
        <v>30279.628550000001</v>
      </c>
      <c r="C8" s="175">
        <v>100</v>
      </c>
      <c r="D8" s="174">
        <v>29767.796259999999</v>
      </c>
      <c r="E8" s="175">
        <v>100</v>
      </c>
      <c r="F8" s="174">
        <v>29689.783150000003</v>
      </c>
      <c r="G8" s="175">
        <v>100</v>
      </c>
      <c r="H8" s="78">
        <v>1.7194161285219778</v>
      </c>
      <c r="I8" s="78">
        <v>1.9866948741927686</v>
      </c>
      <c r="J8" s="230"/>
      <c r="K8" s="11"/>
    </row>
    <row r="9" spans="1:47" s="243" customFormat="1" x14ac:dyDescent="0.2">
      <c r="A9" s="11"/>
      <c r="B9" s="11"/>
      <c r="C9" s="11"/>
      <c r="D9" s="11"/>
      <c r="E9" s="11"/>
      <c r="F9" s="11"/>
      <c r="H9" s="11"/>
      <c r="I9" s="161" t="s">
        <v>221</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2" t="s">
        <v>497</v>
      </c>
      <c r="B10" s="244"/>
      <c r="C10" s="245"/>
      <c r="D10" s="244"/>
      <c r="E10" s="244"/>
      <c r="F10" s="244"/>
      <c r="G10" s="244"/>
      <c r="H10" s="11"/>
      <c r="I10" s="11"/>
      <c r="J10" s="11"/>
      <c r="K10" s="11"/>
      <c r="L10" s="11"/>
    </row>
    <row r="11" spans="1:47" x14ac:dyDescent="0.2">
      <c r="A11" s="133" t="s">
        <v>498</v>
      </c>
      <c r="B11" s="11"/>
      <c r="C11" s="258"/>
      <c r="D11" s="11"/>
      <c r="E11" s="11"/>
      <c r="F11" s="11"/>
      <c r="G11" s="11"/>
      <c r="H11" s="11"/>
      <c r="I11" s="11"/>
      <c r="J11" s="11"/>
      <c r="K11" s="11"/>
      <c r="L11" s="11"/>
    </row>
    <row r="12" spans="1:47" x14ac:dyDescent="0.2">
      <c r="A12" s="133" t="s">
        <v>467</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681"/>
      <c r="C14" s="11"/>
      <c r="D14" s="230"/>
      <c r="E14" s="230"/>
      <c r="F14" s="631"/>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372</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activeCell="A54" sqref="A54"/>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2" t="s">
        <v>1</v>
      </c>
      <c r="B1" s="852"/>
      <c r="C1" s="852"/>
      <c r="D1" s="852"/>
      <c r="E1" s="262"/>
      <c r="F1" s="262"/>
      <c r="G1" s="263"/>
    </row>
    <row r="2" spans="1:7" x14ac:dyDescent="0.2">
      <c r="A2" s="852"/>
      <c r="B2" s="852"/>
      <c r="C2" s="852"/>
      <c r="D2" s="852"/>
      <c r="E2" s="263"/>
      <c r="F2" s="263"/>
      <c r="G2" s="263"/>
    </row>
    <row r="3" spans="1:7" x14ac:dyDescent="0.2">
      <c r="A3" s="408"/>
      <c r="B3" s="408"/>
      <c r="C3" s="408"/>
      <c r="D3" s="263"/>
      <c r="E3" s="263"/>
      <c r="F3" s="263"/>
      <c r="G3" s="263"/>
    </row>
    <row r="4" spans="1:7" x14ac:dyDescent="0.2">
      <c r="A4" s="262" t="s">
        <v>375</v>
      </c>
      <c r="B4" s="263"/>
      <c r="C4" s="263"/>
      <c r="D4" s="263"/>
      <c r="E4" s="263"/>
      <c r="F4" s="263"/>
      <c r="G4" s="263"/>
    </row>
    <row r="5" spans="1:7" x14ac:dyDescent="0.2">
      <c r="A5" s="264"/>
      <c r="B5" s="264" t="s">
        <v>376</v>
      </c>
      <c r="C5" s="264" t="s">
        <v>377</v>
      </c>
      <c r="D5" s="264" t="s">
        <v>378</v>
      </c>
      <c r="E5" s="264" t="s">
        <v>379</v>
      </c>
      <c r="F5" s="264" t="s">
        <v>54</v>
      </c>
      <c r="G5" s="263"/>
    </row>
    <row r="6" spans="1:7" x14ac:dyDescent="0.2">
      <c r="A6" s="265" t="s">
        <v>376</v>
      </c>
      <c r="B6" s="266">
        <v>1</v>
      </c>
      <c r="C6" s="266">
        <v>238.8</v>
      </c>
      <c r="D6" s="266">
        <v>0.23880000000000001</v>
      </c>
      <c r="E6" s="267" t="s">
        <v>380</v>
      </c>
      <c r="F6" s="267">
        <v>0.27779999999999999</v>
      </c>
      <c r="G6" s="263"/>
    </row>
    <row r="7" spans="1:7" x14ac:dyDescent="0.2">
      <c r="A7" s="262" t="s">
        <v>377</v>
      </c>
      <c r="B7" s="268" t="s">
        <v>381</v>
      </c>
      <c r="C7" s="263">
        <v>1</v>
      </c>
      <c r="D7" s="269" t="s">
        <v>382</v>
      </c>
      <c r="E7" s="269" t="s">
        <v>383</v>
      </c>
      <c r="F7" s="268" t="s">
        <v>384</v>
      </c>
      <c r="G7" s="263"/>
    </row>
    <row r="8" spans="1:7" x14ac:dyDescent="0.2">
      <c r="A8" s="262" t="s">
        <v>378</v>
      </c>
      <c r="B8" s="268">
        <v>4.1867999999999999</v>
      </c>
      <c r="C8" s="269" t="s">
        <v>385</v>
      </c>
      <c r="D8" s="263">
        <v>1</v>
      </c>
      <c r="E8" s="269" t="s">
        <v>386</v>
      </c>
      <c r="F8" s="268">
        <v>1.163</v>
      </c>
      <c r="G8" s="263"/>
    </row>
    <row r="9" spans="1:7" x14ac:dyDescent="0.2">
      <c r="A9" s="262" t="s">
        <v>379</v>
      </c>
      <c r="B9" s="268" t="s">
        <v>387</v>
      </c>
      <c r="C9" s="269" t="s">
        <v>388</v>
      </c>
      <c r="D9" s="269" t="s">
        <v>389</v>
      </c>
      <c r="E9" s="268">
        <v>1</v>
      </c>
      <c r="F9" s="270">
        <v>11630</v>
      </c>
      <c r="G9" s="263"/>
    </row>
    <row r="10" spans="1:7" x14ac:dyDescent="0.2">
      <c r="A10" s="271" t="s">
        <v>54</v>
      </c>
      <c r="B10" s="272">
        <v>3.6</v>
      </c>
      <c r="C10" s="272">
        <v>860</v>
      </c>
      <c r="D10" s="272">
        <v>0.86</v>
      </c>
      <c r="E10" s="273" t="s">
        <v>390</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391</v>
      </c>
      <c r="B13" s="263"/>
      <c r="C13" s="263"/>
      <c r="D13" s="263"/>
      <c r="E13" s="263"/>
      <c r="F13" s="263"/>
      <c r="G13" s="263"/>
    </row>
    <row r="14" spans="1:7" x14ac:dyDescent="0.2">
      <c r="A14" s="264"/>
      <c r="B14" s="274" t="s">
        <v>392</v>
      </c>
      <c r="C14" s="264" t="s">
        <v>393</v>
      </c>
      <c r="D14" s="264" t="s">
        <v>394</v>
      </c>
      <c r="E14" s="264" t="s">
        <v>395</v>
      </c>
      <c r="F14" s="264" t="s">
        <v>396</v>
      </c>
      <c r="G14" s="263"/>
    </row>
    <row r="15" spans="1:7" x14ac:dyDescent="0.2">
      <c r="A15" s="265" t="s">
        <v>392</v>
      </c>
      <c r="B15" s="266">
        <v>1</v>
      </c>
      <c r="C15" s="266">
        <v>2.3810000000000001E-2</v>
      </c>
      <c r="D15" s="266">
        <v>0.13370000000000001</v>
      </c>
      <c r="E15" s="266">
        <v>3.7850000000000001</v>
      </c>
      <c r="F15" s="266">
        <v>3.8E-3</v>
      </c>
      <c r="G15" s="263"/>
    </row>
    <row r="16" spans="1:7" x14ac:dyDescent="0.2">
      <c r="A16" s="262" t="s">
        <v>393</v>
      </c>
      <c r="B16" s="263">
        <v>42</v>
      </c>
      <c r="C16" s="263">
        <v>1</v>
      </c>
      <c r="D16" s="263">
        <v>5.6150000000000002</v>
      </c>
      <c r="E16" s="263">
        <v>159</v>
      </c>
      <c r="F16" s="263">
        <v>0.159</v>
      </c>
      <c r="G16" s="263"/>
    </row>
    <row r="17" spans="1:47" x14ac:dyDescent="0.2">
      <c r="A17" s="262" t="s">
        <v>394</v>
      </c>
      <c r="B17" s="263">
        <v>7.48</v>
      </c>
      <c r="C17" s="263">
        <v>0.17810000000000001</v>
      </c>
      <c r="D17" s="263">
        <v>1</v>
      </c>
      <c r="E17" s="263">
        <v>28.3</v>
      </c>
      <c r="F17" s="263">
        <v>2.8299999999999999E-2</v>
      </c>
      <c r="G17" s="263"/>
    </row>
    <row r="18" spans="1:47" x14ac:dyDescent="0.2">
      <c r="A18" s="262" t="s">
        <v>395</v>
      </c>
      <c r="B18" s="263">
        <v>0.26419999999999999</v>
      </c>
      <c r="C18" s="263">
        <v>6.3E-3</v>
      </c>
      <c r="D18" s="263">
        <v>3.5299999999999998E-2</v>
      </c>
      <c r="E18" s="263">
        <v>1</v>
      </c>
      <c r="F18" s="263">
        <v>1E-3</v>
      </c>
      <c r="G18" s="263"/>
    </row>
    <row r="19" spans="1:47" x14ac:dyDescent="0.2">
      <c r="A19" s="271" t="s">
        <v>396</v>
      </c>
      <c r="B19" s="272">
        <v>264.2</v>
      </c>
      <c r="C19" s="272">
        <v>6.2889999999999997</v>
      </c>
      <c r="D19" s="272">
        <v>35.314700000000002</v>
      </c>
      <c r="E19" s="275">
        <v>1000</v>
      </c>
      <c r="F19" s="272">
        <v>1</v>
      </c>
      <c r="G19" s="263"/>
    </row>
    <row r="20" spans="1:47" x14ac:dyDescent="0.2">
      <c r="A20" s="263"/>
      <c r="B20" s="263"/>
      <c r="C20" s="263"/>
      <c r="D20" s="263"/>
      <c r="E20" s="263"/>
      <c r="F20" s="263"/>
      <c r="G20" s="263"/>
    </row>
    <row r="21" spans="1:47" x14ac:dyDescent="0.2">
      <c r="A21" s="263"/>
      <c r="B21" s="263"/>
      <c r="C21" s="263"/>
      <c r="D21" s="263"/>
      <c r="E21" s="263"/>
      <c r="F21" s="263"/>
      <c r="G21" s="263"/>
    </row>
    <row r="22" spans="1:47" x14ac:dyDescent="0.2">
      <c r="A22" s="262" t="s">
        <v>397</v>
      </c>
      <c r="B22" s="263"/>
      <c r="C22" s="263"/>
      <c r="D22" s="263"/>
      <c r="E22" s="263"/>
      <c r="F22" s="263"/>
      <c r="G22" s="263"/>
    </row>
    <row r="23" spans="1:47" x14ac:dyDescent="0.2">
      <c r="A23" s="276" t="s">
        <v>270</v>
      </c>
      <c r="B23" s="276"/>
      <c r="C23" s="276"/>
      <c r="D23" s="276"/>
      <c r="E23" s="276"/>
      <c r="F23" s="276"/>
      <c r="G23" s="263"/>
    </row>
    <row r="24" spans="1:47" x14ac:dyDescent="0.2">
      <c r="A24" s="853" t="s">
        <v>398</v>
      </c>
      <c r="B24" s="853"/>
      <c r="C24" s="853"/>
      <c r="D24" s="854" t="s">
        <v>399</v>
      </c>
      <c r="E24" s="854"/>
      <c r="F24" s="854"/>
      <c r="G24" s="263"/>
    </row>
    <row r="25" spans="1:47" x14ac:dyDescent="0.2">
      <c r="A25" s="263"/>
      <c r="B25" s="263"/>
      <c r="C25" s="263"/>
      <c r="D25" s="263"/>
      <c r="E25" s="263"/>
      <c r="F25" s="263"/>
      <c r="G25" s="263"/>
    </row>
    <row r="26" spans="1:47" x14ac:dyDescent="0.2">
      <c r="A26" s="263"/>
      <c r="B26" s="263"/>
      <c r="C26" s="263"/>
      <c r="D26" s="263"/>
      <c r="E26" s="263"/>
      <c r="F26" s="263"/>
      <c r="G26" s="263"/>
    </row>
    <row r="27" spans="1:47" x14ac:dyDescent="0.2">
      <c r="A27" s="6" t="s">
        <v>400</v>
      </c>
      <c r="B27" s="263"/>
      <c r="C27" s="6"/>
      <c r="D27" s="262" t="s">
        <v>401</v>
      </c>
      <c r="E27" s="263"/>
      <c r="F27" s="263"/>
      <c r="G27" s="263"/>
    </row>
    <row r="28" spans="1:47" x14ac:dyDescent="0.2">
      <c r="A28" s="274" t="s">
        <v>270</v>
      </c>
      <c r="B28" s="264" t="s">
        <v>403</v>
      </c>
      <c r="C28" s="3"/>
      <c r="D28" s="265" t="s">
        <v>109</v>
      </c>
      <c r="E28" s="266"/>
      <c r="F28" s="267" t="s">
        <v>404</v>
      </c>
      <c r="G28" s="263"/>
    </row>
    <row r="29" spans="1:47" x14ac:dyDescent="0.2">
      <c r="A29" s="277" t="s">
        <v>558</v>
      </c>
      <c r="B29" s="278" t="s">
        <v>408</v>
      </c>
      <c r="C29" s="3"/>
      <c r="D29" s="271" t="s">
        <v>369</v>
      </c>
      <c r="E29" s="272"/>
      <c r="F29" s="273" t="s">
        <v>409</v>
      </c>
      <c r="G29" s="263"/>
    </row>
    <row r="30" spans="1:47" x14ac:dyDescent="0.2">
      <c r="A30" s="745" t="s">
        <v>665</v>
      </c>
      <c r="B30" s="746" t="s">
        <v>410</v>
      </c>
      <c r="C30" s="3"/>
      <c r="D30" s="747"/>
      <c r="E30" s="748"/>
      <c r="F30" s="749"/>
      <c r="G30" s="263"/>
      <c r="H30" s="679"/>
      <c r="I30" s="679"/>
      <c r="J30" s="679"/>
      <c r="K30" s="679"/>
      <c r="L30" s="679"/>
      <c r="M30" s="679"/>
      <c r="N30" s="679"/>
      <c r="O30" s="679"/>
      <c r="P30" s="679"/>
      <c r="Q30" s="679"/>
      <c r="R30" s="679"/>
      <c r="S30" s="679"/>
      <c r="T30" s="679"/>
      <c r="U30" s="679"/>
      <c r="V30" s="679"/>
      <c r="W30" s="679"/>
      <c r="X30" s="679"/>
      <c r="Y30" s="679"/>
      <c r="Z30" s="679"/>
      <c r="AA30" s="679"/>
      <c r="AB30" s="679"/>
      <c r="AC30" s="679"/>
      <c r="AD30" s="679"/>
      <c r="AE30" s="679"/>
      <c r="AF30" s="679"/>
      <c r="AG30" s="679"/>
      <c r="AH30" s="679"/>
      <c r="AI30" s="679"/>
      <c r="AJ30" s="679"/>
      <c r="AK30" s="679"/>
      <c r="AL30" s="679"/>
      <c r="AM30" s="679"/>
      <c r="AN30" s="679"/>
      <c r="AO30" s="679"/>
      <c r="AP30" s="679"/>
      <c r="AQ30" s="679"/>
      <c r="AR30" s="679"/>
      <c r="AS30" s="679"/>
      <c r="AT30" s="679"/>
      <c r="AU30" s="679"/>
    </row>
    <row r="31" spans="1:47" x14ac:dyDescent="0.2">
      <c r="A31" s="745" t="s">
        <v>666</v>
      </c>
      <c r="B31" s="746" t="s">
        <v>667</v>
      </c>
      <c r="C31" s="3"/>
      <c r="D31" s="747"/>
      <c r="E31" s="748"/>
      <c r="F31" s="749"/>
      <c r="G31" s="263"/>
      <c r="H31" s="679"/>
      <c r="I31" s="679"/>
      <c r="J31" s="679"/>
      <c r="K31" s="679"/>
      <c r="L31" s="679"/>
      <c r="M31" s="679"/>
      <c r="N31" s="679"/>
      <c r="O31" s="679"/>
      <c r="P31" s="679"/>
      <c r="Q31" s="679"/>
      <c r="R31" s="679"/>
      <c r="S31" s="679"/>
      <c r="T31" s="679"/>
      <c r="U31" s="679"/>
      <c r="V31" s="679"/>
      <c r="W31" s="679"/>
      <c r="X31" s="679"/>
      <c r="Y31" s="679"/>
      <c r="Z31" s="679"/>
      <c r="AA31" s="679"/>
      <c r="AB31" s="679"/>
      <c r="AC31" s="679"/>
      <c r="AD31" s="679"/>
      <c r="AE31" s="679"/>
      <c r="AF31" s="679"/>
      <c r="AG31" s="679"/>
      <c r="AH31" s="679"/>
      <c r="AI31" s="679"/>
      <c r="AJ31" s="679"/>
      <c r="AK31" s="679"/>
      <c r="AL31" s="679"/>
      <c r="AM31" s="679"/>
      <c r="AN31" s="679"/>
      <c r="AO31" s="679"/>
      <c r="AP31" s="679"/>
      <c r="AQ31" s="679"/>
      <c r="AR31" s="679"/>
      <c r="AS31" s="679"/>
      <c r="AT31" s="679"/>
      <c r="AU31" s="679"/>
    </row>
    <row r="32" spans="1:47" x14ac:dyDescent="0.2">
      <c r="A32" s="65" t="s">
        <v>664</v>
      </c>
      <c r="B32" s="279" t="s">
        <v>668</v>
      </c>
      <c r="C32" s="263"/>
      <c r="D32" s="263"/>
      <c r="E32" s="263"/>
      <c r="F32" s="263"/>
      <c r="G32" s="263"/>
    </row>
    <row r="33" spans="1:47" x14ac:dyDescent="0.2">
      <c r="A33" s="263" t="s">
        <v>662</v>
      </c>
      <c r="B33" s="746"/>
      <c r="C33" s="263"/>
      <c r="D33" s="263"/>
      <c r="E33" s="263"/>
      <c r="F33" s="263"/>
      <c r="G33" s="263"/>
      <c r="H33" s="679"/>
      <c r="I33" s="679"/>
      <c r="J33" s="679"/>
      <c r="K33" s="679"/>
      <c r="L33" s="679"/>
      <c r="M33" s="679"/>
      <c r="N33" s="679"/>
      <c r="O33" s="679"/>
      <c r="P33" s="679"/>
      <c r="Q33" s="679"/>
      <c r="R33" s="679"/>
      <c r="S33" s="679"/>
      <c r="T33" s="679"/>
      <c r="U33" s="679"/>
      <c r="V33" s="679"/>
      <c r="W33" s="679"/>
      <c r="X33" s="679"/>
      <c r="Y33" s="679"/>
      <c r="Z33" s="679"/>
      <c r="AA33" s="679"/>
      <c r="AB33" s="679"/>
      <c r="AC33" s="679"/>
      <c r="AD33" s="679"/>
      <c r="AE33" s="679"/>
      <c r="AF33" s="679"/>
      <c r="AG33" s="679"/>
      <c r="AH33" s="679"/>
      <c r="AI33" s="679"/>
      <c r="AJ33" s="679"/>
      <c r="AK33" s="679"/>
      <c r="AL33" s="679"/>
      <c r="AM33" s="679"/>
      <c r="AN33" s="679"/>
      <c r="AO33" s="679"/>
      <c r="AP33" s="679"/>
      <c r="AQ33" s="679"/>
      <c r="AR33" s="679"/>
      <c r="AS33" s="679"/>
      <c r="AT33" s="679"/>
      <c r="AU33" s="679"/>
    </row>
    <row r="34" spans="1:47" x14ac:dyDescent="0.2">
      <c r="A34" s="263" t="s">
        <v>663</v>
      </c>
      <c r="B34" s="263"/>
      <c r="C34" s="263"/>
      <c r="D34" s="263"/>
      <c r="E34" s="263"/>
      <c r="F34" s="263"/>
      <c r="G34" s="263"/>
    </row>
    <row r="35" spans="1:47" x14ac:dyDescent="0.2">
      <c r="A35" s="263"/>
      <c r="B35" s="263"/>
      <c r="C35" s="263"/>
      <c r="D35" s="263"/>
      <c r="E35" s="263"/>
      <c r="F35" s="263"/>
      <c r="G35" s="263"/>
    </row>
    <row r="36" spans="1:47" x14ac:dyDescent="0.2">
      <c r="A36" s="262" t="s">
        <v>402</v>
      </c>
      <c r="B36" s="263"/>
      <c r="C36" s="263"/>
      <c r="D36" s="263"/>
      <c r="E36" s="262" t="s">
        <v>411</v>
      </c>
      <c r="F36" s="263"/>
      <c r="G36" s="263"/>
    </row>
    <row r="37" spans="1:47" x14ac:dyDescent="0.2">
      <c r="A37" s="276" t="s">
        <v>405</v>
      </c>
      <c r="B37" s="276" t="s">
        <v>406</v>
      </c>
      <c r="C37" s="276" t="s">
        <v>407</v>
      </c>
      <c r="D37" s="263"/>
      <c r="E37" s="264"/>
      <c r="F37" s="264" t="s">
        <v>412</v>
      </c>
      <c r="G37" s="263"/>
    </row>
    <row r="38" spans="1:47" x14ac:dyDescent="0.2">
      <c r="A38" s="1"/>
      <c r="B38" s="1"/>
      <c r="C38" s="1"/>
      <c r="D38" s="1"/>
      <c r="E38" s="265" t="s">
        <v>413</v>
      </c>
      <c r="F38" s="280">
        <v>11.6</v>
      </c>
      <c r="G38" s="263"/>
    </row>
    <row r="39" spans="1:47" x14ac:dyDescent="0.2">
      <c r="A39" s="1"/>
      <c r="B39" s="1"/>
      <c r="C39" s="1"/>
      <c r="D39" s="1"/>
      <c r="E39" s="262" t="s">
        <v>48</v>
      </c>
      <c r="F39" s="280">
        <v>8.5299999999999994</v>
      </c>
      <c r="G39" s="263"/>
    </row>
    <row r="40" spans="1:47" ht="14.25" customHeight="1" x14ac:dyDescent="0.2">
      <c r="A40" s="1"/>
      <c r="B40" s="1"/>
      <c r="C40" s="1"/>
      <c r="D40" s="1"/>
      <c r="E40" s="262" t="s">
        <v>49</v>
      </c>
      <c r="F40" s="280">
        <v>7.88</v>
      </c>
      <c r="G40" s="263"/>
    </row>
    <row r="41" spans="1:47" ht="14.25" customHeight="1" x14ac:dyDescent="0.2">
      <c r="A41" s="1"/>
      <c r="B41" s="1"/>
      <c r="C41" s="1"/>
      <c r="D41" s="1"/>
      <c r="E41" s="596" t="s">
        <v>414</v>
      </c>
      <c r="F41" s="280">
        <v>7.93</v>
      </c>
      <c r="G41" s="263"/>
    </row>
    <row r="42" spans="1:47" x14ac:dyDescent="0.2">
      <c r="A42" s="1"/>
      <c r="B42" s="1"/>
      <c r="C42" s="1"/>
      <c r="D42" s="1"/>
      <c r="E42" s="262" t="s">
        <v>122</v>
      </c>
      <c r="F42" s="280">
        <v>7.46</v>
      </c>
      <c r="G42" s="263"/>
    </row>
    <row r="43" spans="1:47" x14ac:dyDescent="0.2">
      <c r="A43" s="1"/>
      <c r="B43" s="1"/>
      <c r="C43" s="1"/>
      <c r="D43" s="1"/>
      <c r="E43" s="262" t="s">
        <v>123</v>
      </c>
      <c r="F43" s="280">
        <v>6.66</v>
      </c>
      <c r="G43" s="263"/>
    </row>
    <row r="44" spans="1:47" x14ac:dyDescent="0.2">
      <c r="A44" s="1"/>
      <c r="B44" s="1"/>
      <c r="C44" s="1"/>
      <c r="D44" s="1"/>
      <c r="E44" s="271" t="s">
        <v>415</v>
      </c>
      <c r="F44" s="281">
        <v>8</v>
      </c>
      <c r="G44" s="263"/>
    </row>
    <row r="45" spans="1:47" x14ac:dyDescent="0.2">
      <c r="A45" s="263"/>
      <c r="B45" s="263"/>
      <c r="C45" s="263"/>
      <c r="D45" s="263"/>
      <c r="E45" s="263"/>
      <c r="F45" s="263"/>
      <c r="G45" s="263"/>
    </row>
    <row r="46" spans="1:47" ht="15" x14ac:dyDescent="0.25">
      <c r="A46" s="282" t="s">
        <v>568</v>
      </c>
      <c r="B46" s="263"/>
      <c r="C46" s="263"/>
      <c r="D46" s="263"/>
      <c r="E46" s="263"/>
      <c r="F46" s="263"/>
      <c r="G46" s="263"/>
    </row>
    <row r="47" spans="1:47" x14ac:dyDescent="0.2">
      <c r="A47" s="1" t="s">
        <v>569</v>
      </c>
      <c r="B47" s="263"/>
      <c r="C47" s="263"/>
      <c r="D47" s="263"/>
      <c r="E47" s="263"/>
      <c r="F47" s="263"/>
      <c r="G47" s="263"/>
    </row>
    <row r="48" spans="1:47" x14ac:dyDescent="0.2">
      <c r="A48" s="263"/>
      <c r="B48" s="263"/>
      <c r="C48" s="263"/>
      <c r="D48" s="263"/>
      <c r="E48" s="263"/>
      <c r="F48" s="263"/>
      <c r="G48" s="263"/>
    </row>
    <row r="49" spans="1:200" ht="15" x14ac:dyDescent="0.25">
      <c r="A49" s="282" t="s">
        <v>416</v>
      </c>
      <c r="B49" s="1"/>
      <c r="C49" s="1"/>
      <c r="D49" s="1"/>
      <c r="E49" s="1"/>
      <c r="F49" s="1"/>
      <c r="G49" s="1"/>
    </row>
    <row r="50" spans="1:200" ht="14.25" customHeight="1" x14ac:dyDescent="0.2">
      <c r="A50" s="855" t="s">
        <v>607</v>
      </c>
      <c r="B50" s="855"/>
      <c r="C50" s="855"/>
      <c r="D50" s="855"/>
      <c r="E50" s="855"/>
      <c r="F50" s="855"/>
      <c r="G50" s="855"/>
    </row>
    <row r="51" spans="1:200" x14ac:dyDescent="0.2">
      <c r="A51" s="855"/>
      <c r="B51" s="855"/>
      <c r="C51" s="855"/>
      <c r="D51" s="855"/>
      <c r="E51" s="855"/>
      <c r="F51" s="855"/>
      <c r="G51" s="855"/>
    </row>
    <row r="52" spans="1:200" x14ac:dyDescent="0.2">
      <c r="A52" s="855"/>
      <c r="B52" s="855"/>
      <c r="C52" s="855"/>
      <c r="D52" s="855"/>
      <c r="E52" s="855"/>
      <c r="F52" s="855"/>
      <c r="G52" s="855"/>
    </row>
    <row r="53" spans="1:200" ht="15" x14ac:dyDescent="0.25">
      <c r="A53" s="282" t="s">
        <v>417</v>
      </c>
      <c r="B53" s="1"/>
      <c r="C53" s="1"/>
      <c r="D53" s="1"/>
      <c r="E53" s="1"/>
      <c r="F53" s="1"/>
      <c r="G53" s="1"/>
    </row>
    <row r="54" spans="1:200" x14ac:dyDescent="0.2">
      <c r="A54" s="1" t="s">
        <v>563</v>
      </c>
      <c r="B54" s="1"/>
      <c r="C54" s="1"/>
      <c r="D54" s="1"/>
      <c r="E54" s="1"/>
      <c r="F54" s="1"/>
      <c r="G54" s="1"/>
    </row>
    <row r="55" spans="1:200" x14ac:dyDescent="0.2">
      <c r="A55" s="1" t="s">
        <v>686</v>
      </c>
      <c r="B55" s="1"/>
      <c r="C55" s="1"/>
      <c r="D55" s="1"/>
      <c r="E55" s="1"/>
      <c r="F55" s="1"/>
      <c r="G55" s="1"/>
    </row>
    <row r="56" spans="1:200" x14ac:dyDescent="0.2">
      <c r="A56" s="1" t="s">
        <v>564</v>
      </c>
      <c r="B56" s="1"/>
      <c r="C56" s="1"/>
      <c r="D56" s="1"/>
      <c r="E56" s="1"/>
      <c r="F56" s="1"/>
      <c r="G56" s="1"/>
    </row>
    <row r="57" spans="1:200" x14ac:dyDescent="0.2">
      <c r="A57" s="1"/>
      <c r="B57" s="1"/>
      <c r="C57" s="1"/>
      <c r="D57" s="1"/>
      <c r="E57" s="1"/>
      <c r="F57" s="1"/>
      <c r="G57" s="1"/>
    </row>
    <row r="58" spans="1:200" ht="15" x14ac:dyDescent="0.25">
      <c r="A58" s="282" t="s">
        <v>418</v>
      </c>
      <c r="B58" s="1"/>
      <c r="C58" s="1"/>
      <c r="D58" s="1"/>
      <c r="E58" s="1"/>
      <c r="F58" s="1"/>
      <c r="G58" s="1"/>
    </row>
    <row r="59" spans="1:200" ht="14.25" customHeight="1" x14ac:dyDescent="0.2">
      <c r="A59" s="855" t="s">
        <v>642</v>
      </c>
      <c r="B59" s="855"/>
      <c r="C59" s="855"/>
      <c r="D59" s="855"/>
      <c r="E59" s="855"/>
      <c r="F59" s="855"/>
      <c r="G59" s="855"/>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55"/>
      <c r="B60" s="855"/>
      <c r="C60" s="855"/>
      <c r="D60" s="855"/>
      <c r="E60" s="855"/>
      <c r="F60" s="855"/>
      <c r="G60" s="855"/>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55"/>
      <c r="B61" s="855"/>
      <c r="C61" s="855"/>
      <c r="D61" s="855"/>
      <c r="E61" s="855"/>
      <c r="F61" s="855"/>
      <c r="G61" s="855"/>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55"/>
      <c r="B62" s="855"/>
      <c r="C62" s="855"/>
      <c r="D62" s="855"/>
      <c r="E62" s="855"/>
      <c r="F62" s="855"/>
      <c r="G62" s="855"/>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55"/>
      <c r="B63" s="855"/>
      <c r="C63" s="855"/>
      <c r="D63" s="855"/>
      <c r="E63" s="855"/>
      <c r="F63" s="855"/>
      <c r="G63" s="855"/>
    </row>
    <row r="64" spans="1:200" ht="15" x14ac:dyDescent="0.25">
      <c r="A64" s="282" t="s">
        <v>534</v>
      </c>
      <c r="B64" s="1"/>
      <c r="C64" s="1"/>
      <c r="D64" s="1"/>
      <c r="E64" s="1"/>
      <c r="F64" s="1"/>
      <c r="G64" s="1"/>
    </row>
    <row r="65" spans="1:7" x14ac:dyDescent="0.2">
      <c r="A65" s="1" t="s">
        <v>560</v>
      </c>
      <c r="B65" s="1"/>
      <c r="C65" s="1"/>
      <c r="D65" s="1"/>
      <c r="E65" s="1"/>
      <c r="F65" s="1"/>
      <c r="G65" s="1"/>
    </row>
    <row r="66" spans="1:7" x14ac:dyDescent="0.2">
      <c r="A66" s="1" t="s">
        <v>559</v>
      </c>
      <c r="B66" s="1"/>
      <c r="C66" s="1"/>
      <c r="D66" s="1"/>
      <c r="E66" s="1"/>
      <c r="F66" s="1"/>
      <c r="G66" s="1"/>
    </row>
    <row r="67" spans="1:7" x14ac:dyDescent="0.2">
      <c r="A67" s="1"/>
      <c r="B67" s="1"/>
      <c r="C67" s="1"/>
      <c r="D67" s="1"/>
      <c r="E67" s="1"/>
      <c r="F67" s="1"/>
      <c r="G67" s="1"/>
    </row>
    <row r="68" spans="1:7" ht="15" x14ac:dyDescent="0.25">
      <c r="A68" s="282" t="s">
        <v>623</v>
      </c>
      <c r="B68" s="1"/>
      <c r="C68" s="1"/>
      <c r="D68" s="1"/>
      <c r="E68" s="1"/>
      <c r="F68" s="1"/>
      <c r="G68" s="1"/>
    </row>
    <row r="69" spans="1:7" x14ac:dyDescent="0.2">
      <c r="A69" s="1" t="s">
        <v>561</v>
      </c>
      <c r="B69" s="1"/>
      <c r="C69" s="1"/>
      <c r="D69" s="1"/>
      <c r="E69" s="1"/>
      <c r="F69" s="1"/>
      <c r="G69" s="1"/>
    </row>
    <row r="70" spans="1:7" x14ac:dyDescent="0.2">
      <c r="A70" s="1" t="s">
        <v>562</v>
      </c>
      <c r="B70" s="1"/>
      <c r="C70" s="1"/>
      <c r="D70" s="1"/>
      <c r="E70" s="1"/>
      <c r="F70" s="1"/>
      <c r="G70" s="1"/>
    </row>
    <row r="71" spans="1:7" x14ac:dyDescent="0.2">
      <c r="A71" s="1" t="s">
        <v>624</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427</v>
      </c>
      <c r="B1" s="565"/>
      <c r="C1" s="565"/>
      <c r="D1" s="565"/>
    </row>
    <row r="2" spans="1:18" x14ac:dyDescent="0.2">
      <c r="A2" s="566"/>
      <c r="B2" s="448"/>
      <c r="C2" s="448"/>
      <c r="D2" s="567"/>
    </row>
    <row r="3" spans="1:18" x14ac:dyDescent="0.2">
      <c r="A3" s="686"/>
      <c r="B3" s="686">
        <v>2020</v>
      </c>
      <c r="C3" s="686">
        <v>2021</v>
      </c>
      <c r="D3" s="686">
        <v>2022</v>
      </c>
    </row>
    <row r="4" spans="1:18" x14ac:dyDescent="0.2">
      <c r="A4" s="18" t="s">
        <v>126</v>
      </c>
      <c r="B4" s="569">
        <v>-1.3834465118535482</v>
      </c>
      <c r="C4" s="569">
        <v>-19.323331168094359</v>
      </c>
      <c r="D4" s="569">
        <v>12.127559877891153</v>
      </c>
      <c r="Q4" s="570"/>
      <c r="R4" s="570"/>
    </row>
    <row r="5" spans="1:18" x14ac:dyDescent="0.2">
      <c r="A5" s="18" t="s">
        <v>127</v>
      </c>
      <c r="B5" s="569">
        <v>-1.1920875137886118</v>
      </c>
      <c r="C5" s="569">
        <v>-20.763596060237415</v>
      </c>
      <c r="D5" s="569">
        <v>15.699647090029394</v>
      </c>
    </row>
    <row r="6" spans="1:18" x14ac:dyDescent="0.2">
      <c r="A6" s="18" t="s">
        <v>128</v>
      </c>
      <c r="B6" s="569">
        <v>-2.4650981855077254</v>
      </c>
      <c r="C6" s="569">
        <v>-19.160543367027149</v>
      </c>
      <c r="D6" s="569">
        <v>15.091548549419251</v>
      </c>
    </row>
    <row r="7" spans="1:18" x14ac:dyDescent="0.2">
      <c r="A7" s="18" t="s">
        <v>129</v>
      </c>
      <c r="B7" s="569">
        <v>-6.2499167722701259</v>
      </c>
      <c r="C7" s="569">
        <v>-13.776515696054076</v>
      </c>
      <c r="D7" s="569" t="s">
        <v>513</v>
      </c>
    </row>
    <row r="8" spans="1:18" x14ac:dyDescent="0.2">
      <c r="A8" s="18" t="s">
        <v>130</v>
      </c>
      <c r="B8" s="569">
        <v>-9.9157566737325933</v>
      </c>
      <c r="C8" s="569">
        <v>-8.6511881281386209</v>
      </c>
      <c r="D8" s="571" t="s">
        <v>513</v>
      </c>
    </row>
    <row r="9" spans="1:18" x14ac:dyDescent="0.2">
      <c r="A9" s="18" t="s">
        <v>131</v>
      </c>
      <c r="B9" s="569">
        <v>-11.730373128456408</v>
      </c>
      <c r="C9" s="569">
        <v>-5.2830724945291543</v>
      </c>
      <c r="D9" s="571" t="s">
        <v>513</v>
      </c>
    </row>
    <row r="10" spans="1:18" x14ac:dyDescent="0.2">
      <c r="A10" s="18" t="s">
        <v>132</v>
      </c>
      <c r="B10" s="569">
        <v>-13.400060711958684</v>
      </c>
      <c r="C10" s="569">
        <v>-2.9995536809239849</v>
      </c>
      <c r="D10" s="738" t="s">
        <v>513</v>
      </c>
    </row>
    <row r="11" spans="1:18" x14ac:dyDescent="0.2">
      <c r="A11" s="18" t="s">
        <v>133</v>
      </c>
      <c r="B11" s="569">
        <v>-14.646959424478668</v>
      </c>
      <c r="C11" s="569">
        <v>-0.42773919415951644</v>
      </c>
      <c r="D11" s="739" t="s">
        <v>513</v>
      </c>
    </row>
    <row r="12" spans="1:18" x14ac:dyDescent="0.2">
      <c r="A12" s="18" t="s">
        <v>134</v>
      </c>
      <c r="B12" s="569">
        <v>-15.603977611828443</v>
      </c>
      <c r="C12" s="569">
        <v>1.8200141614768999</v>
      </c>
      <c r="D12" s="571" t="s">
        <v>513</v>
      </c>
    </row>
    <row r="13" spans="1:18" x14ac:dyDescent="0.2">
      <c r="A13" s="18" t="s">
        <v>135</v>
      </c>
      <c r="B13" s="569">
        <v>-16.791264416427705</v>
      </c>
      <c r="C13" s="569">
        <v>4.1854927314129746</v>
      </c>
      <c r="D13" s="571" t="s">
        <v>513</v>
      </c>
    </row>
    <row r="14" spans="1:18" x14ac:dyDescent="0.2">
      <c r="A14" s="18" t="s">
        <v>136</v>
      </c>
      <c r="B14" s="569">
        <v>-17.940809286069378</v>
      </c>
      <c r="C14" s="569">
        <v>7.5806768628796979</v>
      </c>
      <c r="D14" s="569" t="s">
        <v>513</v>
      </c>
    </row>
    <row r="15" spans="1:18" x14ac:dyDescent="0.2">
      <c r="A15" s="448" t="s">
        <v>137</v>
      </c>
      <c r="B15" s="454">
        <v>-18.522349811599476</v>
      </c>
      <c r="C15" s="454">
        <v>9.2318824464714719</v>
      </c>
      <c r="D15" s="454" t="s">
        <v>513</v>
      </c>
    </row>
    <row r="16" spans="1:18" x14ac:dyDescent="0.2">
      <c r="A16" s="573"/>
      <c r="D16" s="79"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808">
        <f>INDICE!A3</f>
        <v>44621</v>
      </c>
      <c r="C3" s="809"/>
      <c r="D3" s="809" t="s">
        <v>115</v>
      </c>
      <c r="E3" s="809"/>
      <c r="F3" s="809" t="s">
        <v>116</v>
      </c>
      <c r="G3" s="809"/>
      <c r="H3" s="809"/>
    </row>
    <row r="4" spans="1:8" s="69" customFormat="1" x14ac:dyDescent="0.2">
      <c r="A4" s="289"/>
      <c r="B4" s="82" t="s">
        <v>47</v>
      </c>
      <c r="C4" s="82" t="s">
        <v>424</v>
      </c>
      <c r="D4" s="82" t="s">
        <v>47</v>
      </c>
      <c r="E4" s="82" t="s">
        <v>424</v>
      </c>
      <c r="F4" s="82" t="s">
        <v>47</v>
      </c>
      <c r="G4" s="83" t="s">
        <v>424</v>
      </c>
      <c r="H4" s="83" t="s">
        <v>121</v>
      </c>
    </row>
    <row r="5" spans="1:8" x14ac:dyDescent="0.2">
      <c r="A5" s="320" t="s">
        <v>138</v>
      </c>
      <c r="B5" s="329">
        <v>92.424699999999987</v>
      </c>
      <c r="C5" s="322">
        <v>11.450088225828219</v>
      </c>
      <c r="D5" s="321">
        <v>264.35273999999987</v>
      </c>
      <c r="E5" s="322">
        <v>0.65378400428237038</v>
      </c>
      <c r="F5" s="321">
        <v>812.29753999999969</v>
      </c>
      <c r="G5" s="322">
        <v>3.3718700454238832</v>
      </c>
      <c r="H5" s="327">
        <v>45.473897811237748</v>
      </c>
    </row>
    <row r="6" spans="1:8" x14ac:dyDescent="0.2">
      <c r="A6" s="320" t="s">
        <v>139</v>
      </c>
      <c r="B6" s="329">
        <v>58.157560000000011</v>
      </c>
      <c r="C6" s="322">
        <v>16.757818946316849</v>
      </c>
      <c r="D6" s="321">
        <v>191.75154999999998</v>
      </c>
      <c r="E6" s="322">
        <v>11.938535003495309</v>
      </c>
      <c r="F6" s="321">
        <v>495.03065000000004</v>
      </c>
      <c r="G6" s="322">
        <v>15.806958898233582</v>
      </c>
      <c r="H6" s="327">
        <v>27.712718656676728</v>
      </c>
    </row>
    <row r="7" spans="1:8" x14ac:dyDescent="0.2">
      <c r="A7" s="320" t="s">
        <v>140</v>
      </c>
      <c r="B7" s="329">
        <v>8.31419</v>
      </c>
      <c r="C7" s="322">
        <v>28.066265153032148</v>
      </c>
      <c r="D7" s="321">
        <v>21.911330000000003</v>
      </c>
      <c r="E7" s="322">
        <v>33.56551963342725</v>
      </c>
      <c r="F7" s="321">
        <v>88.687520000000021</v>
      </c>
      <c r="G7" s="322">
        <v>42.181847796881335</v>
      </c>
      <c r="H7" s="327">
        <v>4.9648891237712069</v>
      </c>
    </row>
    <row r="8" spans="1:8" x14ac:dyDescent="0.2">
      <c r="A8" s="323" t="s">
        <v>444</v>
      </c>
      <c r="B8" s="328">
        <v>25.713350000000005</v>
      </c>
      <c r="C8" s="325">
        <v>-26.441968672537751</v>
      </c>
      <c r="D8" s="324">
        <v>71.763400000000004</v>
      </c>
      <c r="E8" s="326">
        <v>-37.189858988461538</v>
      </c>
      <c r="F8" s="324">
        <v>390.27835999999996</v>
      </c>
      <c r="G8" s="326">
        <v>-41.485493280054129</v>
      </c>
      <c r="H8" s="493">
        <v>21.848494408314302</v>
      </c>
    </row>
    <row r="9" spans="1:8" s="69" customFormat="1" x14ac:dyDescent="0.2">
      <c r="A9" s="290" t="s">
        <v>114</v>
      </c>
      <c r="B9" s="61">
        <v>184.60979999999998</v>
      </c>
      <c r="C9" s="62">
        <v>5.9828932253199563</v>
      </c>
      <c r="D9" s="61">
        <v>549.77901999999995</v>
      </c>
      <c r="E9" s="62">
        <v>-2.6243215434304874</v>
      </c>
      <c r="F9" s="61">
        <v>1786.2940699999999</v>
      </c>
      <c r="G9" s="62">
        <v>-8.0470031840767753</v>
      </c>
      <c r="H9" s="62">
        <v>100</v>
      </c>
    </row>
    <row r="10" spans="1:8" x14ac:dyDescent="0.2">
      <c r="A10" s="314"/>
      <c r="B10" s="313"/>
      <c r="C10" s="319"/>
      <c r="D10" s="313"/>
      <c r="E10" s="319"/>
      <c r="F10" s="313"/>
      <c r="G10" s="319"/>
      <c r="H10" s="79" t="s">
        <v>221</v>
      </c>
    </row>
    <row r="11" spans="1:8" x14ac:dyDescent="0.2">
      <c r="A11" s="291" t="s">
        <v>482</v>
      </c>
      <c r="B11" s="313"/>
      <c r="C11" s="313"/>
      <c r="D11" s="313"/>
      <c r="E11" s="313"/>
      <c r="F11" s="313"/>
      <c r="G11" s="319"/>
      <c r="H11" s="319"/>
    </row>
    <row r="12" spans="1:8" x14ac:dyDescent="0.2">
      <c r="A12" s="291" t="s">
        <v>522</v>
      </c>
      <c r="B12" s="313"/>
      <c r="C12" s="313"/>
      <c r="D12" s="313"/>
      <c r="E12" s="313"/>
      <c r="F12" s="313"/>
      <c r="G12" s="319"/>
      <c r="H12" s="319"/>
    </row>
    <row r="13" spans="1:8" ht="14.25" x14ac:dyDescent="0.2">
      <c r="A13" s="133" t="s">
        <v>536</v>
      </c>
      <c r="B13" s="1"/>
      <c r="C13" s="1"/>
      <c r="D13" s="1"/>
      <c r="E13" s="1"/>
      <c r="F13" s="1"/>
      <c r="G13" s="1"/>
      <c r="H13" s="1"/>
    </row>
    <row r="17" spans="3:21" x14ac:dyDescent="0.2">
      <c r="C17" s="598"/>
      <c r="D17" s="598"/>
      <c r="E17" s="598"/>
      <c r="F17" s="598"/>
      <c r="G17" s="598"/>
      <c r="H17" s="598"/>
      <c r="I17" s="598"/>
      <c r="J17" s="598"/>
      <c r="K17" s="598"/>
      <c r="L17" s="598"/>
      <c r="M17" s="598"/>
      <c r="N17" s="598"/>
      <c r="O17" s="598"/>
      <c r="P17" s="598"/>
      <c r="Q17" s="598"/>
      <c r="R17" s="598"/>
      <c r="S17" s="598"/>
      <c r="T17" s="598"/>
      <c r="U17" s="598"/>
    </row>
  </sheetData>
  <mergeCells count="3">
    <mergeCell ref="B3:C3"/>
    <mergeCell ref="D3:E3"/>
    <mergeCell ref="F3:H3"/>
  </mergeCells>
  <conditionalFormatting sqref="B8">
    <cfRule type="cellIs" dxfId="264" priority="7" operator="between">
      <formula>0</formula>
      <formula>0.5</formula>
    </cfRule>
  </conditionalFormatting>
  <conditionalFormatting sqref="D8">
    <cfRule type="cellIs" dxfId="263" priority="6" operator="between">
      <formula>0</formula>
      <formula>0.5</formula>
    </cfRule>
  </conditionalFormatting>
  <conditionalFormatting sqref="F8">
    <cfRule type="cellIs" dxfId="262" priority="5" operator="between">
      <formula>0</formula>
      <formula>0.5</formula>
    </cfRule>
  </conditionalFormatting>
  <conditionalFormatting sqref="H8">
    <cfRule type="cellIs" dxfId="261" priority="4" operator="between">
      <formula>0</formula>
      <formula>0.5</formula>
    </cfRule>
  </conditionalFormatting>
  <conditionalFormatting sqref="C17:U17">
    <cfRule type="cellIs" dxfId="260"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808">
        <f>INDICE!A3</f>
        <v>44621</v>
      </c>
      <c r="C3" s="809"/>
      <c r="D3" s="810" t="s">
        <v>115</v>
      </c>
      <c r="E3" s="810"/>
      <c r="F3" s="810" t="s">
        <v>116</v>
      </c>
      <c r="G3" s="810"/>
      <c r="H3" s="810"/>
    </row>
    <row r="4" spans="1:14" x14ac:dyDescent="0.2">
      <c r="A4" s="66"/>
      <c r="B4" s="82" t="s">
        <v>47</v>
      </c>
      <c r="C4" s="82" t="s">
        <v>428</v>
      </c>
      <c r="D4" s="82" t="s">
        <v>47</v>
      </c>
      <c r="E4" s="82" t="s">
        <v>424</v>
      </c>
      <c r="F4" s="82" t="s">
        <v>47</v>
      </c>
      <c r="G4" s="83" t="s">
        <v>424</v>
      </c>
      <c r="H4" s="83" t="s">
        <v>106</v>
      </c>
    </row>
    <row r="5" spans="1:14" x14ac:dyDescent="0.2">
      <c r="A5" s="84" t="s">
        <v>183</v>
      </c>
      <c r="B5" s="343">
        <v>410.26121999999981</v>
      </c>
      <c r="C5" s="339">
        <v>9.323605570578561</v>
      </c>
      <c r="D5" s="338">
        <v>1173.0467300000003</v>
      </c>
      <c r="E5" s="340">
        <v>27.496401277556448</v>
      </c>
      <c r="F5" s="338">
        <v>5122.8264400000007</v>
      </c>
      <c r="G5" s="340">
        <v>34.335440971260518</v>
      </c>
      <c r="H5" s="345">
        <v>93.260575362058745</v>
      </c>
    </row>
    <row r="6" spans="1:14" x14ac:dyDescent="0.2">
      <c r="A6" s="84" t="s">
        <v>184</v>
      </c>
      <c r="B6" s="329">
        <v>23.241950000000021</v>
      </c>
      <c r="C6" s="322">
        <v>-26.433857590556343</v>
      </c>
      <c r="D6" s="321">
        <v>71.190440000000066</v>
      </c>
      <c r="E6" s="322">
        <v>-9.7653355519844602</v>
      </c>
      <c r="F6" s="321">
        <v>365.30032000000011</v>
      </c>
      <c r="G6" s="322">
        <v>11.269036720455738</v>
      </c>
      <c r="H6" s="327">
        <v>6.6502580991489104</v>
      </c>
    </row>
    <row r="7" spans="1:14" x14ac:dyDescent="0.2">
      <c r="A7" s="84" t="s">
        <v>188</v>
      </c>
      <c r="B7" s="344">
        <v>0</v>
      </c>
      <c r="C7" s="336">
        <v>0</v>
      </c>
      <c r="D7" s="335">
        <v>0</v>
      </c>
      <c r="E7" s="595">
        <v>0</v>
      </c>
      <c r="F7" s="335">
        <v>1.651E-2</v>
      </c>
      <c r="G7" s="595">
        <v>-81.116321628731555</v>
      </c>
      <c r="H7" s="344">
        <v>3.0056300311192847E-4</v>
      </c>
    </row>
    <row r="8" spans="1:14" x14ac:dyDescent="0.2">
      <c r="A8" s="84" t="s">
        <v>145</v>
      </c>
      <c r="B8" s="344">
        <v>0</v>
      </c>
      <c r="C8" s="336">
        <v>0</v>
      </c>
      <c r="D8" s="335">
        <v>0</v>
      </c>
      <c r="E8" s="595">
        <v>0</v>
      </c>
      <c r="F8" s="335">
        <v>0.22547999999999999</v>
      </c>
      <c r="G8" s="336">
        <v>20.333013128402175</v>
      </c>
      <c r="H8" s="344">
        <v>4.1048422738750832E-3</v>
      </c>
    </row>
    <row r="9" spans="1:14" x14ac:dyDescent="0.2">
      <c r="A9" s="342" t="s">
        <v>146</v>
      </c>
      <c r="B9" s="330">
        <v>433.50316999999978</v>
      </c>
      <c r="C9" s="331">
        <v>6.5444060319370667</v>
      </c>
      <c r="D9" s="330">
        <v>1244.2371700000003</v>
      </c>
      <c r="E9" s="331">
        <v>24.552329735685017</v>
      </c>
      <c r="F9" s="330">
        <v>5488.3687500000005</v>
      </c>
      <c r="G9" s="331">
        <v>32.504095062326243</v>
      </c>
      <c r="H9" s="331">
        <v>99.915238866484628</v>
      </c>
    </row>
    <row r="10" spans="1:14" x14ac:dyDescent="0.2">
      <c r="A10" s="84" t="s">
        <v>147</v>
      </c>
      <c r="B10" s="344">
        <v>0.31880999999999982</v>
      </c>
      <c r="C10" s="336">
        <v>-26.288409516543016</v>
      </c>
      <c r="D10" s="335">
        <v>0.9558399999999998</v>
      </c>
      <c r="E10" s="336">
        <v>-3.5070362817743268</v>
      </c>
      <c r="F10" s="335">
        <v>4.6559499999999998</v>
      </c>
      <c r="G10" s="336">
        <v>16.783844727990544</v>
      </c>
      <c r="H10" s="327">
        <v>8.4761133515383613E-2</v>
      </c>
    </row>
    <row r="11" spans="1:14" x14ac:dyDescent="0.2">
      <c r="A11" s="60" t="s">
        <v>148</v>
      </c>
      <c r="B11" s="332">
        <v>433.82197999999983</v>
      </c>
      <c r="C11" s="333">
        <v>6.5095417083414455</v>
      </c>
      <c r="D11" s="332">
        <v>1245.1930100000002</v>
      </c>
      <c r="E11" s="333">
        <v>24.524533520898487</v>
      </c>
      <c r="F11" s="332">
        <v>5493.0246999999999</v>
      </c>
      <c r="G11" s="333">
        <v>32.488978494525782</v>
      </c>
      <c r="H11" s="333">
        <v>100</v>
      </c>
    </row>
    <row r="12" spans="1:14" x14ac:dyDescent="0.2">
      <c r="A12" s="369" t="s">
        <v>149</v>
      </c>
      <c r="B12" s="334"/>
      <c r="C12" s="334"/>
      <c r="D12" s="334"/>
      <c r="E12" s="334"/>
      <c r="F12" s="334"/>
      <c r="G12" s="334"/>
      <c r="H12" s="334"/>
    </row>
    <row r="13" spans="1:14" x14ac:dyDescent="0.2">
      <c r="A13" s="599" t="s">
        <v>188</v>
      </c>
      <c r="B13" s="600">
        <v>14.260009999999999</v>
      </c>
      <c r="C13" s="601">
        <v>-10.17214683379092</v>
      </c>
      <c r="D13" s="602">
        <v>40.328179999999989</v>
      </c>
      <c r="E13" s="601">
        <v>-4.2150145762208684</v>
      </c>
      <c r="F13" s="602">
        <v>187.38870999999997</v>
      </c>
      <c r="G13" s="601">
        <v>43.06587259560024</v>
      </c>
      <c r="H13" s="603">
        <v>3.4113939083507119</v>
      </c>
    </row>
    <row r="14" spans="1:14" x14ac:dyDescent="0.2">
      <c r="A14" s="604" t="s">
        <v>150</v>
      </c>
      <c r="B14" s="605">
        <v>3.2870648923782069</v>
      </c>
      <c r="C14" s="606"/>
      <c r="D14" s="607">
        <v>3.2387091540129975</v>
      </c>
      <c r="E14" s="606"/>
      <c r="F14" s="607">
        <v>3.4113939083507119</v>
      </c>
      <c r="G14" s="606"/>
      <c r="H14" s="608"/>
    </row>
    <row r="15" spans="1:14" x14ac:dyDescent="0.2">
      <c r="A15" s="84"/>
      <c r="B15" s="84"/>
      <c r="C15" s="84"/>
      <c r="D15" s="84"/>
      <c r="E15" s="84"/>
      <c r="F15" s="84"/>
      <c r="G15" s="84"/>
      <c r="H15" s="79" t="s">
        <v>221</v>
      </c>
    </row>
    <row r="16" spans="1:14" x14ac:dyDescent="0.2">
      <c r="A16" s="80" t="s">
        <v>482</v>
      </c>
      <c r="B16" s="84"/>
      <c r="C16" s="84"/>
      <c r="D16" s="84"/>
      <c r="E16" s="84"/>
      <c r="F16" s="85"/>
      <c r="G16" s="84"/>
      <c r="H16" s="84"/>
      <c r="I16" s="88"/>
      <c r="J16" s="88"/>
      <c r="K16" s="88"/>
      <c r="L16" s="88"/>
      <c r="M16" s="88"/>
      <c r="N16" s="88"/>
    </row>
    <row r="17" spans="1:14" x14ac:dyDescent="0.2">
      <c r="A17" s="80" t="s">
        <v>429</v>
      </c>
      <c r="B17" s="84"/>
      <c r="C17" s="84"/>
      <c r="D17" s="84"/>
      <c r="E17" s="84"/>
      <c r="F17" s="84"/>
      <c r="G17" s="84"/>
      <c r="H17" s="84"/>
      <c r="I17" s="88"/>
      <c r="J17" s="88"/>
      <c r="K17" s="88"/>
      <c r="L17" s="88"/>
      <c r="M17" s="88"/>
      <c r="N17" s="88"/>
    </row>
    <row r="18" spans="1:14" x14ac:dyDescent="0.2">
      <c r="A18" s="133" t="s">
        <v>536</v>
      </c>
      <c r="B18" s="84"/>
      <c r="C18" s="84"/>
      <c r="D18" s="84"/>
      <c r="E18" s="84"/>
      <c r="F18" s="84"/>
      <c r="G18" s="84"/>
      <c r="H18" s="84"/>
    </row>
  </sheetData>
  <mergeCells count="3">
    <mergeCell ref="B3:C3"/>
    <mergeCell ref="D3:E3"/>
    <mergeCell ref="F3:H3"/>
  </mergeCells>
  <conditionalFormatting sqref="H8">
    <cfRule type="cellIs" dxfId="259" priority="22" operator="between">
      <formula>0</formula>
      <formula>0.5</formula>
    </cfRule>
  </conditionalFormatting>
  <conditionalFormatting sqref="B10 D10 F10:G10">
    <cfRule type="cellIs" dxfId="258" priority="24" operator="between">
      <formula>0</formula>
      <formula>0.5</formula>
    </cfRule>
  </conditionalFormatting>
  <conditionalFormatting sqref="B8:C8 F8:G8">
    <cfRule type="cellIs" dxfId="257" priority="23" operator="between">
      <formula>0</formula>
      <formula>0.5</formula>
    </cfRule>
  </conditionalFormatting>
  <conditionalFormatting sqref="C8">
    <cfRule type="cellIs" dxfId="256" priority="21" operator="equal">
      <formula>0</formula>
    </cfRule>
  </conditionalFormatting>
  <conditionalFormatting sqref="B8">
    <cfRule type="cellIs" dxfId="255" priority="20" operator="equal">
      <formula>0</formula>
    </cfRule>
  </conditionalFormatting>
  <conditionalFormatting sqref="D8">
    <cfRule type="cellIs" dxfId="254" priority="18" operator="between">
      <formula>0</formula>
      <formula>0.5</formula>
    </cfRule>
  </conditionalFormatting>
  <conditionalFormatting sqref="D8">
    <cfRule type="cellIs" dxfId="253" priority="17" operator="equal">
      <formula>0</formula>
    </cfRule>
  </conditionalFormatting>
  <conditionalFormatting sqref="B7">
    <cfRule type="cellIs" dxfId="252" priority="15" operator="between">
      <formula>0</formula>
      <formula>0.5</formula>
    </cfRule>
  </conditionalFormatting>
  <conditionalFormatting sqref="B7">
    <cfRule type="cellIs" dxfId="251" priority="14" operator="equal">
      <formula>0</formula>
    </cfRule>
  </conditionalFormatting>
  <conditionalFormatting sqref="C7">
    <cfRule type="cellIs" dxfId="250" priority="13" operator="between">
      <formula>0</formula>
      <formula>0.5</formula>
    </cfRule>
  </conditionalFormatting>
  <conditionalFormatting sqref="C7">
    <cfRule type="cellIs" dxfId="249" priority="12" operator="equal">
      <formula>0</formula>
    </cfRule>
  </conditionalFormatting>
  <conditionalFormatting sqref="D7">
    <cfRule type="cellIs" dxfId="248" priority="11" operator="between">
      <formula>0</formula>
      <formula>0.5</formula>
    </cfRule>
  </conditionalFormatting>
  <conditionalFormatting sqref="D7">
    <cfRule type="cellIs" dxfId="247" priority="10" operator="equal">
      <formula>0</formula>
    </cfRule>
  </conditionalFormatting>
  <conditionalFormatting sqref="H7">
    <cfRule type="cellIs" dxfId="246" priority="9" operator="between">
      <formula>0</formula>
      <formula>0.5</formula>
    </cfRule>
  </conditionalFormatting>
  <conditionalFormatting sqref="F7">
    <cfRule type="cellIs" dxfId="245" priority="8" operator="between">
      <formula>0</formula>
      <formula>0.5</formula>
    </cfRule>
  </conditionalFormatting>
  <conditionalFormatting sqref="F7">
    <cfRule type="cellIs" dxfId="244"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611</v>
      </c>
    </row>
    <row r="2" spans="1:12" ht="15.75" x14ac:dyDescent="0.25">
      <c r="A2" s="2"/>
      <c r="B2" s="89"/>
      <c r="H2" s="79" t="s">
        <v>151</v>
      </c>
    </row>
    <row r="3" spans="1:12" ht="13.9" customHeight="1" x14ac:dyDescent="0.2">
      <c r="A3" s="90"/>
      <c r="B3" s="811">
        <f>INDICE!A3</f>
        <v>44621</v>
      </c>
      <c r="C3" s="811"/>
      <c r="D3" s="811"/>
      <c r="E3" s="91"/>
      <c r="F3" s="812" t="s">
        <v>116</v>
      </c>
      <c r="G3" s="812"/>
      <c r="H3" s="812"/>
    </row>
    <row r="4" spans="1:12" x14ac:dyDescent="0.2">
      <c r="A4" s="92"/>
      <c r="B4" s="93" t="s">
        <v>143</v>
      </c>
      <c r="C4" s="499" t="s">
        <v>144</v>
      </c>
      <c r="D4" s="93" t="s">
        <v>152</v>
      </c>
      <c r="E4" s="93"/>
      <c r="F4" s="93" t="s">
        <v>143</v>
      </c>
      <c r="G4" s="499" t="s">
        <v>144</v>
      </c>
      <c r="H4" s="93" t="s">
        <v>152</v>
      </c>
    </row>
    <row r="5" spans="1:12" x14ac:dyDescent="0.2">
      <c r="A5" s="90" t="s">
        <v>153</v>
      </c>
      <c r="B5" s="94">
        <v>61.227879999999978</v>
      </c>
      <c r="C5" s="96">
        <v>2.0616299999999996</v>
      </c>
      <c r="D5" s="346">
        <v>63.289509999999979</v>
      </c>
      <c r="E5" s="94"/>
      <c r="F5" s="94">
        <v>780.36107000000118</v>
      </c>
      <c r="G5" s="96">
        <v>35.328139999999969</v>
      </c>
      <c r="H5" s="346">
        <v>815.68921000000114</v>
      </c>
    </row>
    <row r="6" spans="1:12" x14ac:dyDescent="0.2">
      <c r="A6" s="92" t="s">
        <v>154</v>
      </c>
      <c r="B6" s="95">
        <v>11.318200000000001</v>
      </c>
      <c r="C6" s="96">
        <v>0.4734799999999999</v>
      </c>
      <c r="D6" s="347">
        <v>11.791680000000001</v>
      </c>
      <c r="E6" s="95"/>
      <c r="F6" s="95">
        <v>151.20743000000013</v>
      </c>
      <c r="G6" s="96">
        <v>7.4181300000000023</v>
      </c>
      <c r="H6" s="347">
        <v>158.62556000000012</v>
      </c>
    </row>
    <row r="7" spans="1:12" x14ac:dyDescent="0.2">
      <c r="A7" s="92" t="s">
        <v>155</v>
      </c>
      <c r="B7" s="95">
        <v>7.24526</v>
      </c>
      <c r="C7" s="96">
        <v>0.36878000000000005</v>
      </c>
      <c r="D7" s="347">
        <v>7.6140400000000001</v>
      </c>
      <c r="E7" s="95"/>
      <c r="F7" s="95">
        <v>94.973379999999963</v>
      </c>
      <c r="G7" s="96">
        <v>7.0851600000000001</v>
      </c>
      <c r="H7" s="347">
        <v>102.05853999999997</v>
      </c>
    </row>
    <row r="8" spans="1:12" x14ac:dyDescent="0.2">
      <c r="A8" s="92" t="s">
        <v>156</v>
      </c>
      <c r="B8" s="95">
        <v>15.439940000000002</v>
      </c>
      <c r="C8" s="96">
        <v>0.65303</v>
      </c>
      <c r="D8" s="347">
        <v>16.092970000000001</v>
      </c>
      <c r="E8" s="95"/>
      <c r="F8" s="95">
        <v>223.0173299999999</v>
      </c>
      <c r="G8" s="96">
        <v>11.921740000000005</v>
      </c>
      <c r="H8" s="347">
        <v>234.9390699999999</v>
      </c>
    </row>
    <row r="9" spans="1:12" x14ac:dyDescent="0.2">
      <c r="A9" s="92" t="s">
        <v>157</v>
      </c>
      <c r="B9" s="95">
        <v>34.319489999999995</v>
      </c>
      <c r="C9" s="96">
        <v>8.4880300000000002</v>
      </c>
      <c r="D9" s="347">
        <v>42.807519999999997</v>
      </c>
      <c r="E9" s="95"/>
      <c r="F9" s="95">
        <v>380.23531000000008</v>
      </c>
      <c r="G9" s="96">
        <v>114.27753</v>
      </c>
      <c r="H9" s="347">
        <v>494.5128400000001</v>
      </c>
    </row>
    <row r="10" spans="1:12" x14ac:dyDescent="0.2">
      <c r="A10" s="92" t="s">
        <v>158</v>
      </c>
      <c r="B10" s="95">
        <v>5.2457099999999999</v>
      </c>
      <c r="C10" s="96">
        <v>0.23601999999999995</v>
      </c>
      <c r="D10" s="347">
        <v>5.4817299999999998</v>
      </c>
      <c r="E10" s="95"/>
      <c r="F10" s="95">
        <v>68.786700000000025</v>
      </c>
      <c r="G10" s="96">
        <v>3.9237200000000003</v>
      </c>
      <c r="H10" s="347">
        <v>72.710420000000028</v>
      </c>
    </row>
    <row r="11" spans="1:12" x14ac:dyDescent="0.2">
      <c r="A11" s="92" t="s">
        <v>159</v>
      </c>
      <c r="B11" s="95">
        <v>19.683789999999995</v>
      </c>
      <c r="C11" s="96">
        <v>0.90459999999999996</v>
      </c>
      <c r="D11" s="347">
        <v>20.588389999999993</v>
      </c>
      <c r="E11" s="95"/>
      <c r="F11" s="95">
        <v>278.06454000000002</v>
      </c>
      <c r="G11" s="96">
        <v>17.227610000000006</v>
      </c>
      <c r="H11" s="347">
        <v>295.29215000000005</v>
      </c>
    </row>
    <row r="12" spans="1:12" x14ac:dyDescent="0.2">
      <c r="A12" s="92" t="s">
        <v>516</v>
      </c>
      <c r="B12" s="95">
        <v>14.959150000000006</v>
      </c>
      <c r="C12" s="96">
        <v>0.49742999999999993</v>
      </c>
      <c r="D12" s="347">
        <v>15.456580000000006</v>
      </c>
      <c r="E12" s="95"/>
      <c r="F12" s="95">
        <v>206.05753000000036</v>
      </c>
      <c r="G12" s="96">
        <v>9.9131400000000056</v>
      </c>
      <c r="H12" s="347">
        <v>215.97067000000035</v>
      </c>
      <c r="J12" s="96"/>
    </row>
    <row r="13" spans="1:12" x14ac:dyDescent="0.2">
      <c r="A13" s="92" t="s">
        <v>160</v>
      </c>
      <c r="B13" s="95">
        <v>75.176839999999999</v>
      </c>
      <c r="C13" s="96">
        <v>3.4776200000000008</v>
      </c>
      <c r="D13" s="347">
        <v>78.65446</v>
      </c>
      <c r="E13" s="95"/>
      <c r="F13" s="95">
        <v>882.29566999999975</v>
      </c>
      <c r="G13" s="96">
        <v>55.548539999999946</v>
      </c>
      <c r="H13" s="347">
        <v>937.84420999999975</v>
      </c>
      <c r="J13" s="96"/>
      <c r="L13" s="750"/>
    </row>
    <row r="14" spans="1:12" x14ac:dyDescent="0.2">
      <c r="A14" s="92" t="s">
        <v>161</v>
      </c>
      <c r="B14" s="95">
        <v>0.46262000000000003</v>
      </c>
      <c r="C14" s="96">
        <v>4.2970000000000001E-2</v>
      </c>
      <c r="D14" s="348">
        <v>0.50558999999999998</v>
      </c>
      <c r="E14" s="96"/>
      <c r="F14" s="95">
        <v>5.2019999999999991</v>
      </c>
      <c r="G14" s="96">
        <v>0.58062999999999976</v>
      </c>
      <c r="H14" s="348">
        <v>5.7826299999999993</v>
      </c>
      <c r="J14" s="96"/>
    </row>
    <row r="15" spans="1:12" x14ac:dyDescent="0.2">
      <c r="A15" s="92" t="s">
        <v>162</v>
      </c>
      <c r="B15" s="95">
        <v>44.205639999999988</v>
      </c>
      <c r="C15" s="96">
        <v>1.5177499999999995</v>
      </c>
      <c r="D15" s="347">
        <v>45.723389999999988</v>
      </c>
      <c r="E15" s="95"/>
      <c r="F15" s="95">
        <v>581.07536000000061</v>
      </c>
      <c r="G15" s="96">
        <v>26.922419999999995</v>
      </c>
      <c r="H15" s="347">
        <v>607.9977800000006</v>
      </c>
      <c r="J15" s="96"/>
    </row>
    <row r="16" spans="1:12" x14ac:dyDescent="0.2">
      <c r="A16" s="92" t="s">
        <v>163</v>
      </c>
      <c r="B16" s="95">
        <v>7.7399800000000019</v>
      </c>
      <c r="C16" s="96">
        <v>0.21810000000000004</v>
      </c>
      <c r="D16" s="347">
        <v>7.9580800000000016</v>
      </c>
      <c r="E16" s="95"/>
      <c r="F16" s="95">
        <v>98.346859999999978</v>
      </c>
      <c r="G16" s="96">
        <v>3.7509999999999968</v>
      </c>
      <c r="H16" s="347">
        <v>102.09785999999997</v>
      </c>
      <c r="J16" s="96"/>
    </row>
    <row r="17" spans="1:11" x14ac:dyDescent="0.2">
      <c r="A17" s="92" t="s">
        <v>164</v>
      </c>
      <c r="B17" s="95">
        <v>19.369710000000001</v>
      </c>
      <c r="C17" s="96">
        <v>0.88037999999999983</v>
      </c>
      <c r="D17" s="347">
        <v>20.25009</v>
      </c>
      <c r="E17" s="95"/>
      <c r="F17" s="95">
        <v>258.54102000000012</v>
      </c>
      <c r="G17" s="96">
        <v>16.362400000000008</v>
      </c>
      <c r="H17" s="347">
        <v>274.9034200000001</v>
      </c>
      <c r="J17" s="96"/>
    </row>
    <row r="18" spans="1:11" x14ac:dyDescent="0.2">
      <c r="A18" s="92" t="s">
        <v>165</v>
      </c>
      <c r="B18" s="95">
        <v>1.7224699999999997</v>
      </c>
      <c r="C18" s="96">
        <v>7.7530000000000016E-2</v>
      </c>
      <c r="D18" s="347">
        <v>1.7999999999999998</v>
      </c>
      <c r="E18" s="95"/>
      <c r="F18" s="95">
        <v>24.158599999999996</v>
      </c>
      <c r="G18" s="96">
        <v>1.4311999999999996</v>
      </c>
      <c r="H18" s="347">
        <v>25.589799999999997</v>
      </c>
      <c r="J18" s="96"/>
    </row>
    <row r="19" spans="1:11" x14ac:dyDescent="0.2">
      <c r="A19" s="92" t="s">
        <v>166</v>
      </c>
      <c r="B19" s="95">
        <v>58.460729999999998</v>
      </c>
      <c r="C19" s="96">
        <v>2.0446</v>
      </c>
      <c r="D19" s="347">
        <v>60.505330000000001</v>
      </c>
      <c r="E19" s="95"/>
      <c r="F19" s="95">
        <v>664.97652000000016</v>
      </c>
      <c r="G19" s="96">
        <v>31.120679999999993</v>
      </c>
      <c r="H19" s="347">
        <v>696.09720000000016</v>
      </c>
      <c r="J19" s="96"/>
    </row>
    <row r="20" spans="1:11" x14ac:dyDescent="0.2">
      <c r="A20" s="92" t="s">
        <v>167</v>
      </c>
      <c r="B20" s="96">
        <v>0.45513999999999999</v>
      </c>
      <c r="C20" s="96">
        <v>0</v>
      </c>
      <c r="D20" s="348">
        <v>0.45513999999999999</v>
      </c>
      <c r="E20" s="96"/>
      <c r="F20" s="95">
        <v>5.9910600000000001</v>
      </c>
      <c r="G20" s="96">
        <v>0</v>
      </c>
      <c r="H20" s="348">
        <v>5.9910600000000001</v>
      </c>
      <c r="J20" s="96"/>
    </row>
    <row r="21" spans="1:11" x14ac:dyDescent="0.2">
      <c r="A21" s="92" t="s">
        <v>168</v>
      </c>
      <c r="B21" s="95">
        <v>11.863110000000001</v>
      </c>
      <c r="C21" s="96">
        <v>0.38519999999999993</v>
      </c>
      <c r="D21" s="347">
        <v>12.24831</v>
      </c>
      <c r="E21" s="95"/>
      <c r="F21" s="95">
        <v>144.68327000000002</v>
      </c>
      <c r="G21" s="96">
        <v>7.5296400000000041</v>
      </c>
      <c r="H21" s="347">
        <v>152.21291000000002</v>
      </c>
      <c r="J21" s="96"/>
      <c r="K21" s="96"/>
    </row>
    <row r="22" spans="1:11" x14ac:dyDescent="0.2">
      <c r="A22" s="92" t="s">
        <v>169</v>
      </c>
      <c r="B22" s="95">
        <v>6.2891800000000009</v>
      </c>
      <c r="C22" s="96">
        <v>0.20767000000000002</v>
      </c>
      <c r="D22" s="347">
        <v>6.4968500000000011</v>
      </c>
      <c r="E22" s="95"/>
      <c r="F22" s="95">
        <v>91.699579999999983</v>
      </c>
      <c r="G22" s="96">
        <v>3.1542500000000007</v>
      </c>
      <c r="H22" s="347">
        <v>94.853829999999988</v>
      </c>
      <c r="J22" s="96"/>
    </row>
    <row r="23" spans="1:11" x14ac:dyDescent="0.2">
      <c r="A23" s="97" t="s">
        <v>170</v>
      </c>
      <c r="B23" s="98">
        <v>15.07638</v>
      </c>
      <c r="C23" s="96">
        <v>0.70712999999999981</v>
      </c>
      <c r="D23" s="349">
        <v>15.78351</v>
      </c>
      <c r="E23" s="98"/>
      <c r="F23" s="98">
        <v>183.15321000000003</v>
      </c>
      <c r="G23" s="96">
        <v>11.804390000000001</v>
      </c>
      <c r="H23" s="349">
        <v>194.95760000000004</v>
      </c>
      <c r="J23" s="96"/>
    </row>
    <row r="24" spans="1:11" x14ac:dyDescent="0.2">
      <c r="A24" s="99" t="s">
        <v>433</v>
      </c>
      <c r="B24" s="100">
        <v>410.26122000000032</v>
      </c>
      <c r="C24" s="100">
        <v>23.241949999999996</v>
      </c>
      <c r="D24" s="100">
        <v>433.5031700000003</v>
      </c>
      <c r="E24" s="100"/>
      <c r="F24" s="100">
        <v>5122.826439999998</v>
      </c>
      <c r="G24" s="100">
        <v>365.30032000000148</v>
      </c>
      <c r="H24" s="100">
        <v>5488.1267599999992</v>
      </c>
      <c r="J24" s="96"/>
    </row>
    <row r="25" spans="1:11" x14ac:dyDescent="0.2">
      <c r="H25" s="79" t="s">
        <v>221</v>
      </c>
      <c r="J25" s="96"/>
    </row>
    <row r="26" spans="1:11" x14ac:dyDescent="0.2">
      <c r="A26" s="350" t="s">
        <v>565</v>
      </c>
      <c r="G26" s="58"/>
      <c r="H26" s="58"/>
      <c r="J26" s="96"/>
    </row>
    <row r="27" spans="1:11" x14ac:dyDescent="0.2">
      <c r="A27" s="101" t="s">
        <v>222</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43" priority="11" operator="between">
      <formula>0</formula>
      <formula>0.5</formula>
    </cfRule>
    <cfRule type="cellIs" dxfId="242" priority="12" operator="between">
      <formula>0</formula>
      <formula>0.49</formula>
    </cfRule>
  </conditionalFormatting>
  <conditionalFormatting sqref="C5:C23">
    <cfRule type="cellIs" dxfId="241" priority="10" stopIfTrue="1" operator="equal">
      <formula>0</formula>
    </cfRule>
  </conditionalFormatting>
  <conditionalFormatting sqref="G20">
    <cfRule type="cellIs" dxfId="240" priority="9" stopIfTrue="1" operator="equal">
      <formula>0</formula>
    </cfRule>
  </conditionalFormatting>
  <conditionalFormatting sqref="G5:G23">
    <cfRule type="cellIs" dxfId="239" priority="8" stopIfTrue="1" operator="equal">
      <formula>0</formula>
    </cfRule>
  </conditionalFormatting>
  <conditionalFormatting sqref="J12:J30">
    <cfRule type="cellIs" dxfId="238" priority="6" operator="between">
      <formula>0</formula>
      <formula>0.5</formula>
    </cfRule>
    <cfRule type="cellIs" dxfId="237" priority="7" operator="between">
      <formula>0</formula>
      <formula>0.49</formula>
    </cfRule>
  </conditionalFormatting>
  <conditionalFormatting sqref="J27">
    <cfRule type="cellIs" dxfId="236" priority="5" stopIfTrue="1" operator="equal">
      <formula>0</formula>
    </cfRule>
  </conditionalFormatting>
  <conditionalFormatting sqref="J12:J30">
    <cfRule type="cellIs" dxfId="235"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2022-05-24T13:37:14Z</dcterms:modified>
</cp:coreProperties>
</file>