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U:\INFORMES CORES WEB\BEH\BEH 2014\2022\04.ABRIL\"/>
    </mc:Choice>
  </mc:AlternateContent>
  <xr:revisionPtr revIDLastSave="0" documentId="13_ncr:1_{F54D4D91-2003-41E2-9B91-9DA36773F083}"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<sst xmlns="http://schemas.openxmlformats.org/spreadsheetml/2006/main" count="1903" uniqueCount="697">
  <si>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</si>
  <si>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</si>
  <si>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</si>
  <si>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</si>
  <si>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</si>
  <si>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</si>
  <si>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</si>
  <si>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</si>
  <si>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</si>
  <si>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</si>
  <si>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</si>
  <si>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</si>
  <si>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</si>
  <si>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</si>
  <si>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</si>
  <si>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</si>
  <si>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</si>
  <si>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</si>
  <si>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</si>
  <si>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</si>
  <si>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</si>
  <si>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</si>
  <si>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</si>
  <si>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</si>
  <si>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</si>
  <si>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</si>
  <si>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</si>
  <si>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</si>
  <si>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</si>
  <si>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</si>
  <si>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</si>
  <si>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</si>
  <si>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</si>
  <si>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</si>
  <si>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</si>
  <si>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</si>
  <si>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</si>
  <si>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</si>
  <si>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</si>
  <si>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</si>
  <si>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</si>
  <si>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</si>
  <si>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</si>
  <si>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</si>
  <si>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</si>
  <si>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</si>
  <si>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</si>
  <si>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</si>
  <si>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</si>
  <si>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</si>
  <si>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</si>
  <si>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</si>
  <si>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</si>
  <si>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</si>
  <si>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</si>
  <si>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</si>
  <si>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</si>
  <si>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</si>
  <si>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</si>
  <si>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</si>
  <si>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</si>
  <si>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</si>
  <si>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</si>
  <si>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</si>
  <si>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</si>
  <si>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</si>
  <si>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</si>
  <si>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</si>
  <si>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</si>
  <si>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</si>
  <si>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</si>
  <si>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</si>
  <si>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</si>
  <si>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</si>
  <si>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</si>
  <si>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</si>
  <si>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</si>
  <si>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</si>
  <si>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</si>
  <si>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</si>
  <si>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</si>
  <si>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</si>
  <si>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</si>
  <si>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</si>
  <si>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</si>
  <si>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</si>
  <si>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</si>
  <si>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</si>
  <si>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</si>
  <si>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</si>
  <si>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</si>
  <si>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</si>
  <si>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</si>
  <si>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</si>
  <si>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</si>
  <si>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</si>
  <si>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</si>
  <si>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</si>
  <si>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</si>
  <si>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</si>
  <si>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</si>
  <si>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</si>
  <si>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</si>
  <si>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</si>
  <si>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</si>
  <si>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</si>
  <si>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</si>
  <si>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</si>
  <si>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</si>
  <si>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</si>
  <si>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</si>
  <si>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</si>
  <si>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</si>
  <si>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</si>
  <si>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</si>
  <si>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</si>
  <si>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</si>
  <si>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</si>
  <si>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</si>
  <si>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</si>
  <si>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</si>
  <si>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</si>
  <si>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</si>
  <si>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</si>
  <si>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</si>
  <si>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</si>
  <si>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</si>
  <si>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</si>
  <si>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</si>
  <si>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</si>
  <si>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</si>
  <si>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</si>
  <si>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</si>
  <si>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</si>
  <si>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</si>
  <si>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</si>
  <si>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</si>
  <si>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</si>
  <si>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</si>
  <si>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</si>
  <si>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</si>
  <si>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</si>
  <si>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</si>
  <si>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</si>
  <si>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</si>
  <si>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</si>
  <si>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</si>
  <si>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</si>
  <si>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</si>
  <si>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</si>
  <si>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</si>
  <si>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</si>
  <si>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</si>
  <si>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</si>
  <si>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</si>
  <si>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</si>
  <si>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</si>
  <si>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</si>
  <si>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</si>
  <si>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</si>
  <si>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</si>
  <si>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</si>
  <si>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</si>
  <si>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</si>
  <si>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</si>
  <si>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</si>
  <si>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</si>
  <si>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</si>
  <si>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</si>
  <si>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</si>
  <si>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</si>
  <si>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</si>
  <si>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</si>
  <si>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</si>
  <si>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</si>
  <si>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</si>
  <si>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</si>
  <si>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</si>
  <si>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</si>
  <si>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</si>
  <si>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</si>
  <si>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</si>
  <si>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</si>
  <si>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</si>
  <si>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</si>
  <si>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</si>
  <si>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</si>
  <si>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</si>
  <si>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</si>
  <si>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</si>
  <si>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</si>
  <si>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</si>
  <si>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</si>
  <si>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</si>
  <si>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</si>
  <si>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</si>
  <si>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</si>
  <si>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</si>
  <si>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</si>
  <si>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</si>
  <si>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</si>
  <si>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</si>
  <si>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</si>
  <si>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</si>
  <si>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</si>
  <si>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</si>
  <si>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</si>
  <si>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</si>
  <si>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</si>
  <si>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</si>
  <si>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</si>
  <si>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</si>
  <si>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</si>
  <si>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</si>
  <si>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</si>
  <si>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</si>
  <si>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</si>
  <si>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</si>
  <si>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</si>
  <si>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</si>
  <si>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</si>
  <si>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</si>
  <si>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</si>
  <si>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</si>
  <si>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</si>
  <si>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</si>
  <si>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</si>
  <si>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</si>
  <si>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</si>
  <si>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</si>
  <si>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</si>
  <si>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</si>
  <si>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</si>
  <si>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</si>
  <si>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</si>
  <si>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</si>
  <si>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</si>
  <si>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</si>
  <si>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</si>
  <si>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</si>
  <si>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</si>
  <si>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</si>
  <si>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</si>
  <si>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</si>
  <si>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</si>
  <si>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</si>
  <si>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</si>
  <si>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</si>
  <si>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</si>
  <si>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</si>
  <si>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</si>
  <si>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</si>
  <si>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</si>
  <si>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</si>
  <si>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</si>
  <si>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</si>
  <si>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</si>
  <si>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</si>
  <si>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</si>
  <si>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</si>
  <si>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</si>
  <si>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</si>
  <si>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</si>
  <si>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</si>
  <si>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</si>
  <si>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</si>
  <si>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</si>
  <si>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</si>
  <si>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</si>
  <si>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</si>
  <si>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</si>
  <si>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</si>
  <si>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</si>
  <si>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</si>
  <si>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</si>
  <si>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</si>
  <si>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</si>
  <si>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</si>
  <si>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</si>
  <si>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</si>
  <si>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</si>
  <si>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</si>
  <si>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</si>
  <si>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</si>
  <si>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</si>
  <si>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</si>
  <si>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</si>
  <si>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</si>
  <si>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</si>
  <si>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</si>
  <si>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</si>
  <si>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</si>
  <si>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</si>
  <si>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</si>
  <si>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</si>
  <si>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</si>
  <si>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</si>
  <si>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</si>
  <si>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</si>
  <si>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</si>
  <si>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</si>
  <si>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</si>
  <si>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</si>
  <si>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</si>
  <si>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</si>
  <si>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</si>
  <si>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</si>
  <si>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</si>
  <si>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</si>
  <si>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</si>
  <si>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</si>
  <si>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</si>
  <si>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</si>
  <si>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</si>
  <si>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</si>
  <si>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</si>
  <si>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</si>
  <si>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</si>
  <si>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</si>
  <si>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</si>
  <si>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</si>
  <si>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</si>
  <si>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</si>
  <si>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</si>
  <si>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</si>
  <si>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</si>
  <si>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</si>
  <si>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</si>
  <si>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</si>
  <si>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</si>
  <si>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</si>
  <si>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</si>
  <si>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</si>
  <si>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</si>
  <si>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</si>
  <si>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</si>
  <si>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</si>
  <si>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</si>
  <si>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</si>
  <si>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</si>
  <si>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</si>
  <si>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</si>
  <si>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</si>
  <si>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</si>
  <si>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</si>
  <si>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</si>
  <si>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</si>
  <si>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</si>
  <si>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</si>
  <si>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</si>
  <si>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</si>
  <si>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</si>
  <si>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</si>
  <si>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</si>
  <si>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</si>
  <si>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</si>
  <si>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</si>
  <si>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</si>
  <si>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</si>
  <si>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</si>
  <si>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</si>
  <si>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</si>
  <si>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</si>
  <si>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</si>
  <si>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</si>
  <si>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</si>
  <si>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</si>
  <si>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</si>
  <si>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</si>
  <si>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</si>
  <si>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</si>
  <si>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</si>
  <si>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</si>
  <si>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</si>
  <si>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</si>
  <si>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</si>
  <si>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</si>
  <si>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</si>
  <si>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</si>
  <si>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</si>
  <si>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</si>
  <si>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</si>
  <si>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</si>
  <si>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</si>
  <si>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</si>
  <si>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</si>
  <si>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</si>
  <si>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</si>
  <si>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</si>
  <si>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</si>
  <si>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</si>
  <si>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</si>
  <si>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</si>
  <si>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</si>
  <si>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</si>
  <si>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</si>
  <si>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</si>
  <si>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</si>
  <si>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</si>
  <si>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</si>
  <si>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</si>
  <si>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</si>
  <si>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</si>
  <si>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</si>
  <si>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</si>
  <si>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</si>
  <si>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</si>
  <si>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</si>
  <si>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</si>
  <si>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</si>
  <si>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</si>
  <si>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</si>
  <si>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</si>
  <si>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</si>
  <si>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</si>
  <si>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</si>
  <si>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</si>
  <si>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</si>
  <si>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</si>
  <si>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</si>
  <si>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</si>
  <si>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</si>
  <si>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</si>
  <si>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</si>
  <si>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</si>
  <si>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</si>
  <si>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</si>
  <si>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</si>
  <si>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</si>
  <si>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</si>
  <si>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</si>
  <si>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</si>
  <si>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</si>
  <si>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</si>
  <si>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</si>
  <si>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</si>
  <si>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</si>
  <si>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</si>
  <si>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</si>
  <si>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</si>
  <si>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</si>
  <si>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</si>
  <si>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</si>
  <si>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</si>
  <si>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</si>
  <si>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</si>
  <si>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</si>
  <si>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</si>
  <si>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</si>
  <si>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</si>
  <si>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</si>
  <si>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</si>
  <si>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</si>
  <si>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</si>
  <si>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</si>
  <si>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</si>
  <si>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</si>
  <si>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</si>
  <si>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</si>
  <si>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</si>
  <si>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</si>
  <si>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</si>
  <si>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</si>
  <si>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</si>
  <si>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</si>
  <si>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</si>
  <si>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</si>
  <si>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</si>
  <si>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</si>
  <si>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</si>
  <si>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</si>
  <si>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</si>
  <si>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</si>
  <si>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</si>
  <si>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</si>
  <si>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</si>
  <si>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</si>
  <si>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</si>
  <si>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</si>
  <si>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</si>
  <si>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</si>
  <si>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</si>
  <si>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</si>
  <si>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</si>
  <si>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</si>
  <si>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</si>
  <si>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</si>
  <si>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</si>
  <si>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</si>
  <si>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</si>
  <si>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</si>
  <si>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</si>
  <si>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</si>
  <si>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</si>
  <si>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</si>
  <si>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</si>
  <si>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</si>
  <si>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</si>
  <si>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</si>
  <si>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</si>
  <si>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</si>
  <si>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</si>
  <si>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</si>
  <si>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</si>
  <si>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</si>
  <si>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</si>
  <si>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</si>
  <si>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</si>
  <si>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</si>
  <si>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</si>
  <si>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</si>
  <si>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</si>
  <si>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</si>
  <si>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</si>
  <si>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</si>
  <si>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</si>
  <si>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</si>
  <si>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</si>
  <si>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</si>
  <si>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</si>
  <si>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</si>
  <si>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</si>
  <si>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</si>
  <si>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</si>
  <si>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</si>
  <si>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</si>
  <si>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</si>
  <si>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</si>
  <si>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</si>
  <si>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</si>
  <si>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</si>
  <si>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</si>
  <si>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</si>
  <si>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</si>
  <si>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</si>
  <si>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</si>
  <si>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</si>
  <si>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</si>
  <si>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</si>
  <si>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</si>
  <si>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</si>
  <si>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</si>
  <si>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</si>
  <si>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</si>
  <si>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</si>
  <si>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</si>
  <si>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</si>
  <si>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</si>
  <si>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</si>
  <si>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</si>
  <si>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</si>
  <si>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</si>
  <si>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</si>
  <si>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</si>
  <si>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</si>
  <si>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</si>
  <si>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</si>
  <si>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</si>
  <si>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</si>
  <si>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</si>
  <si>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</si>
  <si>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</si>
  <si>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</si>
  <si>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</si>
  <si>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</si>
  <si>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</si>
  <si>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</si>
  <si>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</si>
  <si>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</si>
  <si>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</si>
  <si>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</si>
  <si>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</si>
  <si>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</si>
  <si>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</si>
  <si>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</si>
  <si>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</si>
  <si>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</si>
  <si>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</si>
  <si>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</si>
  <si>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</si>
  <si>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</si>
  <si>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</si>
  <si>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</si>
  <si>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</si>
  <si>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</si>
  <si>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</si>
  <si>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</si>
  <si>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</si>
  <si>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</si>
  <si>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</si>
  <si>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</si>
  <si>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</si>
  <si>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</si>
  <si>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</si>
  <si>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</si>
  <si>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</si>
  <si>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</si>
  <si>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</si>
  <si>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</si>
  <si>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</si>
  <si>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</si>
  <si>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</si>
  <si>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</si>
  <si>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</si>
  <si>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</si>
  <si>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</si>
  <si>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</si>
  <si>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</si>
  <si>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</si>
  <si>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</si>
  <si>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</si>
  <si>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</si>
  <si>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</si>
  <si>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</si>
  <si>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</si>
  <si>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</si>
  <si>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</si>
  <si>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</si>
  <si>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</si>
  <si>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</si>
  <si>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</si>
  <si>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</si>
  <si>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</si>
  <si>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</si>
  <si>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</si>
  <si>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</si>
  <si>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</si>
  <si>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</si>
  <si>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</si>
  <si>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</si>
  <si>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</si>
  <si>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</si>
  <si>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</si>
  <si>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</si>
  <si>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</si>
  <si>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</si>
  <si>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</si>
  <si>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</si>
  <si>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</si>
  <si>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</si>
  <si>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</si>
  <si>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</si>
  <si>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</si>
  <si>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</si>
  <si>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</si>
  <si>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</si>
  <si>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</si>
  <si>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</si>
  <si>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</si>
  <si>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</si>
  <si>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</si>
  <si>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</si>
  <si>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</si>
  <si>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</si>
  <si>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</si>
  <si>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</si>
  <si>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</si>
  <si>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</si>
  <si>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</si>
  <si>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</si>
  <si>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</si>
  <si>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</si>
  <si>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</si>
  <si>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</si>
  <si>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</si>
  <si>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</si>
  <si>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</si>
  <si>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</si>
  <si>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</si>
  <si>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</si>
  <si>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</si>
  <si>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</si>
  <si>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</si>
  <si>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</si>
  <si>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</si>
  <si>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</si>
  <si>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</si>
  <si>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</si>
  <si>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</si>
  <si>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mar-22</t>
  </si>
  <si>
    <t>15 Marzo</t>
  </si>
  <si>
    <t>1º 2022</t>
  </si>
  <si>
    <t>Albania</t>
  </si>
  <si>
    <t>abr-22</t>
  </si>
  <si>
    <t>Corea del Sur</t>
  </si>
  <si>
    <t>(*) Tasa de variación respecto al mismo periodo del año anterior // '- igual que 0,0 / ^ distinto de 0,0</t>
  </si>
  <si>
    <t>UE**</t>
  </si>
  <si>
    <t>BOLETÍN ESTADÍSTICO HIDROCARBUROS ABRIL 2022</t>
  </si>
  <si>
    <t>abr-21</t>
  </si>
  <si>
    <t>20 Marzo</t>
  </si>
  <si>
    <t>Bahamas</t>
  </si>
  <si>
    <t>UE*</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</si>
  <si>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</si>
  <si>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**Tarifa TUR 2: consumo estimado de 12.000 kWh/año hasta 30 de septiembre de 2021 y de 8.000 kWh/año desde 1 de octubre de 2021.</t>
  </si>
  <si>
    <t>PVP gasolina 95 I.O. y gasóleo de automoción</t>
  </si>
  <si>
    <t>El precio no incluye el descuento de 20 c€/l aprobado por el RD-ley 6/2022</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</si>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</sst>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5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71" fontId="17" fillId="16" borderId="0" xfId="0"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0" fontId="22" fillId="2" borderId="0" xfId="1" applyFont="1" applyFill="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1" fontId="4" fillId="2" borderId="0" xfId="1" applyNumberFormat="1" applyFill="1"/>
    <xf numFmtId="0" fontId="8" fillId="2" borderId="0" xfId="0" applyFont="1" applyFill="1" applyAlignment="1">
      <alignment horizontal="left" vertical="top"/>
    </xf>
    <xf numFmtId="168" fontId="13" fillId="2" borderId="0" xfId="0" applyNumberFormat="1" applyFont="1" applyFill="1" applyAlignment="1">
      <alignment horizontal="right"/>
    </xf>
    <xf numFmtId="3" fontId="17" fillId="9" borderId="20" xfId="0" applyNumberFormat="1" applyFont="1" applyFill="1" applyBorder="1" applyAlignment="1">
      <alignment horizontal="left"/>
    </xf>
    <xf numFmtId="3" fontId="17" fillId="9" borderId="20" xfId="0" applyNumberFormat="1" applyFont="1" applyFill="1" applyBorder="1"/>
    <xf numFmtId="168" fontId="17" fillId="9" borderId="20" xfId="0" applyNumberFormat="1" applyFont="1" applyFill="1" applyBorder="1"/>
    <xf numFmtId="169" fontId="17" fillId="9" borderId="20" xfId="0" applyNumberFormat="1" applyFont="1" applyFill="1" applyBorder="1"/>
    <xf numFmtId="3" fontId="4" fillId="10" borderId="0" xfId="1" quotePrefix="1" applyNumberFormat="1" applyFill="1" applyAlignment="1">
      <alignment horizontal="right"/>
    </xf>
    <xf numFmtId="0" fontId="0" fillId="0" borderId="2" xfId="0" applyBorder="1" applyAlignment="1"/>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4" fontId="4" fillId="11" borderId="0" xfId="1" applyNumberFormat="1" applyFill="1" applyAlignment="1">
      <alignment horizontal="right"/>
    </xf>
    <xf numFmtId="0" fontId="8" fillId="2" borderId="0" xfId="0" applyFont="1" applyFill="1" applyBorder="1" applyAlignment="1"/>
    <xf numFmtId="0" fontId="8" fillId="6" borderId="23" xfId="0" applyFont="1" applyFill="1" applyBorder="1" applyAlignment="1">
      <alignment horizontal="left"/>
    </xf>
    <xf numFmtId="3" fontId="4" fillId="5" borderId="0" xfId="1" quotePrefix="1" applyNumberFormat="1" applyFill="1" applyAlignment="1">
      <alignment horizontal="right"/>
    </xf>
    <xf numFmtId="171" fontId="13" fillId="5" borderId="0" xfId="0" applyNumberFormat="1" applyFont="1" applyFill="1" applyAlignment="1">
      <alignment horizontal="right"/>
    </xf>
    <xf numFmtId="173" fontId="13" fillId="6" borderId="0" xfId="0" applyNumberFormat="1" applyFont="1" applyFill="1" applyAlignment="1">
      <alignment horizontal="right"/>
    </xf>
    <xf numFmtId="173" fontId="4" fillId="6" borderId="0" xfId="1" quotePrefix="1" applyNumberForma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75" fontId="24" fillId="8" borderId="0" xfId="0" applyNumberFormat="1" applyFont="1" applyFill="1" applyAlignment="1">
      <alignment horizontal="right"/>
    </xf>
    <xf numFmtId="168" fontId="24" fillId="8" borderId="0" xfId="0" applyNumberFormat="1" applyFont="1" applyFill="1" applyAlignment="1">
      <alignment horizontal="right"/>
    </xf>
    <xf numFmtId="169" fontId="24" fillId="8" borderId="0" xfId="0" applyNumberFormat="1" applyFont="1" applyFill="1" applyAlignment="1">
      <alignment horizontal="right"/>
    </xf>
    <xf numFmtId="173" fontId="24" fillId="8" borderId="23" xfId="0" applyNumberFormat="1" applyFont="1" applyFill="1" applyBorder="1" applyAlignment="1">
      <alignment horizontal="right"/>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168" fontId="17" fillId="9" borderId="24" xfId="0" applyNumberFormat="1" applyFont="1" applyFill="1" applyBorder="1" applyAlignment="1">
      <alignment horizontal="right"/>
    </xf>
    <xf numFmtId="3" fontId="17" fillId="9" borderId="24" xfId="0" applyNumberFormat="1" applyFont="1" applyFill="1" applyBorder="1" applyAlignment="1">
      <alignment horizontal="right"/>
    </xf>
    <xf numFmtId="168" fontId="8" fillId="9" borderId="24" xfId="0" applyNumberFormat="1" applyFont="1" applyFill="1" applyBorder="1" applyAlignment="1">
      <alignment horizontal="right"/>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168" fontId="31" fillId="2" borderId="0" xfId="0" applyNumberFormat="1" applyFont="1" applyFill="1" applyAlignment="1">
      <alignment horizontal="left" indent="1"/>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3" fillId="2" borderId="3" xfId="0" applyFont="1" applyFill="1" applyBorder="1" applyAlignment="1">
      <alignment horizontal="lef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7" fontId="16" fillId="2" borderId="0" xfId="0" applyNumberFormat="1" applyFont="1" applyFill="1"/>
    <xf numFmtId="2" fontId="24" fillId="4" borderId="2" xfId="0" applyNumberFormat="1" applyFont="1" applyFill="1" applyBorder="1"/>
    <xf numFmtId="168" fontId="4" fillId="0" borderId="0" xfId="1" quotePrefix="1" applyNumberFormat="1" applyFill="1" applyAlignment="1">
      <alignment horizontal="right"/>
    </xf>
    <xf numFmtId="183" fontId="4" fillId="2" borderId="0" xfId="1" quotePrefix="1" applyNumberForma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77">
    <dxf>
      <numFmt numFmtId="186" formatCode="\^"/>
    </dxf>
    <dxf>
      <numFmt numFmtId="186" formatCode="\^"/>
    </dxf>
    <dxf>
      <numFmt numFmtId="188" formatCode="&quot;-&quot;"/>
    </dxf>
    <dxf>
      <numFmt numFmtId="187" formatCode="\^;\^;\^"/>
    </dxf>
    <dxf>
      <numFmt numFmtId="186" formatCode="\^"/>
    </dxf>
    <dxf>
      <numFmt numFmtId="187" formatCode="\^;\^;\^"/>
    </dxf>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7"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7" formatCode="\^;\^;\^"/>
    </dxf>
    <dxf>
      <numFmt numFmtId="188" formatCode="&quot;-&quot;"/>
    </dxf>
    <dxf>
      <numFmt numFmtId="187"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687</v>
      </c>
    </row>
    <row r="3" spans="1:9" ht="15" customHeight="1" x14ac:dyDescent="0.2">
      <c r="A3" s="510">
        <v>44652</v>
      </c>
    </row>
    <row r="4" spans="1:9" ht="15" customHeight="1" x14ac:dyDescent="0.25">
      <c r="A4" s="787" t="s">
        <v>19</v>
      </c>
      <c r="B4" s="787"/>
      <c r="C4" s="787"/>
      <c r="D4" s="787"/>
      <c r="E4" s="787"/>
      <c r="F4" s="787"/>
      <c r="G4" s="78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496</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506</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499</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319</v>
      </c>
      <c r="D63" s="8"/>
      <c r="E63" s="8"/>
      <c r="F63" s="8"/>
      <c r="G63" s="8"/>
    </row>
    <row r="64" spans="1:8" ht="15" customHeight="1" x14ac:dyDescent="0.2">
      <c r="B64" s="6"/>
      <c r="C64" s="8" t="s">
        <v>364</v>
      </c>
      <c r="D64" s="8"/>
      <c r="E64" s="8"/>
      <c r="F64" s="8"/>
      <c r="G64" s="8"/>
    </row>
    <row r="65" spans="2:9" ht="15" customHeight="1" x14ac:dyDescent="0.2">
      <c r="B65" s="6"/>
      <c r="C65" s="8" t="s">
        <v>489</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5" t="s">
        <v>501</v>
      </c>
      <c r="D71" s="215"/>
      <c r="E71" s="215"/>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5" t="s">
        <v>503</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88" t="s">
        <v>508</v>
      </c>
      <c r="B98" s="789"/>
      <c r="C98" s="789"/>
      <c r="D98" s="789"/>
      <c r="E98" s="789"/>
      <c r="F98" s="789"/>
      <c r="G98" s="789"/>
      <c r="H98" s="789"/>
      <c r="I98" s="789"/>
      <c r="J98" s="789"/>
      <c r="K98" s="789"/>
    </row>
    <row r="99" spans="1:11" ht="15" customHeight="1" x14ac:dyDescent="0.2">
      <c r="A99" s="789"/>
      <c r="B99" s="789"/>
      <c r="C99" s="789"/>
      <c r="D99" s="789"/>
      <c r="E99" s="789"/>
      <c r="F99" s="789"/>
      <c r="G99" s="789"/>
      <c r="H99" s="789"/>
      <c r="I99" s="789"/>
      <c r="J99" s="789"/>
      <c r="K99" s="789"/>
    </row>
    <row r="100" spans="1:11" ht="15" customHeight="1" x14ac:dyDescent="0.2">
      <c r="A100" s="789"/>
      <c r="B100" s="789"/>
      <c r="C100" s="789"/>
      <c r="D100" s="789"/>
      <c r="E100" s="789"/>
      <c r="F100" s="789"/>
      <c r="G100" s="789"/>
      <c r="H100" s="789"/>
      <c r="I100" s="789"/>
      <c r="J100" s="789"/>
      <c r="K100" s="789"/>
    </row>
    <row r="101" spans="1:11" ht="15" customHeight="1" x14ac:dyDescent="0.2">
      <c r="A101" s="789"/>
      <c r="B101" s="789"/>
      <c r="C101" s="789"/>
      <c r="D101" s="789"/>
      <c r="E101" s="789"/>
      <c r="F101" s="789"/>
      <c r="G101" s="789"/>
      <c r="H101" s="789"/>
      <c r="I101" s="789"/>
      <c r="J101" s="789"/>
      <c r="K101" s="789"/>
    </row>
    <row r="102" spans="1:11" ht="15" customHeight="1" x14ac:dyDescent="0.2">
      <c r="A102" s="789"/>
      <c r="B102" s="789"/>
      <c r="C102" s="789"/>
      <c r="D102" s="789"/>
      <c r="E102" s="789"/>
      <c r="F102" s="789"/>
      <c r="G102" s="789"/>
      <c r="H102" s="789"/>
      <c r="I102" s="789"/>
      <c r="J102" s="789"/>
      <c r="K102" s="78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805">
        <f>INDICE!A3</f>
        <v>44652</v>
      </c>
      <c r="C3" s="806"/>
      <c r="D3" s="806" t="s">
        <v>115</v>
      </c>
      <c r="E3" s="806"/>
      <c r="F3" s="806" t="s">
        <v>116</v>
      </c>
      <c r="G3" s="807"/>
      <c r="H3" s="806"/>
    </row>
    <row r="4" spans="1:8" x14ac:dyDescent="0.2">
      <c r="A4" s="354"/>
      <c r="B4" s="355" t="s">
        <v>47</v>
      </c>
      <c r="C4" s="355" t="s">
        <v>421</v>
      </c>
      <c r="D4" s="355" t="s">
        <v>47</v>
      </c>
      <c r="E4" s="355" t="s">
        <v>421</v>
      </c>
      <c r="F4" s="355" t="s">
        <v>47</v>
      </c>
      <c r="G4" s="356" t="s">
        <v>421</v>
      </c>
      <c r="H4" s="356" t="s">
        <v>106</v>
      </c>
    </row>
    <row r="5" spans="1:8" x14ac:dyDescent="0.2">
      <c r="A5" s="357" t="s">
        <v>171</v>
      </c>
      <c r="B5" s="329">
        <v>1892.6053699999986</v>
      </c>
      <c r="C5" s="322">
        <v>11.737999894768384</v>
      </c>
      <c r="D5" s="321">
        <v>7100.7270100000014</v>
      </c>
      <c r="E5" s="322">
        <v>8.8809256217686379</v>
      </c>
      <c r="F5" s="321">
        <v>22393.593069999999</v>
      </c>
      <c r="G5" s="336">
        <v>12.119499562677921</v>
      </c>
      <c r="H5" s="327">
        <v>70.254572511777525</v>
      </c>
    </row>
    <row r="6" spans="1:8" x14ac:dyDescent="0.2">
      <c r="A6" s="357" t="s">
        <v>172</v>
      </c>
      <c r="B6" s="592">
        <v>2.0498000000000003</v>
      </c>
      <c r="C6" s="336">
        <v>48.855516179631692</v>
      </c>
      <c r="D6" s="358">
        <v>2.8207300000000002</v>
      </c>
      <c r="E6" s="322">
        <v>-59.686637578051183</v>
      </c>
      <c r="F6" s="321">
        <v>21.354320000000001</v>
      </c>
      <c r="G6" s="322">
        <v>-34.686681837089232</v>
      </c>
      <c r="H6" s="327">
        <v>6.6994100419263417E-2</v>
      </c>
    </row>
    <row r="7" spans="1:8" x14ac:dyDescent="0.2">
      <c r="A7" s="357" t="s">
        <v>173</v>
      </c>
      <c r="B7" s="344">
        <v>0</v>
      </c>
      <c r="C7" s="335">
        <v>0</v>
      </c>
      <c r="D7" s="335">
        <v>5.9199999999999999E-3</v>
      </c>
      <c r="E7" s="336">
        <v>-67.111111111111114</v>
      </c>
      <c r="F7" s="335">
        <v>4.6920000000000003E-2</v>
      </c>
      <c r="G7" s="322">
        <v>-91.749604360822929</v>
      </c>
      <c r="H7" s="592">
        <v>1.4720034127388928E-4</v>
      </c>
    </row>
    <row r="8" spans="1:8" x14ac:dyDescent="0.2">
      <c r="A8" s="368" t="s">
        <v>174</v>
      </c>
      <c r="B8" s="330">
        <v>1894.6551699999989</v>
      </c>
      <c r="C8" s="331">
        <v>11.767887969104057</v>
      </c>
      <c r="D8" s="330">
        <v>7103.5536600000023</v>
      </c>
      <c r="E8" s="377">
        <v>8.8072286335476058</v>
      </c>
      <c r="F8" s="330">
        <v>22414.994310000002</v>
      </c>
      <c r="G8" s="331">
        <v>12.040053931072219</v>
      </c>
      <c r="H8" s="331">
        <v>70.321713812538079</v>
      </c>
    </row>
    <row r="9" spans="1:8" x14ac:dyDescent="0.2">
      <c r="A9" s="357" t="s">
        <v>175</v>
      </c>
      <c r="B9" s="329">
        <v>337.54401000000001</v>
      </c>
      <c r="C9" s="322">
        <v>1.6004300674584395</v>
      </c>
      <c r="D9" s="321">
        <v>1558.4379099999994</v>
      </c>
      <c r="E9" s="322">
        <v>-5.5188490433880171</v>
      </c>
      <c r="F9" s="321">
        <v>4501.761489999998</v>
      </c>
      <c r="G9" s="322">
        <v>1.1481289362752007</v>
      </c>
      <c r="H9" s="327">
        <v>14.123206045644757</v>
      </c>
    </row>
    <row r="10" spans="1:8" x14ac:dyDescent="0.2">
      <c r="A10" s="357" t="s">
        <v>176</v>
      </c>
      <c r="B10" s="329">
        <v>68.587959999999995</v>
      </c>
      <c r="C10" s="322">
        <v>-10.457232624511461</v>
      </c>
      <c r="D10" s="321">
        <v>472.36086999999998</v>
      </c>
      <c r="E10" s="336">
        <v>-7.2683927050301635</v>
      </c>
      <c r="F10" s="321">
        <v>1084.92815</v>
      </c>
      <c r="G10" s="336">
        <v>2.9973032475975754</v>
      </c>
      <c r="H10" s="327">
        <v>3.4037040481169933</v>
      </c>
    </row>
    <row r="11" spans="1:8" x14ac:dyDescent="0.2">
      <c r="A11" s="357" t="s">
        <v>177</v>
      </c>
      <c r="B11" s="329">
        <v>337.24266000000006</v>
      </c>
      <c r="C11" s="322">
        <v>-1.974555906733436</v>
      </c>
      <c r="D11" s="321">
        <v>1312.4747000000002</v>
      </c>
      <c r="E11" s="322">
        <v>10.110849995383669</v>
      </c>
      <c r="F11" s="321">
        <v>3873.2421500000005</v>
      </c>
      <c r="G11" s="322">
        <v>14.761614717458135</v>
      </c>
      <c r="H11" s="327">
        <v>12.151376093700184</v>
      </c>
    </row>
    <row r="12" spans="1:8" s="3" customFormat="1" x14ac:dyDescent="0.2">
      <c r="A12" s="359" t="s">
        <v>148</v>
      </c>
      <c r="B12" s="332">
        <v>2638.0297999999989</v>
      </c>
      <c r="C12" s="333">
        <v>7.7613214182846963</v>
      </c>
      <c r="D12" s="332">
        <v>10446.827140000003</v>
      </c>
      <c r="E12" s="333">
        <v>5.7437521150365569</v>
      </c>
      <c r="F12" s="332">
        <v>31874.926099999997</v>
      </c>
      <c r="G12" s="333">
        <v>10.350053024751469</v>
      </c>
      <c r="H12" s="333">
        <v>100</v>
      </c>
    </row>
    <row r="13" spans="1:8" x14ac:dyDescent="0.2">
      <c r="A13" s="369" t="s">
        <v>149</v>
      </c>
      <c r="B13" s="334"/>
      <c r="C13" s="334"/>
      <c r="D13" s="334"/>
      <c r="E13" s="334"/>
      <c r="F13" s="334"/>
      <c r="G13" s="334"/>
      <c r="H13" s="334"/>
    </row>
    <row r="14" spans="1:8" s="105" customFormat="1" x14ac:dyDescent="0.2">
      <c r="A14" s="609" t="s">
        <v>178</v>
      </c>
      <c r="B14" s="600">
        <v>98.083829999999992</v>
      </c>
      <c r="C14" s="601">
        <v>-17.178800255783212</v>
      </c>
      <c r="D14" s="602">
        <v>419.23062999999991</v>
      </c>
      <c r="E14" s="601">
        <v>-12.563841512268084</v>
      </c>
      <c r="F14" s="321">
        <v>1399.2170900000001</v>
      </c>
      <c r="G14" s="601">
        <v>-2.4349497226074681</v>
      </c>
      <c r="H14" s="603">
        <v>4.3897108517531596</v>
      </c>
    </row>
    <row r="15" spans="1:8" s="105" customFormat="1" x14ac:dyDescent="0.2">
      <c r="A15" s="610" t="s">
        <v>562</v>
      </c>
      <c r="B15" s="605">
        <v>5.1768697308650653</v>
      </c>
      <c r="C15" s="606"/>
      <c r="D15" s="607">
        <v>5.9017028668436886</v>
      </c>
      <c r="E15" s="606"/>
      <c r="F15" s="607">
        <v>6.2423263224999674</v>
      </c>
      <c r="G15" s="606"/>
      <c r="H15" s="608"/>
    </row>
    <row r="16" spans="1:8" s="105" customFormat="1" x14ac:dyDescent="0.2">
      <c r="A16" s="611" t="s">
        <v>427</v>
      </c>
      <c r="B16" s="612">
        <v>248.22521000000003</v>
      </c>
      <c r="C16" s="613">
        <v>-3.3760453216081183</v>
      </c>
      <c r="D16" s="614">
        <v>944.17109000000005</v>
      </c>
      <c r="E16" s="613">
        <v>7.8199418071949953</v>
      </c>
      <c r="F16" s="614">
        <v>2799.9986199999998</v>
      </c>
      <c r="G16" s="613">
        <v>15.342036597321238</v>
      </c>
      <c r="H16" s="615">
        <v>8.7843297619441394</v>
      </c>
    </row>
    <row r="17" spans="1:22" x14ac:dyDescent="0.2">
      <c r="A17" s="365"/>
      <c r="B17" s="362"/>
      <c r="C17" s="362"/>
      <c r="D17" s="362"/>
      <c r="E17" s="362"/>
      <c r="F17" s="362"/>
      <c r="G17" s="362"/>
      <c r="H17" s="366" t="s">
        <v>220</v>
      </c>
    </row>
    <row r="18" spans="1:22" x14ac:dyDescent="0.2">
      <c r="A18" s="360" t="s">
        <v>478</v>
      </c>
      <c r="B18" s="337"/>
      <c r="C18" s="337"/>
      <c r="D18" s="337"/>
      <c r="E18" s="337"/>
      <c r="F18" s="321"/>
      <c r="G18" s="337"/>
      <c r="H18" s="337"/>
      <c r="I18" s="88"/>
      <c r="J18" s="88"/>
      <c r="K18" s="88"/>
      <c r="L18" s="88"/>
      <c r="M18" s="88"/>
      <c r="N18" s="88"/>
    </row>
    <row r="19" spans="1:22" x14ac:dyDescent="0.2">
      <c r="A19" s="808" t="s">
        <v>428</v>
      </c>
      <c r="B19" s="809"/>
      <c r="C19" s="809"/>
      <c r="D19" s="809"/>
      <c r="E19" s="809"/>
      <c r="F19" s="809"/>
      <c r="G19" s="809"/>
      <c r="H19" s="337"/>
      <c r="I19" s="88"/>
      <c r="J19" s="88"/>
      <c r="K19" s="88"/>
      <c r="L19" s="88"/>
      <c r="M19" s="88"/>
      <c r="N19" s="88"/>
    </row>
    <row r="20" spans="1:22" ht="14.25" x14ac:dyDescent="0.2">
      <c r="A20" s="133" t="s">
        <v>532</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6"/>
      <c r="E23" s="636"/>
      <c r="F23" s="636"/>
      <c r="G23" s="636"/>
      <c r="H23" s="636"/>
      <c r="I23" s="636"/>
      <c r="J23" s="636"/>
      <c r="K23" s="636"/>
      <c r="L23" s="636"/>
      <c r="M23" s="636"/>
      <c r="N23" s="636"/>
      <c r="O23" s="636"/>
      <c r="P23" s="636"/>
      <c r="Q23" s="636"/>
      <c r="R23" s="636"/>
      <c r="S23" s="636"/>
      <c r="T23" s="636"/>
      <c r="U23" s="636"/>
      <c r="V23" s="636"/>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40" priority="35" operator="between">
      <formula>0</formula>
      <formula>0.5</formula>
    </cfRule>
    <cfRule type="cellIs" dxfId="239" priority="36" operator="between">
      <formula>0</formula>
      <formula>0.49</formula>
    </cfRule>
  </conditionalFormatting>
  <conditionalFormatting sqref="D6">
    <cfRule type="cellIs" dxfId="238" priority="33" operator="between">
      <formula>0</formula>
      <formula>0.5</formula>
    </cfRule>
    <cfRule type="cellIs" dxfId="237" priority="34" operator="between">
      <formula>0</formula>
      <formula>0.49</formula>
    </cfRule>
  </conditionalFormatting>
  <conditionalFormatting sqref="E8">
    <cfRule type="cellIs" dxfId="236" priority="15" operator="between">
      <formula>-0.04999999</formula>
      <formula>-0.00000001</formula>
    </cfRule>
  </conditionalFormatting>
  <conditionalFormatting sqref="H7">
    <cfRule type="cellIs" dxfId="235" priority="11" operator="between">
      <formula>0</formula>
      <formula>0.5</formula>
    </cfRule>
    <cfRule type="cellIs" dxfId="234" priority="12" operator="between">
      <formula>0</formula>
      <formula>0.49</formula>
    </cfRule>
  </conditionalFormatting>
  <conditionalFormatting sqref="E10">
    <cfRule type="cellIs" dxfId="233" priority="6" operator="between">
      <formula>-0.5</formula>
      <formula>0.5</formula>
    </cfRule>
  </conditionalFormatting>
  <conditionalFormatting sqref="E10">
    <cfRule type="cellIs" dxfId="232" priority="5" operator="equal">
      <formula>0</formula>
    </cfRule>
  </conditionalFormatting>
  <conditionalFormatting sqref="G10">
    <cfRule type="cellIs" dxfId="231" priority="4" operator="between">
      <formula>-0.5</formula>
      <formula>0.5</formula>
    </cfRule>
  </conditionalFormatting>
  <conditionalFormatting sqref="G10">
    <cfRule type="cellIs" dxfId="230" priority="3" operator="equal">
      <formula>0</formula>
    </cfRule>
  </conditionalFormatting>
  <conditionalFormatting sqref="B7:F7">
    <cfRule type="cellIs" dxfId="229" priority="2" operator="between">
      <formula>0</formula>
      <formula>0.5</formula>
    </cfRule>
  </conditionalFormatting>
  <conditionalFormatting sqref="B7:F7">
    <cfRule type="cellIs" dxfId="22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3.9" customHeight="1" x14ac:dyDescent="0.2">
      <c r="A3" s="90" t="s">
        <v>516</v>
      </c>
      <c r="B3" s="803">
        <f>INDICE!A3</f>
        <v>44652</v>
      </c>
      <c r="C3" s="803"/>
      <c r="D3" s="803">
        <f>INDICE!C3</f>
        <v>0</v>
      </c>
      <c r="E3" s="803"/>
      <c r="F3" s="91"/>
      <c r="G3" s="804" t="s">
        <v>116</v>
      </c>
      <c r="H3" s="804"/>
      <c r="I3" s="804"/>
      <c r="J3" s="804"/>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300.11628000000007</v>
      </c>
      <c r="C5" s="94">
        <v>52.859479999999976</v>
      </c>
      <c r="D5" s="94">
        <v>3.5815000000000001</v>
      </c>
      <c r="E5" s="346">
        <v>356.55726000000004</v>
      </c>
      <c r="F5" s="94"/>
      <c r="G5" s="94">
        <v>3604.8565300000027</v>
      </c>
      <c r="H5" s="94">
        <v>700.88401999999928</v>
      </c>
      <c r="I5" s="94">
        <v>53.784750000000024</v>
      </c>
      <c r="J5" s="346">
        <v>4359.5253000000021</v>
      </c>
    </row>
    <row r="6" spans="1:10" x14ac:dyDescent="0.2">
      <c r="A6" s="371" t="s">
        <v>154</v>
      </c>
      <c r="B6" s="96">
        <v>68.238300000000024</v>
      </c>
      <c r="C6" s="96">
        <v>21.800380000000001</v>
      </c>
      <c r="D6" s="96">
        <v>4.0361500000000001</v>
      </c>
      <c r="E6" s="348">
        <v>94.074830000000034</v>
      </c>
      <c r="F6" s="96"/>
      <c r="G6" s="96">
        <v>913.85385000000019</v>
      </c>
      <c r="H6" s="96">
        <v>320.44999999999987</v>
      </c>
      <c r="I6" s="96">
        <v>65.397739999999985</v>
      </c>
      <c r="J6" s="348">
        <v>1299.7015899999999</v>
      </c>
    </row>
    <row r="7" spans="1:10" x14ac:dyDescent="0.2">
      <c r="A7" s="371" t="s">
        <v>155</v>
      </c>
      <c r="B7" s="96">
        <v>34.201999999999998</v>
      </c>
      <c r="C7" s="96">
        <v>7.2196600000000011</v>
      </c>
      <c r="D7" s="96">
        <v>2.7782299999999998</v>
      </c>
      <c r="E7" s="348">
        <v>44.199890000000003</v>
      </c>
      <c r="F7" s="96"/>
      <c r="G7" s="96">
        <v>404.3224800000001</v>
      </c>
      <c r="H7" s="96">
        <v>84.966809999999995</v>
      </c>
      <c r="I7" s="96">
        <v>35.805230000000002</v>
      </c>
      <c r="J7" s="348">
        <v>525.0945200000001</v>
      </c>
    </row>
    <row r="8" spans="1:10" x14ac:dyDescent="0.2">
      <c r="A8" s="371" t="s">
        <v>156</v>
      </c>
      <c r="B8" s="96">
        <v>28.724029999999999</v>
      </c>
      <c r="C8" s="96">
        <v>4.7456400000000007</v>
      </c>
      <c r="D8" s="96">
        <v>3.2220800000000001</v>
      </c>
      <c r="E8" s="348">
        <v>36.691749999999999</v>
      </c>
      <c r="F8" s="96"/>
      <c r="G8" s="96">
        <v>354.21881999999994</v>
      </c>
      <c r="H8" s="96">
        <v>53.923099999999998</v>
      </c>
      <c r="I8" s="96">
        <v>87.64237</v>
      </c>
      <c r="J8" s="348">
        <v>495.78428999999994</v>
      </c>
    </row>
    <row r="9" spans="1:10" x14ac:dyDescent="0.2">
      <c r="A9" s="371" t="s">
        <v>157</v>
      </c>
      <c r="B9" s="96">
        <v>53.459419999999994</v>
      </c>
      <c r="C9" s="96">
        <v>0</v>
      </c>
      <c r="D9" s="96">
        <v>0</v>
      </c>
      <c r="E9" s="348">
        <v>53.459419999999994</v>
      </c>
      <c r="F9" s="96"/>
      <c r="G9" s="96">
        <v>633.84353999999985</v>
      </c>
      <c r="H9" s="96">
        <v>0</v>
      </c>
      <c r="I9" s="96">
        <v>2.2556700000000003</v>
      </c>
      <c r="J9" s="348">
        <v>636.09920999999986</v>
      </c>
    </row>
    <row r="10" spans="1:10" x14ac:dyDescent="0.2">
      <c r="A10" s="371" t="s">
        <v>158</v>
      </c>
      <c r="B10" s="96">
        <v>25.383720000000004</v>
      </c>
      <c r="C10" s="96">
        <v>4.2995400000000004</v>
      </c>
      <c r="D10" s="96">
        <v>0.10652</v>
      </c>
      <c r="E10" s="348">
        <v>29.789780000000004</v>
      </c>
      <c r="F10" s="96"/>
      <c r="G10" s="96">
        <v>293.88461000000001</v>
      </c>
      <c r="H10" s="96">
        <v>62.125659999999975</v>
      </c>
      <c r="I10" s="96">
        <v>1.9006099999999997</v>
      </c>
      <c r="J10" s="348">
        <v>357.91087999999996</v>
      </c>
    </row>
    <row r="11" spans="1:10" x14ac:dyDescent="0.2">
      <c r="A11" s="371" t="s">
        <v>159</v>
      </c>
      <c r="B11" s="96">
        <v>143.67471999999998</v>
      </c>
      <c r="C11" s="96">
        <v>53.741229999999995</v>
      </c>
      <c r="D11" s="96">
        <v>8.9897299999999998</v>
      </c>
      <c r="E11" s="348">
        <v>206.40567999999999</v>
      </c>
      <c r="F11" s="96"/>
      <c r="G11" s="96">
        <v>1663.3601000000017</v>
      </c>
      <c r="H11" s="96">
        <v>679.73470999999961</v>
      </c>
      <c r="I11" s="96">
        <v>140.1447399999999</v>
      </c>
      <c r="J11" s="348">
        <v>2483.2395500000011</v>
      </c>
    </row>
    <row r="12" spans="1:10" x14ac:dyDescent="0.2">
      <c r="A12" s="371" t="s">
        <v>512</v>
      </c>
      <c r="B12" s="96">
        <v>108.01887000000001</v>
      </c>
      <c r="C12" s="96">
        <v>36.969630000000002</v>
      </c>
      <c r="D12" s="96">
        <v>5.7608699999999997</v>
      </c>
      <c r="E12" s="348">
        <v>150.74937000000003</v>
      </c>
      <c r="F12" s="96"/>
      <c r="G12" s="96">
        <v>1293.2574300000006</v>
      </c>
      <c r="H12" s="96">
        <v>570.48929999999996</v>
      </c>
      <c r="I12" s="96">
        <v>77.077790000000007</v>
      </c>
      <c r="J12" s="348">
        <v>1940.8245200000006</v>
      </c>
    </row>
    <row r="13" spans="1:10" x14ac:dyDescent="0.2">
      <c r="A13" s="371" t="s">
        <v>160</v>
      </c>
      <c r="B13" s="96">
        <v>319.10288000000003</v>
      </c>
      <c r="C13" s="96">
        <v>37.352699999999999</v>
      </c>
      <c r="D13" s="96">
        <v>9.1945200000000007</v>
      </c>
      <c r="E13" s="348">
        <v>365.65010000000007</v>
      </c>
      <c r="F13" s="96"/>
      <c r="G13" s="96">
        <v>3601.8374199999985</v>
      </c>
      <c r="H13" s="96">
        <v>529.62615000000017</v>
      </c>
      <c r="I13" s="96">
        <v>141.52873000000005</v>
      </c>
      <c r="J13" s="348">
        <v>4272.992299999999</v>
      </c>
    </row>
    <row r="14" spans="1:10" x14ac:dyDescent="0.2">
      <c r="A14" s="371" t="s">
        <v>161</v>
      </c>
      <c r="B14" s="96">
        <v>0.86722999999999995</v>
      </c>
      <c r="C14" s="96">
        <v>0</v>
      </c>
      <c r="D14" s="96">
        <v>5.4829999999999997E-2</v>
      </c>
      <c r="E14" s="348">
        <v>0.92205999999999999</v>
      </c>
      <c r="F14" s="96"/>
      <c r="G14" s="96">
        <v>10.753400000000001</v>
      </c>
      <c r="H14" s="96">
        <v>0</v>
      </c>
      <c r="I14" s="96">
        <v>6.0355300000000005</v>
      </c>
      <c r="J14" s="348">
        <v>16.788930000000001</v>
      </c>
    </row>
    <row r="15" spans="1:10" x14ac:dyDescent="0.2">
      <c r="A15" s="371" t="s">
        <v>162</v>
      </c>
      <c r="B15" s="96">
        <v>165.4469</v>
      </c>
      <c r="C15" s="96">
        <v>19.23244</v>
      </c>
      <c r="D15" s="96">
        <v>2.8512599999999999</v>
      </c>
      <c r="E15" s="348">
        <v>187.53059999999999</v>
      </c>
      <c r="F15" s="96"/>
      <c r="G15" s="96">
        <v>2061.5111200000006</v>
      </c>
      <c r="H15" s="96">
        <v>263.86212999999987</v>
      </c>
      <c r="I15" s="96">
        <v>60.731459999999998</v>
      </c>
      <c r="J15" s="348">
        <v>2386.1047100000005</v>
      </c>
    </row>
    <row r="16" spans="1:10" x14ac:dyDescent="0.2">
      <c r="A16" s="371" t="s">
        <v>163</v>
      </c>
      <c r="B16" s="96">
        <v>60.755900000000011</v>
      </c>
      <c r="C16" s="96">
        <v>11.404</v>
      </c>
      <c r="D16" s="96">
        <v>1.11544</v>
      </c>
      <c r="E16" s="348">
        <v>73.275340000000014</v>
      </c>
      <c r="F16" s="96"/>
      <c r="G16" s="96">
        <v>685.38970999999981</v>
      </c>
      <c r="H16" s="96">
        <v>152.12602000000007</v>
      </c>
      <c r="I16" s="96">
        <v>13.303910000000002</v>
      </c>
      <c r="J16" s="348">
        <v>850.81963999999982</v>
      </c>
    </row>
    <row r="17" spans="1:10" x14ac:dyDescent="0.2">
      <c r="A17" s="371" t="s">
        <v>164</v>
      </c>
      <c r="B17" s="96">
        <v>118.45276</v>
      </c>
      <c r="C17" s="96">
        <v>27.568369999999998</v>
      </c>
      <c r="D17" s="96">
        <v>9.4127999999999989</v>
      </c>
      <c r="E17" s="348">
        <v>155.43393</v>
      </c>
      <c r="F17" s="96"/>
      <c r="G17" s="96">
        <v>1381.2942400000006</v>
      </c>
      <c r="H17" s="96">
        <v>328.90689000000003</v>
      </c>
      <c r="I17" s="96">
        <v>169.14667000000003</v>
      </c>
      <c r="J17" s="348">
        <v>1879.3478000000007</v>
      </c>
    </row>
    <row r="18" spans="1:10" x14ac:dyDescent="0.2">
      <c r="A18" s="371" t="s">
        <v>165</v>
      </c>
      <c r="B18" s="96">
        <v>11.968899999999998</v>
      </c>
      <c r="C18" s="96">
        <v>4.71624</v>
      </c>
      <c r="D18" s="96">
        <v>0.78591</v>
      </c>
      <c r="E18" s="348">
        <v>17.471049999999998</v>
      </c>
      <c r="F18" s="96"/>
      <c r="G18" s="96">
        <v>141.33401999999995</v>
      </c>
      <c r="H18" s="96">
        <v>51.686189999999989</v>
      </c>
      <c r="I18" s="96">
        <v>13.938519999999997</v>
      </c>
      <c r="J18" s="348">
        <v>206.95872999999995</v>
      </c>
    </row>
    <row r="19" spans="1:10" x14ac:dyDescent="0.2">
      <c r="A19" s="371" t="s">
        <v>166</v>
      </c>
      <c r="B19" s="96">
        <v>163.34143</v>
      </c>
      <c r="C19" s="96">
        <v>17.143450000000001</v>
      </c>
      <c r="D19" s="96">
        <v>11.575560000000001</v>
      </c>
      <c r="E19" s="348">
        <v>192.06044</v>
      </c>
      <c r="F19" s="96"/>
      <c r="G19" s="96">
        <v>1944.8538999999987</v>
      </c>
      <c r="H19" s="96">
        <v>206.96657999999996</v>
      </c>
      <c r="I19" s="96">
        <v>139.81667999999999</v>
      </c>
      <c r="J19" s="348">
        <v>2291.6371599999984</v>
      </c>
    </row>
    <row r="20" spans="1:10" x14ac:dyDescent="0.2">
      <c r="A20" s="371" t="s">
        <v>167</v>
      </c>
      <c r="B20" s="96">
        <v>1.0583400000000001</v>
      </c>
      <c r="C20" s="96">
        <v>0</v>
      </c>
      <c r="D20" s="96">
        <v>0</v>
      </c>
      <c r="E20" s="348">
        <v>1.0583400000000001</v>
      </c>
      <c r="F20" s="96"/>
      <c r="G20" s="96">
        <v>12.24335</v>
      </c>
      <c r="H20" s="96">
        <v>0</v>
      </c>
      <c r="I20" s="96">
        <v>0</v>
      </c>
      <c r="J20" s="348">
        <v>12.24335</v>
      </c>
    </row>
    <row r="21" spans="1:10" x14ac:dyDescent="0.2">
      <c r="A21" s="371" t="s">
        <v>168</v>
      </c>
      <c r="B21" s="96">
        <v>87.17089</v>
      </c>
      <c r="C21" s="96">
        <v>13.651729999999999</v>
      </c>
      <c r="D21" s="96">
        <v>0.47583999999999999</v>
      </c>
      <c r="E21" s="348">
        <v>101.29846000000001</v>
      </c>
      <c r="F21" s="96"/>
      <c r="G21" s="96">
        <v>973.46057999999982</v>
      </c>
      <c r="H21" s="96">
        <v>175.8450400000001</v>
      </c>
      <c r="I21" s="96">
        <v>7.9303500000000016</v>
      </c>
      <c r="J21" s="348">
        <v>1157.23597</v>
      </c>
    </row>
    <row r="22" spans="1:10" x14ac:dyDescent="0.2">
      <c r="A22" s="371" t="s">
        <v>169</v>
      </c>
      <c r="B22" s="96">
        <v>52.649380000000001</v>
      </c>
      <c r="C22" s="96">
        <v>8.2048700000000014</v>
      </c>
      <c r="D22" s="96">
        <v>0.83887000000000012</v>
      </c>
      <c r="E22" s="348">
        <v>61.69312</v>
      </c>
      <c r="F22" s="96"/>
      <c r="G22" s="96">
        <v>712.66507999999999</v>
      </c>
      <c r="H22" s="96">
        <v>115.08398999999999</v>
      </c>
      <c r="I22" s="96">
        <v>12.53748</v>
      </c>
      <c r="J22" s="348">
        <v>840.28654999999992</v>
      </c>
    </row>
    <row r="23" spans="1:10" x14ac:dyDescent="0.2">
      <c r="A23" s="372" t="s">
        <v>170</v>
      </c>
      <c r="B23" s="96">
        <v>149.97341999999998</v>
      </c>
      <c r="C23" s="96">
        <v>16.634649999999997</v>
      </c>
      <c r="D23" s="96">
        <v>3.8078500000000002</v>
      </c>
      <c r="E23" s="348">
        <v>170.41591999999997</v>
      </c>
      <c r="F23" s="96"/>
      <c r="G23" s="96">
        <v>1706.6528900000003</v>
      </c>
      <c r="H23" s="96">
        <v>205.08489999999998</v>
      </c>
      <c r="I23" s="96">
        <v>55.949920000000006</v>
      </c>
      <c r="J23" s="348">
        <v>1967.6877100000004</v>
      </c>
    </row>
    <row r="24" spans="1:10" x14ac:dyDescent="0.2">
      <c r="A24" s="373" t="s">
        <v>430</v>
      </c>
      <c r="B24" s="100">
        <v>1892.6053699999995</v>
      </c>
      <c r="C24" s="100">
        <v>337.54400999999973</v>
      </c>
      <c r="D24" s="100">
        <v>68.58796000000001</v>
      </c>
      <c r="E24" s="100">
        <v>2298.7373399999992</v>
      </c>
      <c r="F24" s="100"/>
      <c r="G24" s="100">
        <v>22393.593069999934</v>
      </c>
      <c r="H24" s="100">
        <v>4501.7614899999926</v>
      </c>
      <c r="I24" s="100">
        <v>1084.9281499999988</v>
      </c>
      <c r="J24" s="100">
        <v>27980.282709999927</v>
      </c>
    </row>
    <row r="25" spans="1:10" x14ac:dyDescent="0.2">
      <c r="J25" s="79" t="s">
        <v>220</v>
      </c>
    </row>
    <row r="26" spans="1:10" x14ac:dyDescent="0.2">
      <c r="A26" s="350" t="s">
        <v>550</v>
      </c>
      <c r="G26" s="58"/>
      <c r="H26" s="58"/>
      <c r="I26" s="58"/>
      <c r="J26" s="58"/>
    </row>
    <row r="27" spans="1:10" x14ac:dyDescent="0.2">
      <c r="A27" s="101" t="s">
        <v>221</v>
      </c>
      <c r="G27" s="58"/>
      <c r="H27" s="58"/>
      <c r="I27" s="58"/>
      <c r="J27" s="58"/>
    </row>
    <row r="28" spans="1:10" ht="18" x14ac:dyDescent="0.25">
      <c r="A28" s="102"/>
      <c r="E28" s="810"/>
      <c r="F28" s="81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27" priority="2" operator="between">
      <formula>0</formula>
      <formula>0.5</formula>
    </cfRule>
    <cfRule type="cellIs" dxfId="226" priority="3" operator="between">
      <formula>0</formula>
      <formula>0.49</formula>
    </cfRule>
  </conditionalFormatting>
  <conditionalFormatting sqref="B5:J24">
    <cfRule type="cellIs" dxfId="22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1" t="s">
        <v>28</v>
      </c>
      <c r="B1" s="811"/>
      <c r="C1" s="811"/>
      <c r="D1" s="106"/>
      <c r="E1" s="106"/>
      <c r="F1" s="106"/>
      <c r="G1" s="106"/>
      <c r="H1" s="107"/>
    </row>
    <row r="2" spans="1:65" ht="13.9" customHeight="1" x14ac:dyDescent="0.2">
      <c r="A2" s="812"/>
      <c r="B2" s="812"/>
      <c r="C2" s="812"/>
      <c r="D2" s="109"/>
      <c r="E2" s="109"/>
      <c r="F2" s="109"/>
      <c r="H2" s="79" t="s">
        <v>151</v>
      </c>
    </row>
    <row r="3" spans="1:65" s="81" customFormat="1" ht="12.75" x14ac:dyDescent="0.2">
      <c r="A3" s="70"/>
      <c r="B3" s="800">
        <f>INDICE!A3</f>
        <v>44652</v>
      </c>
      <c r="C3" s="801"/>
      <c r="D3" s="801" t="s">
        <v>115</v>
      </c>
      <c r="E3" s="801"/>
      <c r="F3" s="801" t="s">
        <v>116</v>
      </c>
      <c r="G3" s="801"/>
      <c r="H3" s="80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446.9363800000001</v>
      </c>
      <c r="C5" s="111">
        <v>28.155197103222797</v>
      </c>
      <c r="D5" s="110">
        <v>1619.9831100000004</v>
      </c>
      <c r="E5" s="111">
        <v>27.675425854395037</v>
      </c>
      <c r="F5" s="110">
        <v>5221.1754899999978</v>
      </c>
      <c r="G5" s="111">
        <v>28.239838380104583</v>
      </c>
      <c r="H5" s="379">
        <v>18.648581361482204</v>
      </c>
    </row>
    <row r="6" spans="1:65" ht="13.9" customHeight="1" x14ac:dyDescent="0.2">
      <c r="A6" s="107" t="s">
        <v>184</v>
      </c>
      <c r="B6" s="383">
        <v>24.32716000000001</v>
      </c>
      <c r="C6" s="113">
        <v>-14.130605899947742</v>
      </c>
      <c r="D6" s="112">
        <v>95.517600000000058</v>
      </c>
      <c r="E6" s="113">
        <v>-10.919457956648735</v>
      </c>
      <c r="F6" s="112">
        <v>361.2969300000002</v>
      </c>
      <c r="G6" s="638">
        <v>3.2121800205975437</v>
      </c>
      <c r="H6" s="380">
        <v>1.2904517780839324</v>
      </c>
    </row>
    <row r="7" spans="1:65" ht="13.9" customHeight="1" x14ac:dyDescent="0.2">
      <c r="A7" s="107" t="s">
        <v>579</v>
      </c>
      <c r="B7" s="348">
        <v>0</v>
      </c>
      <c r="C7" s="113">
        <v>0</v>
      </c>
      <c r="D7" s="113">
        <v>0</v>
      </c>
      <c r="E7" s="113">
        <v>-100</v>
      </c>
      <c r="F7" s="96">
        <v>0.24198999999999998</v>
      </c>
      <c r="G7" s="113">
        <v>-6.5386992121118617</v>
      </c>
      <c r="H7" s="348">
        <v>8.6432072859996532E-4</v>
      </c>
    </row>
    <row r="8" spans="1:65" ht="13.9" customHeight="1" x14ac:dyDescent="0.2">
      <c r="A8" s="375" t="s">
        <v>185</v>
      </c>
      <c r="B8" s="376">
        <v>471.26354000000015</v>
      </c>
      <c r="C8" s="377">
        <v>24.978191434939575</v>
      </c>
      <c r="D8" s="376">
        <v>1715.5007100000005</v>
      </c>
      <c r="E8" s="377">
        <v>24.66709774600594</v>
      </c>
      <c r="F8" s="376">
        <v>5582.7144099999987</v>
      </c>
      <c r="G8" s="378">
        <v>26.256449596656566</v>
      </c>
      <c r="H8" s="378">
        <v>19.939897460294738</v>
      </c>
    </row>
    <row r="9" spans="1:65" ht="13.9" customHeight="1" x14ac:dyDescent="0.2">
      <c r="A9" s="107" t="s">
        <v>171</v>
      </c>
      <c r="B9" s="383">
        <v>1892.6053699999986</v>
      </c>
      <c r="C9" s="113">
        <v>11.737999894768384</v>
      </c>
      <c r="D9" s="112">
        <v>7100.7270100000014</v>
      </c>
      <c r="E9" s="113">
        <v>8.8809256217686379</v>
      </c>
      <c r="F9" s="112">
        <v>22393.593069999999</v>
      </c>
      <c r="G9" s="114">
        <v>12.119499562677921</v>
      </c>
      <c r="H9" s="380">
        <v>79.983663284571804</v>
      </c>
    </row>
    <row r="10" spans="1:65" ht="13.9" customHeight="1" x14ac:dyDescent="0.2">
      <c r="A10" s="107" t="s">
        <v>580</v>
      </c>
      <c r="B10" s="348">
        <v>2.0498000000000003</v>
      </c>
      <c r="C10" s="113">
        <v>48.424375832705799</v>
      </c>
      <c r="D10" s="96">
        <v>2.8266499999999999</v>
      </c>
      <c r="E10" s="113">
        <v>-59.705688231378126</v>
      </c>
      <c r="F10" s="112">
        <v>21.401239999999998</v>
      </c>
      <c r="G10" s="114">
        <v>-35.662264496947138</v>
      </c>
      <c r="H10" s="483">
        <v>7.6439255133446501E-2</v>
      </c>
    </row>
    <row r="11" spans="1:65" ht="13.9" customHeight="1" x14ac:dyDescent="0.2">
      <c r="A11" s="375" t="s">
        <v>449</v>
      </c>
      <c r="B11" s="376">
        <v>1894.6551699999989</v>
      </c>
      <c r="C11" s="377">
        <v>11.767887969104057</v>
      </c>
      <c r="D11" s="376">
        <v>7103.5536600000023</v>
      </c>
      <c r="E11" s="377">
        <v>8.8072286335476058</v>
      </c>
      <c r="F11" s="376">
        <v>22414.994310000002</v>
      </c>
      <c r="G11" s="378">
        <v>12.040053931072219</v>
      </c>
      <c r="H11" s="378">
        <v>80.060102539705269</v>
      </c>
    </row>
    <row r="12" spans="1:65" ht="13.9" customHeight="1" x14ac:dyDescent="0.2">
      <c r="A12" s="106" t="s">
        <v>431</v>
      </c>
      <c r="B12" s="116">
        <v>2365.918709999999</v>
      </c>
      <c r="C12" s="117">
        <v>14.171703077704798</v>
      </c>
      <c r="D12" s="116">
        <v>8819.0543700000035</v>
      </c>
      <c r="E12" s="117">
        <v>11.568168420113011</v>
      </c>
      <c r="F12" s="116">
        <v>27997.708719999999</v>
      </c>
      <c r="G12" s="117">
        <v>14.613376065089669</v>
      </c>
      <c r="H12" s="117">
        <v>100</v>
      </c>
    </row>
    <row r="13" spans="1:65" ht="13.9" customHeight="1" x14ac:dyDescent="0.2">
      <c r="A13" s="118" t="s">
        <v>186</v>
      </c>
      <c r="B13" s="119">
        <v>4748.5894999999991</v>
      </c>
      <c r="C13" s="119"/>
      <c r="D13" s="119">
        <v>18477.678930833314</v>
      </c>
      <c r="E13" s="119"/>
      <c r="F13" s="119">
        <v>55363.596027740554</v>
      </c>
      <c r="G13" s="120"/>
      <c r="H13" s="121" t="s">
        <v>142</v>
      </c>
    </row>
    <row r="14" spans="1:65" ht="13.9" customHeight="1" x14ac:dyDescent="0.2">
      <c r="A14" s="122" t="s">
        <v>187</v>
      </c>
      <c r="B14" s="384">
        <v>49.823609937224504</v>
      </c>
      <c r="C14" s="123"/>
      <c r="D14" s="123">
        <v>47.728150288853833</v>
      </c>
      <c r="E14" s="123"/>
      <c r="F14" s="123">
        <v>50.57061088656782</v>
      </c>
      <c r="G14" s="124"/>
      <c r="H14" s="381"/>
    </row>
    <row r="15" spans="1:65" ht="13.9" customHeight="1" x14ac:dyDescent="0.2">
      <c r="A15" s="107"/>
      <c r="B15" s="107"/>
      <c r="C15" s="107"/>
      <c r="D15" s="107"/>
      <c r="E15" s="107"/>
      <c r="F15" s="107"/>
      <c r="H15" s="79" t="s">
        <v>220</v>
      </c>
    </row>
    <row r="16" spans="1:65" ht="13.9" customHeight="1" x14ac:dyDescent="0.2">
      <c r="A16" s="101" t="s">
        <v>478</v>
      </c>
      <c r="B16" s="101"/>
      <c r="C16" s="125"/>
      <c r="D16" s="125"/>
      <c r="E16" s="125"/>
      <c r="F16" s="101"/>
      <c r="G16" s="101"/>
      <c r="H16" s="101"/>
    </row>
    <row r="17" spans="1:12" ht="13.9" customHeight="1" x14ac:dyDescent="0.2">
      <c r="A17" s="101" t="s">
        <v>581</v>
      </c>
      <c r="B17" s="101"/>
      <c r="C17" s="125"/>
      <c r="D17" s="125"/>
      <c r="E17" s="125"/>
      <c r="F17" s="101"/>
      <c r="G17" s="101"/>
      <c r="H17" s="101"/>
    </row>
    <row r="18" spans="1:12" ht="13.9" customHeight="1" x14ac:dyDescent="0.2">
      <c r="A18" s="101" t="s">
        <v>582</v>
      </c>
    </row>
    <row r="19" spans="1:12" ht="13.9" customHeight="1" x14ac:dyDescent="0.2">
      <c r="A19" s="133" t="s">
        <v>532</v>
      </c>
      <c r="L19" s="637"/>
    </row>
    <row r="20" spans="1:12" ht="13.9" customHeight="1" x14ac:dyDescent="0.2">
      <c r="A20" s="101"/>
      <c r="L20" s="637"/>
    </row>
  </sheetData>
  <mergeCells count="4">
    <mergeCell ref="A1:C2"/>
    <mergeCell ref="B3:C3"/>
    <mergeCell ref="D3:E3"/>
    <mergeCell ref="F3:H3"/>
  </mergeCells>
  <conditionalFormatting sqref="B7">
    <cfRule type="cellIs" dxfId="224" priority="25" operator="equal">
      <formula>0</formula>
    </cfRule>
    <cfRule type="cellIs" dxfId="223" priority="32" operator="between">
      <formula>0</formula>
      <formula>0.5</formula>
    </cfRule>
    <cfRule type="cellIs" dxfId="222" priority="33" operator="between">
      <formula>0</formula>
      <formula>0.49</formula>
    </cfRule>
  </conditionalFormatting>
  <conditionalFormatting sqref="F7">
    <cfRule type="cellIs" dxfId="221" priority="28" operator="between">
      <formula>0</formula>
      <formula>0.5</formula>
    </cfRule>
    <cfRule type="cellIs" dxfId="220" priority="29" operator="between">
      <formula>0</formula>
      <formula>0.49</formula>
    </cfRule>
  </conditionalFormatting>
  <conditionalFormatting sqref="H7">
    <cfRule type="cellIs" dxfId="219" priority="26" operator="between">
      <formula>0</formula>
      <formula>0.5</formula>
    </cfRule>
    <cfRule type="cellIs" dxfId="218" priority="27" operator="between">
      <formula>0</formula>
      <formula>0.49</formula>
    </cfRule>
  </conditionalFormatting>
  <conditionalFormatting sqref="C7:D7">
    <cfRule type="cellIs" dxfId="217" priority="24" operator="equal">
      <formula>0</formula>
    </cfRule>
  </conditionalFormatting>
  <conditionalFormatting sqref="E7">
    <cfRule type="cellIs" dxfId="216" priority="23" operator="equal">
      <formula>0</formula>
    </cfRule>
  </conditionalFormatting>
  <conditionalFormatting sqref="E11">
    <cfRule type="cellIs" dxfId="215" priority="9" operator="between">
      <formula>-0.04999999</formula>
      <formula>-0.00000001</formula>
    </cfRule>
  </conditionalFormatting>
  <conditionalFormatting sqref="B10">
    <cfRule type="cellIs" dxfId="214" priority="6" operator="equal">
      <formula>0</formula>
    </cfRule>
    <cfRule type="cellIs" dxfId="213" priority="7" operator="between">
      <formula>0</formula>
      <formula>0.5</formula>
    </cfRule>
    <cfRule type="cellIs" dxfId="212" priority="8" operator="between">
      <formula>0</formula>
      <formula>0.49</formula>
    </cfRule>
  </conditionalFormatting>
  <conditionalFormatting sqref="D10">
    <cfRule type="cellIs" dxfId="211" priority="1" operator="equal">
      <formula>0</formula>
    </cfRule>
    <cfRule type="cellIs" dxfId="210" priority="2" operator="between">
      <formula>0</formula>
      <formula>0.5</formula>
    </cfRule>
    <cfRule type="cellIs" dxfId="20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13" t="s">
        <v>26</v>
      </c>
      <c r="B1" s="813"/>
      <c r="C1" s="813"/>
      <c r="D1" s="813"/>
      <c r="E1" s="813"/>
      <c r="F1" s="126"/>
      <c r="G1" s="126"/>
      <c r="H1" s="126"/>
      <c r="I1" s="126"/>
      <c r="J1" s="126"/>
      <c r="K1" s="126"/>
      <c r="L1" s="126"/>
      <c r="M1" s="126"/>
      <c r="N1" s="126"/>
    </row>
    <row r="2" spans="1:14" x14ac:dyDescent="0.2">
      <c r="A2" s="813"/>
      <c r="B2" s="814"/>
      <c r="C2" s="814"/>
      <c r="D2" s="814"/>
      <c r="E2" s="814"/>
      <c r="F2" s="126"/>
      <c r="G2" s="126"/>
      <c r="H2" s="126"/>
      <c r="I2" s="126"/>
      <c r="J2" s="126"/>
      <c r="K2" s="126"/>
      <c r="L2" s="126"/>
      <c r="M2" s="127" t="s">
        <v>151</v>
      </c>
      <c r="N2" s="126"/>
    </row>
    <row r="3" spans="1:14" x14ac:dyDescent="0.2">
      <c r="A3" s="529"/>
      <c r="B3" s="145">
        <v>2021</v>
      </c>
      <c r="C3" s="145" t="s">
        <v>509</v>
      </c>
      <c r="D3" s="145" t="s">
        <v>509</v>
      </c>
      <c r="E3" s="145" t="s">
        <v>509</v>
      </c>
      <c r="F3" s="145" t="s">
        <v>509</v>
      </c>
      <c r="G3" s="145" t="s">
        <v>509</v>
      </c>
      <c r="H3" s="145" t="s">
        <v>509</v>
      </c>
      <c r="I3" s="145" t="s">
        <v>509</v>
      </c>
      <c r="J3" s="145">
        <v>2022</v>
      </c>
      <c r="K3" s="145" t="s">
        <v>509</v>
      </c>
      <c r="L3" s="145" t="s">
        <v>509</v>
      </c>
      <c r="M3" s="145" t="s">
        <v>509</v>
      </c>
    </row>
    <row r="4" spans="1:14" x14ac:dyDescent="0.2">
      <c r="A4" s="128"/>
      <c r="B4" s="476">
        <v>44347</v>
      </c>
      <c r="C4" s="476">
        <v>44377</v>
      </c>
      <c r="D4" s="476">
        <v>44408</v>
      </c>
      <c r="E4" s="476">
        <v>44439</v>
      </c>
      <c r="F4" s="476">
        <v>44469</v>
      </c>
      <c r="G4" s="476">
        <v>44500</v>
      </c>
      <c r="H4" s="476">
        <v>44530</v>
      </c>
      <c r="I4" s="476">
        <v>44561</v>
      </c>
      <c r="J4" s="476">
        <v>44592</v>
      </c>
      <c r="K4" s="476">
        <v>44620</v>
      </c>
      <c r="L4" s="476">
        <v>44651</v>
      </c>
      <c r="M4" s="476">
        <v>44681</v>
      </c>
    </row>
    <row r="5" spans="1:14" x14ac:dyDescent="0.2">
      <c r="A5" s="129" t="s">
        <v>188</v>
      </c>
      <c r="B5" s="130">
        <v>13.214049999999993</v>
      </c>
      <c r="C5" s="130">
        <v>15.808470000000005</v>
      </c>
      <c r="D5" s="130">
        <v>17.730729999999998</v>
      </c>
      <c r="E5" s="130">
        <v>19.300530000000027</v>
      </c>
      <c r="F5" s="130">
        <v>14.88547</v>
      </c>
      <c r="G5" s="130">
        <v>16.63914999999999</v>
      </c>
      <c r="H5" s="130">
        <v>15.067709999999998</v>
      </c>
      <c r="I5" s="130">
        <v>12.021640000000003</v>
      </c>
      <c r="J5" s="130">
        <v>12.780459999999987</v>
      </c>
      <c r="K5" s="130">
        <v>13.287709999999997</v>
      </c>
      <c r="L5" s="130">
        <v>14.260009999999999</v>
      </c>
      <c r="M5" s="130">
        <v>12.812979999999992</v>
      </c>
    </row>
    <row r="6" spans="1:14" x14ac:dyDescent="0.2">
      <c r="A6" s="131" t="s">
        <v>433</v>
      </c>
      <c r="B6" s="132">
        <v>122.73922999999996</v>
      </c>
      <c r="C6" s="132">
        <v>119.07400999999994</v>
      </c>
      <c r="D6" s="132">
        <v>135.77587999999997</v>
      </c>
      <c r="E6" s="132">
        <v>142.30076000000005</v>
      </c>
      <c r="F6" s="132">
        <v>134.30087000000003</v>
      </c>
      <c r="G6" s="132">
        <v>134.09544999999991</v>
      </c>
      <c r="H6" s="132">
        <v>100.75091000000003</v>
      </c>
      <c r="I6" s="132">
        <v>90.949349999999967</v>
      </c>
      <c r="J6" s="132">
        <v>108.23470999999999</v>
      </c>
      <c r="K6" s="132">
        <v>108.67575999999998</v>
      </c>
      <c r="L6" s="132">
        <v>104.23632999999998</v>
      </c>
      <c r="M6" s="132">
        <v>98.083829999999992</v>
      </c>
    </row>
    <row r="7" spans="1:14" ht="15.75" customHeight="1" x14ac:dyDescent="0.2">
      <c r="A7" s="129"/>
      <c r="B7" s="130"/>
      <c r="C7" s="130"/>
      <c r="D7" s="130"/>
      <c r="E7" s="130"/>
      <c r="F7" s="130"/>
      <c r="G7" s="130"/>
      <c r="H7" s="130"/>
      <c r="I7" s="130"/>
      <c r="J7" s="130"/>
      <c r="K7" s="130"/>
      <c r="L7" s="815" t="s">
        <v>220</v>
      </c>
      <c r="M7" s="815"/>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507</v>
      </c>
    </row>
    <row r="2" spans="1:4" x14ac:dyDescent="0.2">
      <c r="A2" s="448"/>
      <c r="B2" s="448"/>
      <c r="C2" s="448"/>
      <c r="D2" s="448"/>
    </row>
    <row r="3" spans="1:4" x14ac:dyDescent="0.2">
      <c r="B3" s="644">
        <v>2020</v>
      </c>
      <c r="C3" s="644">
        <v>2021</v>
      </c>
      <c r="D3" s="644">
        <v>2022</v>
      </c>
    </row>
    <row r="4" spans="1:4" x14ac:dyDescent="0.2">
      <c r="A4" s="548" t="s">
        <v>126</v>
      </c>
      <c r="B4" s="569">
        <v>0.4752873004924254</v>
      </c>
      <c r="C4" s="569">
        <v>-19.412165114342745</v>
      </c>
      <c r="D4" s="571">
        <v>18.070670362437735</v>
      </c>
    </row>
    <row r="5" spans="1:4" x14ac:dyDescent="0.2">
      <c r="A5" s="550" t="s">
        <v>127</v>
      </c>
      <c r="B5" s="569">
        <v>0.64443129582819447</v>
      </c>
      <c r="C5" s="569">
        <v>-21.039665140259586</v>
      </c>
      <c r="D5" s="571">
        <v>21.815535326000418</v>
      </c>
    </row>
    <row r="6" spans="1:4" x14ac:dyDescent="0.2">
      <c r="A6" s="550" t="s">
        <v>128</v>
      </c>
      <c r="B6" s="569">
        <v>-1.2549961750525145</v>
      </c>
      <c r="C6" s="569">
        <v>-17.540294546582498</v>
      </c>
      <c r="D6" s="571">
        <v>18.695664818347552</v>
      </c>
    </row>
    <row r="7" spans="1:4" x14ac:dyDescent="0.2">
      <c r="A7" s="550" t="s">
        <v>129</v>
      </c>
      <c r="B7" s="569">
        <v>-6.4586700376008155</v>
      </c>
      <c r="C7" s="569">
        <v>-9.1236839527856297</v>
      </c>
      <c r="D7" s="571">
        <v>14.613376065089669</v>
      </c>
    </row>
    <row r="8" spans="1:4" x14ac:dyDescent="0.2">
      <c r="A8" s="550" t="s">
        <v>130</v>
      </c>
      <c r="B8" s="569">
        <v>-10.41837297321651</v>
      </c>
      <c r="C8" s="569">
        <v>-1.9580801136583332</v>
      </c>
      <c r="D8" s="569" t="s">
        <v>509</v>
      </c>
    </row>
    <row r="9" spans="1:4" x14ac:dyDescent="0.2">
      <c r="A9" s="550" t="s">
        <v>131</v>
      </c>
      <c r="B9" s="569">
        <v>-11.808359351401513</v>
      </c>
      <c r="C9" s="569">
        <v>1.6950733314694033</v>
      </c>
      <c r="D9" s="571" t="s">
        <v>509</v>
      </c>
    </row>
    <row r="10" spans="1:4" x14ac:dyDescent="0.2">
      <c r="A10" s="550" t="s">
        <v>132</v>
      </c>
      <c r="B10" s="569">
        <v>-13.023955481721437</v>
      </c>
      <c r="C10" s="569">
        <v>3.2818166767758425</v>
      </c>
      <c r="D10" s="571" t="s">
        <v>509</v>
      </c>
    </row>
    <row r="11" spans="1:4" x14ac:dyDescent="0.2">
      <c r="A11" s="550" t="s">
        <v>133</v>
      </c>
      <c r="B11" s="569">
        <v>-13.930821688253467</v>
      </c>
      <c r="C11" s="569">
        <v>5.3383179895216877</v>
      </c>
      <c r="D11" s="571" t="s">
        <v>509</v>
      </c>
    </row>
    <row r="12" spans="1:4" x14ac:dyDescent="0.2">
      <c r="A12" s="550" t="s">
        <v>134</v>
      </c>
      <c r="B12" s="569">
        <v>-14.353907305196179</v>
      </c>
      <c r="C12" s="569">
        <v>6.668524363847836</v>
      </c>
      <c r="D12" s="571" t="s">
        <v>509</v>
      </c>
    </row>
    <row r="13" spans="1:4" x14ac:dyDescent="0.2">
      <c r="A13" s="550" t="s">
        <v>135</v>
      </c>
      <c r="B13" s="569">
        <v>-15.510661984889996</v>
      </c>
      <c r="C13" s="569">
        <v>8.5842985880931195</v>
      </c>
      <c r="D13" s="571" t="s">
        <v>509</v>
      </c>
    </row>
    <row r="14" spans="1:4" x14ac:dyDescent="0.2">
      <c r="A14" s="550" t="s">
        <v>136</v>
      </c>
      <c r="B14" s="569">
        <v>-16.944512727487009</v>
      </c>
      <c r="C14" s="569">
        <v>12.315298598049585</v>
      </c>
      <c r="D14" s="571" t="s">
        <v>509</v>
      </c>
    </row>
    <row r="15" spans="1:4" x14ac:dyDescent="0.2">
      <c r="A15" s="551" t="s">
        <v>137</v>
      </c>
      <c r="B15" s="454">
        <v>-17.544352729425665</v>
      </c>
      <c r="C15" s="454">
        <v>13.90856139458227</v>
      </c>
      <c r="D15" s="572"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1" t="s">
        <v>33</v>
      </c>
      <c r="B1" s="811"/>
      <c r="C1" s="811"/>
      <c r="D1" s="106"/>
      <c r="E1" s="106"/>
      <c r="F1" s="106"/>
      <c r="G1" s="106"/>
    </row>
    <row r="2" spans="1:13" ht="13.9" customHeight="1" x14ac:dyDescent="0.2">
      <c r="A2" s="812"/>
      <c r="B2" s="812"/>
      <c r="C2" s="812"/>
      <c r="D2" s="109"/>
      <c r="E2" s="109"/>
      <c r="F2" s="109"/>
      <c r="G2" s="79" t="s">
        <v>151</v>
      </c>
    </row>
    <row r="3" spans="1:13" ht="13.9" customHeight="1" x14ac:dyDescent="0.2">
      <c r="A3" s="134"/>
      <c r="B3" s="816">
        <f>INDICE!A3</f>
        <v>44652</v>
      </c>
      <c r="C3" s="817"/>
      <c r="D3" s="817" t="s">
        <v>115</v>
      </c>
      <c r="E3" s="817"/>
      <c r="F3" s="817" t="s">
        <v>116</v>
      </c>
      <c r="G3" s="817"/>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447.47762000000068</v>
      </c>
      <c r="C5" s="115">
        <v>23.785920000000026</v>
      </c>
      <c r="D5" s="112">
        <v>1615.5313200000007</v>
      </c>
      <c r="E5" s="112">
        <v>99.969390000000075</v>
      </c>
      <c r="F5" s="112">
        <v>5248.5778299999984</v>
      </c>
      <c r="G5" s="112">
        <v>334.13658000000009</v>
      </c>
      <c r="L5" s="137"/>
      <c r="M5" s="137"/>
    </row>
    <row r="6" spans="1:13" ht="13.9" customHeight="1" x14ac:dyDescent="0.2">
      <c r="A6" s="107" t="s">
        <v>192</v>
      </c>
      <c r="B6" s="112">
        <v>1424.0288099999987</v>
      </c>
      <c r="C6" s="112">
        <v>470.62635999999975</v>
      </c>
      <c r="D6" s="112">
        <v>5265.3456399999995</v>
      </c>
      <c r="E6" s="112">
        <v>1838.2080199999996</v>
      </c>
      <c r="F6" s="112">
        <v>16809.53541</v>
      </c>
      <c r="G6" s="112">
        <v>5605.4588999999987</v>
      </c>
      <c r="L6" s="137"/>
      <c r="M6" s="137"/>
    </row>
    <row r="7" spans="1:13" ht="13.9" customHeight="1" x14ac:dyDescent="0.2">
      <c r="A7" s="118" t="s">
        <v>186</v>
      </c>
      <c r="B7" s="119">
        <v>1871.5064299999995</v>
      </c>
      <c r="C7" s="119">
        <v>494.41227999999978</v>
      </c>
      <c r="D7" s="119">
        <v>6880.8769600000005</v>
      </c>
      <c r="E7" s="119">
        <v>1938.1774099999996</v>
      </c>
      <c r="F7" s="119">
        <v>22058.113239999999</v>
      </c>
      <c r="G7" s="119">
        <v>5939.595479999999</v>
      </c>
    </row>
    <row r="8" spans="1:13" ht="13.9" customHeight="1" x14ac:dyDescent="0.2">
      <c r="G8" s="79" t="s">
        <v>220</v>
      </c>
    </row>
    <row r="9" spans="1:13" ht="13.9" customHeight="1" x14ac:dyDescent="0.2">
      <c r="A9" s="101" t="s">
        <v>434</v>
      </c>
    </row>
    <row r="10" spans="1:13" ht="13.9" customHeight="1" x14ac:dyDescent="0.2">
      <c r="A10" s="101" t="s">
        <v>221</v>
      </c>
    </row>
    <row r="14" spans="1:13" ht="13.9" customHeight="1" x14ac:dyDescent="0.2">
      <c r="B14" s="486"/>
      <c r="D14" s="486"/>
      <c r="F14" s="486"/>
    </row>
    <row r="15" spans="1:13" ht="13.9" customHeight="1" x14ac:dyDescent="0.2">
      <c r="B15" s="486"/>
      <c r="D15" s="486"/>
      <c r="F15" s="48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3.9" customHeight="1" x14ac:dyDescent="0.2">
      <c r="A3" s="90"/>
      <c r="B3" s="803">
        <f>INDICE!A3</f>
        <v>44652</v>
      </c>
      <c r="C3" s="803"/>
      <c r="D3" s="803">
        <f>INDICE!C3</f>
        <v>0</v>
      </c>
      <c r="E3" s="803"/>
      <c r="F3" s="91"/>
      <c r="G3" s="804" t="s">
        <v>116</v>
      </c>
      <c r="H3" s="804"/>
      <c r="I3" s="804"/>
      <c r="J3" s="804"/>
    </row>
    <row r="4" spans="1:13" x14ac:dyDescent="0.2">
      <c r="A4" s="92"/>
      <c r="B4" s="616" t="s">
        <v>143</v>
      </c>
      <c r="C4" s="616" t="s">
        <v>144</v>
      </c>
      <c r="D4" s="616" t="s">
        <v>179</v>
      </c>
      <c r="E4" s="616" t="s">
        <v>182</v>
      </c>
      <c r="F4" s="616"/>
      <c r="G4" s="616" t="s">
        <v>143</v>
      </c>
      <c r="H4" s="616" t="s">
        <v>144</v>
      </c>
      <c r="I4" s="616" t="s">
        <v>179</v>
      </c>
      <c r="J4" s="616" t="s">
        <v>182</v>
      </c>
    </row>
    <row r="5" spans="1:13" x14ac:dyDescent="0.2">
      <c r="A5" s="370" t="s">
        <v>153</v>
      </c>
      <c r="B5" s="94">
        <f>'GNA CCAA'!B5</f>
        <v>68.508849999999995</v>
      </c>
      <c r="C5" s="94">
        <f>'GNA CCAA'!C5</f>
        <v>2.5057800000000001</v>
      </c>
      <c r="D5" s="94">
        <f>'GO CCAA'!B5</f>
        <v>300.11628000000007</v>
      </c>
      <c r="E5" s="346">
        <f>SUM(B5:D5)</f>
        <v>371.13091000000009</v>
      </c>
      <c r="F5" s="94"/>
      <c r="G5" s="94">
        <f>'GNA CCAA'!F5</f>
        <v>796.9750700000003</v>
      </c>
      <c r="H5" s="94">
        <f>'GNA CCAA'!G5</f>
        <v>35.26208000000004</v>
      </c>
      <c r="I5" s="94">
        <f>'GO CCAA'!G5</f>
        <v>3604.8565300000027</v>
      </c>
      <c r="J5" s="346">
        <f>SUM(G5:I5)</f>
        <v>4437.0936800000036</v>
      </c>
    </row>
    <row r="6" spans="1:13" x14ac:dyDescent="0.2">
      <c r="A6" s="371" t="s">
        <v>154</v>
      </c>
      <c r="B6" s="96">
        <f>'GNA CCAA'!B6</f>
        <v>13.025859999999998</v>
      </c>
      <c r="C6" s="96">
        <f>'GNA CCAA'!C6</f>
        <v>0.56069999999999998</v>
      </c>
      <c r="D6" s="96">
        <f>'GO CCAA'!B6</f>
        <v>68.238300000000024</v>
      </c>
      <c r="E6" s="348">
        <f>SUM(B6:D6)</f>
        <v>81.824860000000029</v>
      </c>
      <c r="F6" s="96"/>
      <c r="G6" s="96">
        <f>'GNA CCAA'!F6</f>
        <v>154.57949000000002</v>
      </c>
      <c r="H6" s="96">
        <f>'GNA CCAA'!G6</f>
        <v>7.4894500000000006</v>
      </c>
      <c r="I6" s="96">
        <f>'GO CCAA'!G6</f>
        <v>913.85385000000019</v>
      </c>
      <c r="J6" s="348">
        <f t="shared" ref="J6:J24" si="0">SUM(G6:I6)</f>
        <v>1075.9227900000003</v>
      </c>
    </row>
    <row r="7" spans="1:13" x14ac:dyDescent="0.2">
      <c r="A7" s="371" t="s">
        <v>155</v>
      </c>
      <c r="B7" s="96">
        <f>'GNA CCAA'!B7</f>
        <v>7.971210000000001</v>
      </c>
      <c r="C7" s="96">
        <f>'GNA CCAA'!C7</f>
        <v>0.44856000000000001</v>
      </c>
      <c r="D7" s="96">
        <f>'GO CCAA'!B7</f>
        <v>34.201999999999998</v>
      </c>
      <c r="E7" s="348">
        <f t="shared" ref="E7:E24" si="1">SUM(B7:D7)</f>
        <v>42.621769999999998</v>
      </c>
      <c r="F7" s="96"/>
      <c r="G7" s="96">
        <f>'GNA CCAA'!F7</f>
        <v>96.413069999999991</v>
      </c>
      <c r="H7" s="96">
        <f>'GNA CCAA'!G7</f>
        <v>6.9903500000000012</v>
      </c>
      <c r="I7" s="96">
        <f>'GO CCAA'!G7</f>
        <v>404.3224800000001</v>
      </c>
      <c r="J7" s="348">
        <f t="shared" si="0"/>
        <v>507.72590000000008</v>
      </c>
    </row>
    <row r="8" spans="1:13" x14ac:dyDescent="0.2">
      <c r="A8" s="371" t="s">
        <v>156</v>
      </c>
      <c r="B8" s="96">
        <f>'GNA CCAA'!B8</f>
        <v>18.629120000000004</v>
      </c>
      <c r="C8" s="96">
        <f>'GNA CCAA'!C8</f>
        <v>0.79494000000000009</v>
      </c>
      <c r="D8" s="96">
        <f>'GO CCAA'!B8</f>
        <v>28.724029999999999</v>
      </c>
      <c r="E8" s="348">
        <f t="shared" si="1"/>
        <v>48.148090000000003</v>
      </c>
      <c r="F8" s="96"/>
      <c r="G8" s="96">
        <f>'GNA CCAA'!F8</f>
        <v>227.03335999999999</v>
      </c>
      <c r="H8" s="96">
        <f>'GNA CCAA'!G8</f>
        <v>11.798120000000001</v>
      </c>
      <c r="I8" s="96">
        <f>'GO CCAA'!G8</f>
        <v>354.21881999999994</v>
      </c>
      <c r="J8" s="348">
        <f t="shared" si="0"/>
        <v>593.05029999999988</v>
      </c>
    </row>
    <row r="9" spans="1:13" x14ac:dyDescent="0.2">
      <c r="A9" s="371" t="s">
        <v>157</v>
      </c>
      <c r="B9" s="96">
        <f>'GNA CCAA'!B9</f>
        <v>33.834890000000001</v>
      </c>
      <c r="C9" s="96">
        <f>'GNA CCAA'!C9</f>
        <v>7.7786400000000002</v>
      </c>
      <c r="D9" s="96">
        <f>'GO CCAA'!B9</f>
        <v>53.459419999999994</v>
      </c>
      <c r="E9" s="348">
        <f t="shared" si="1"/>
        <v>95.072949999999992</v>
      </c>
      <c r="F9" s="96"/>
      <c r="G9" s="96">
        <f>'GNA CCAA'!F9</f>
        <v>386.19938999999994</v>
      </c>
      <c r="H9" s="96">
        <f>'GNA CCAA'!G9</f>
        <v>112.4697</v>
      </c>
      <c r="I9" s="96">
        <f>'GO CCAA'!G9</f>
        <v>633.84353999999985</v>
      </c>
      <c r="J9" s="348">
        <f t="shared" si="0"/>
        <v>1132.5126299999997</v>
      </c>
    </row>
    <row r="10" spans="1:13" x14ac:dyDescent="0.2">
      <c r="A10" s="371" t="s">
        <v>158</v>
      </c>
      <c r="B10" s="96">
        <f>'GNA CCAA'!B10</f>
        <v>5.8754600000000003</v>
      </c>
      <c r="C10" s="96">
        <f>'GNA CCAA'!C10</f>
        <v>0.26173000000000007</v>
      </c>
      <c r="D10" s="96">
        <f>'GO CCAA'!B10</f>
        <v>25.383720000000004</v>
      </c>
      <c r="E10" s="348">
        <f t="shared" si="1"/>
        <v>31.520910000000004</v>
      </c>
      <c r="F10" s="96"/>
      <c r="G10" s="96">
        <f>'GNA CCAA'!F10</f>
        <v>70.338800000000006</v>
      </c>
      <c r="H10" s="96">
        <f>'GNA CCAA'!G10</f>
        <v>3.8962400000000001</v>
      </c>
      <c r="I10" s="96">
        <f>'GO CCAA'!G10</f>
        <v>293.88461000000001</v>
      </c>
      <c r="J10" s="348">
        <f t="shared" si="0"/>
        <v>368.11965000000004</v>
      </c>
    </row>
    <row r="11" spans="1:13" x14ac:dyDescent="0.2">
      <c r="A11" s="371" t="s">
        <v>159</v>
      </c>
      <c r="B11" s="96">
        <f>'GNA CCAA'!B11</f>
        <v>25.418959999999998</v>
      </c>
      <c r="C11" s="96">
        <f>'GNA CCAA'!C11</f>
        <v>1.1031600000000001</v>
      </c>
      <c r="D11" s="96">
        <f>'GO CCAA'!B11</f>
        <v>143.67471999999998</v>
      </c>
      <c r="E11" s="348">
        <f t="shared" si="1"/>
        <v>170.19683999999998</v>
      </c>
      <c r="F11" s="96"/>
      <c r="G11" s="96">
        <f>'GNA CCAA'!F11</f>
        <v>286.66192999999987</v>
      </c>
      <c r="H11" s="96">
        <f>'GNA CCAA'!G11</f>
        <v>17.247220000000024</v>
      </c>
      <c r="I11" s="96">
        <f>'GO CCAA'!G11</f>
        <v>1663.3601000000017</v>
      </c>
      <c r="J11" s="348">
        <f t="shared" si="0"/>
        <v>1967.2692500000016</v>
      </c>
    </row>
    <row r="12" spans="1:13" x14ac:dyDescent="0.2">
      <c r="A12" s="371" t="s">
        <v>512</v>
      </c>
      <c r="B12" s="96">
        <f>'GNA CCAA'!B12</f>
        <v>18.481660000000005</v>
      </c>
      <c r="C12" s="96">
        <f>'GNA CCAA'!C12</f>
        <v>0.7430699999999999</v>
      </c>
      <c r="D12" s="96">
        <f>'GO CCAA'!B12</f>
        <v>108.01887000000001</v>
      </c>
      <c r="E12" s="348">
        <f t="shared" si="1"/>
        <v>127.24360000000001</v>
      </c>
      <c r="F12" s="96"/>
      <c r="G12" s="96">
        <f>'GNA CCAA'!F12</f>
        <v>211.83026000000018</v>
      </c>
      <c r="H12" s="96">
        <f>'GNA CCAA'!G12</f>
        <v>10.022660000000011</v>
      </c>
      <c r="I12" s="96">
        <f>'GO CCAA'!G12</f>
        <v>1293.2574300000006</v>
      </c>
      <c r="J12" s="348">
        <f t="shared" si="0"/>
        <v>1515.1103500000008</v>
      </c>
    </row>
    <row r="13" spans="1:13" x14ac:dyDescent="0.2">
      <c r="A13" s="371" t="s">
        <v>160</v>
      </c>
      <c r="B13" s="96">
        <f>'GNA CCAA'!B13</f>
        <v>76.810900000000018</v>
      </c>
      <c r="C13" s="96">
        <f>'GNA CCAA'!C13</f>
        <v>3.5153300000000005</v>
      </c>
      <c r="D13" s="96">
        <f>'GO CCAA'!B13</f>
        <v>319.10288000000003</v>
      </c>
      <c r="E13" s="348">
        <f t="shared" si="1"/>
        <v>399.42911000000004</v>
      </c>
      <c r="F13" s="96"/>
      <c r="G13" s="96">
        <f>'GNA CCAA'!F13</f>
        <v>896.97092000000009</v>
      </c>
      <c r="H13" s="96">
        <f>'GNA CCAA'!G13</f>
        <v>54.708519999999943</v>
      </c>
      <c r="I13" s="96">
        <f>'GO CCAA'!G13</f>
        <v>3601.8374199999985</v>
      </c>
      <c r="J13" s="348">
        <f t="shared" si="0"/>
        <v>4553.5168599999988</v>
      </c>
    </row>
    <row r="14" spans="1:13" x14ac:dyDescent="0.2">
      <c r="A14" s="371" t="s">
        <v>161</v>
      </c>
      <c r="B14" s="96">
        <f>'GNA CCAA'!B14</f>
        <v>0.41625999999999996</v>
      </c>
      <c r="C14" s="96">
        <f>'GNA CCAA'!C14</f>
        <v>4.2250000000000003E-2</v>
      </c>
      <c r="D14" s="96">
        <f>'GO CCAA'!B14</f>
        <v>0.86722999999999995</v>
      </c>
      <c r="E14" s="348">
        <f t="shared" si="1"/>
        <v>1.3257399999999999</v>
      </c>
      <c r="F14" s="96"/>
      <c r="G14" s="96">
        <f>'GNA CCAA'!F14</f>
        <v>5.2598199999999995</v>
      </c>
      <c r="H14" s="96">
        <f>'GNA CCAA'!G14</f>
        <v>0.61648999999999998</v>
      </c>
      <c r="I14" s="96">
        <f>'GO CCAA'!G14</f>
        <v>10.753400000000001</v>
      </c>
      <c r="J14" s="348">
        <f t="shared" si="0"/>
        <v>16.629709999999999</v>
      </c>
    </row>
    <row r="15" spans="1:13" x14ac:dyDescent="0.2">
      <c r="A15" s="371" t="s">
        <v>162</v>
      </c>
      <c r="B15" s="96">
        <f>'GNA CCAA'!B15</f>
        <v>49.049030000000002</v>
      </c>
      <c r="C15" s="96">
        <f>'GNA CCAA'!C15</f>
        <v>1.73326</v>
      </c>
      <c r="D15" s="96">
        <f>'GO CCAA'!B15</f>
        <v>165.4469</v>
      </c>
      <c r="E15" s="348">
        <f t="shared" si="1"/>
        <v>216.22919000000002</v>
      </c>
      <c r="F15" s="96"/>
      <c r="G15" s="96">
        <f>'GNA CCAA'!F15</f>
        <v>588.96328999999969</v>
      </c>
      <c r="H15" s="96">
        <f>'GNA CCAA'!G15</f>
        <v>26.614219999999978</v>
      </c>
      <c r="I15" s="96">
        <f>'GO CCAA'!G15</f>
        <v>2061.5111200000006</v>
      </c>
      <c r="J15" s="348">
        <f t="shared" si="0"/>
        <v>2677.0886300000002</v>
      </c>
      <c r="L15" s="92"/>
      <c r="M15" s="92"/>
    </row>
    <row r="16" spans="1:13" x14ac:dyDescent="0.2">
      <c r="A16" s="371" t="s">
        <v>163</v>
      </c>
      <c r="B16" s="96">
        <f>'GNA CCAA'!B16</f>
        <v>9.55321</v>
      </c>
      <c r="C16" s="96">
        <f>'GNA CCAA'!C16</f>
        <v>0.26953000000000005</v>
      </c>
      <c r="D16" s="96">
        <f>'GO CCAA'!B16</f>
        <v>60.755900000000011</v>
      </c>
      <c r="E16" s="348">
        <f t="shared" si="1"/>
        <v>70.578640000000007</v>
      </c>
      <c r="F16" s="96"/>
      <c r="G16" s="96">
        <f>'GNA CCAA'!F16</f>
        <v>101.85341999999999</v>
      </c>
      <c r="H16" s="96">
        <f>'GNA CCAA'!G16</f>
        <v>3.7831599999999974</v>
      </c>
      <c r="I16" s="96">
        <f>'GO CCAA'!G16</f>
        <v>685.38970999999981</v>
      </c>
      <c r="J16" s="348">
        <f t="shared" si="0"/>
        <v>791.02628999999979</v>
      </c>
    </row>
    <row r="17" spans="1:10" x14ac:dyDescent="0.2">
      <c r="A17" s="371" t="s">
        <v>164</v>
      </c>
      <c r="B17" s="96">
        <f>'GNA CCAA'!B17</f>
        <v>21.985440000000011</v>
      </c>
      <c r="C17" s="96">
        <f>'GNA CCAA'!C17</f>
        <v>0.99505999999999983</v>
      </c>
      <c r="D17" s="96">
        <f>'GO CCAA'!B17</f>
        <v>118.45276</v>
      </c>
      <c r="E17" s="348">
        <f t="shared" si="1"/>
        <v>141.43326000000002</v>
      </c>
      <c r="F17" s="96"/>
      <c r="G17" s="96">
        <f>'GNA CCAA'!F17</f>
        <v>262.42755000000005</v>
      </c>
      <c r="H17" s="96">
        <f>'GNA CCAA'!G17</f>
        <v>16.127020000000016</v>
      </c>
      <c r="I17" s="96">
        <f>'GO CCAA'!G17</f>
        <v>1381.2942400000006</v>
      </c>
      <c r="J17" s="348">
        <f t="shared" si="0"/>
        <v>1659.8488100000006</v>
      </c>
    </row>
    <row r="18" spans="1:10" x14ac:dyDescent="0.2">
      <c r="A18" s="371" t="s">
        <v>165</v>
      </c>
      <c r="B18" s="96">
        <f>'GNA CCAA'!B18</f>
        <v>2.0867499999999999</v>
      </c>
      <c r="C18" s="96">
        <f>'GNA CCAA'!C18</f>
        <v>9.5320000000000002E-2</v>
      </c>
      <c r="D18" s="96">
        <f>'GO CCAA'!B18</f>
        <v>11.968899999999998</v>
      </c>
      <c r="E18" s="348">
        <f t="shared" si="1"/>
        <v>14.150969999999997</v>
      </c>
      <c r="F18" s="96"/>
      <c r="G18" s="96">
        <f>'GNA CCAA'!F18</f>
        <v>24.754709999999999</v>
      </c>
      <c r="H18" s="96">
        <f>'GNA CCAA'!G18</f>
        <v>1.41092</v>
      </c>
      <c r="I18" s="96">
        <f>'GO CCAA'!G18</f>
        <v>141.33401999999995</v>
      </c>
      <c r="J18" s="348">
        <f t="shared" si="0"/>
        <v>167.49964999999995</v>
      </c>
    </row>
    <row r="19" spans="1:10" x14ac:dyDescent="0.2">
      <c r="A19" s="371" t="s">
        <v>166</v>
      </c>
      <c r="B19" s="96">
        <f>'GNA CCAA'!B19</f>
        <v>60.022829999999992</v>
      </c>
      <c r="C19" s="96">
        <f>'GNA CCAA'!C19</f>
        <v>2.04644</v>
      </c>
      <c r="D19" s="96">
        <f>'GO CCAA'!B19</f>
        <v>163.34143</v>
      </c>
      <c r="E19" s="348">
        <f t="shared" si="1"/>
        <v>225.41069999999999</v>
      </c>
      <c r="F19" s="96"/>
      <c r="G19" s="96">
        <f>'GNA CCAA'!F19</f>
        <v>678.07379000000014</v>
      </c>
      <c r="H19" s="96">
        <f>'GNA CCAA'!G19</f>
        <v>30.567559999999997</v>
      </c>
      <c r="I19" s="96">
        <f>'GO CCAA'!G19</f>
        <v>1944.8538999999987</v>
      </c>
      <c r="J19" s="348">
        <f t="shared" si="0"/>
        <v>2653.495249999999</v>
      </c>
    </row>
    <row r="20" spans="1:10" x14ac:dyDescent="0.2">
      <c r="A20" s="371" t="s">
        <v>167</v>
      </c>
      <c r="B20" s="96">
        <f>'GNA CCAA'!B20</f>
        <v>0.48296000000000006</v>
      </c>
      <c r="C20" s="498">
        <f>'GNA CCAA'!C20</f>
        <v>0</v>
      </c>
      <c r="D20" s="96">
        <f>'GO CCAA'!B20</f>
        <v>1.0583400000000001</v>
      </c>
      <c r="E20" s="348">
        <f t="shared" si="1"/>
        <v>1.5413000000000001</v>
      </c>
      <c r="F20" s="96"/>
      <c r="G20" s="96">
        <f>'GNA CCAA'!F20</f>
        <v>6.0363299999999995</v>
      </c>
      <c r="H20" s="498">
        <f>'GNA CCAA'!G20</f>
        <v>0</v>
      </c>
      <c r="I20" s="96">
        <f>'GO CCAA'!G20</f>
        <v>12.24335</v>
      </c>
      <c r="J20" s="348">
        <f t="shared" si="0"/>
        <v>18.279679999999999</v>
      </c>
    </row>
    <row r="21" spans="1:10" x14ac:dyDescent="0.2">
      <c r="A21" s="371" t="s">
        <v>168</v>
      </c>
      <c r="B21" s="96">
        <f>'GNA CCAA'!B21</f>
        <v>13.32545</v>
      </c>
      <c r="C21" s="96">
        <f>'GNA CCAA'!C21</f>
        <v>0.47773000000000004</v>
      </c>
      <c r="D21" s="96">
        <f>'GO CCAA'!B21</f>
        <v>87.17089</v>
      </c>
      <c r="E21" s="348">
        <f t="shared" si="1"/>
        <v>100.97407</v>
      </c>
      <c r="F21" s="96"/>
      <c r="G21" s="96">
        <f>'GNA CCAA'!F21</f>
        <v>148.89224999999996</v>
      </c>
      <c r="H21" s="96">
        <f>'GNA CCAA'!G21</f>
        <v>7.4221800000000018</v>
      </c>
      <c r="I21" s="96">
        <f>'GO CCAA'!G21</f>
        <v>973.46057999999982</v>
      </c>
      <c r="J21" s="348">
        <f t="shared" si="0"/>
        <v>1129.7750099999998</v>
      </c>
    </row>
    <row r="22" spans="1:10" x14ac:dyDescent="0.2">
      <c r="A22" s="371" t="s">
        <v>169</v>
      </c>
      <c r="B22" s="96">
        <f>'GNA CCAA'!B22</f>
        <v>6.1596700000000002</v>
      </c>
      <c r="C22" s="96">
        <f>'GNA CCAA'!C22</f>
        <v>0.20890999999999998</v>
      </c>
      <c r="D22" s="96">
        <f>'GO CCAA'!B22</f>
        <v>52.649380000000001</v>
      </c>
      <c r="E22" s="348">
        <f t="shared" si="1"/>
        <v>59.017960000000002</v>
      </c>
      <c r="F22" s="96"/>
      <c r="G22" s="96">
        <f>'GNA CCAA'!F22</f>
        <v>93.437449999999998</v>
      </c>
      <c r="H22" s="96">
        <f>'GNA CCAA'!G22</f>
        <v>3.1623499999999996</v>
      </c>
      <c r="I22" s="96">
        <f>'GO CCAA'!G22</f>
        <v>712.66507999999999</v>
      </c>
      <c r="J22" s="348">
        <f t="shared" si="0"/>
        <v>809.26487999999995</v>
      </c>
    </row>
    <row r="23" spans="1:10" x14ac:dyDescent="0.2">
      <c r="A23" s="372" t="s">
        <v>170</v>
      </c>
      <c r="B23" s="96">
        <f>'GNA CCAA'!B23</f>
        <v>15.297870000000001</v>
      </c>
      <c r="C23" s="96">
        <f>'GNA CCAA'!C23</f>
        <v>0.74675000000000002</v>
      </c>
      <c r="D23" s="96">
        <f>'GO CCAA'!B23</f>
        <v>149.97341999999998</v>
      </c>
      <c r="E23" s="348">
        <f t="shared" si="1"/>
        <v>166.01803999999998</v>
      </c>
      <c r="F23" s="96"/>
      <c r="G23" s="96">
        <f>'GNA CCAA'!F23</f>
        <v>184.47458999999995</v>
      </c>
      <c r="H23" s="96">
        <f>'GNA CCAA'!G23</f>
        <v>11.708690000000011</v>
      </c>
      <c r="I23" s="96">
        <f>'GO CCAA'!G23</f>
        <v>1706.6528900000003</v>
      </c>
      <c r="J23" s="348">
        <f t="shared" si="0"/>
        <v>1902.8361700000003</v>
      </c>
    </row>
    <row r="24" spans="1:10" x14ac:dyDescent="0.2">
      <c r="A24" s="373" t="s">
        <v>430</v>
      </c>
      <c r="B24" s="100">
        <f>'GNA CCAA'!B24</f>
        <v>446.93637999999999</v>
      </c>
      <c r="C24" s="100">
        <f>'GNA CCAA'!C24</f>
        <v>24.327159999999989</v>
      </c>
      <c r="D24" s="100">
        <f>'GO CCAA'!B24</f>
        <v>1892.6053699999995</v>
      </c>
      <c r="E24" s="100">
        <f t="shared" si="1"/>
        <v>2363.8689099999997</v>
      </c>
      <c r="F24" s="100"/>
      <c r="G24" s="100">
        <f>'GNA CCAA'!F24</f>
        <v>5221.1754900000014</v>
      </c>
      <c r="H24" s="374">
        <f>'GNA CCAA'!G24</f>
        <v>361.2969300000014</v>
      </c>
      <c r="I24" s="100">
        <f>'GO CCAA'!G24</f>
        <v>22393.593069999934</v>
      </c>
      <c r="J24" s="100">
        <f t="shared" si="0"/>
        <v>27976.065489999935</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810"/>
      <c r="F28" s="81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08" priority="5" operator="between">
      <formula>0</formula>
      <formula>0.5</formula>
    </cfRule>
    <cfRule type="cellIs" dxfId="207" priority="6" operator="between">
      <formula>0</formula>
      <formula>0.49</formula>
    </cfRule>
  </conditionalFormatting>
  <conditionalFormatting sqref="E6:E23">
    <cfRule type="cellIs" dxfId="206" priority="3" operator="between">
      <formula>0</formula>
      <formula>0.5</formula>
    </cfRule>
    <cfRule type="cellIs" dxfId="205" priority="4" operator="between">
      <formula>0</formula>
      <formula>0.49</formula>
    </cfRule>
  </conditionalFormatting>
  <conditionalFormatting sqref="J6:J23">
    <cfRule type="cellIs" dxfId="204" priority="1" operator="between">
      <formula>0</formula>
      <formula>0.5</formula>
    </cfRule>
    <cfRule type="cellIs" dxfId="20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0">
        <f>INDICE!A3</f>
        <v>44652</v>
      </c>
      <c r="C3" s="801"/>
      <c r="D3" s="801" t="s">
        <v>115</v>
      </c>
      <c r="E3" s="801"/>
      <c r="F3" s="801" t="s">
        <v>116</v>
      </c>
      <c r="G3" s="801"/>
      <c r="H3" s="80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494.96173999999991</v>
      </c>
      <c r="C5" s="86">
        <v>252.7466909090077</v>
      </c>
      <c r="D5" s="85">
        <v>1583.77287</v>
      </c>
      <c r="E5" s="86">
        <v>219.77991584988089</v>
      </c>
      <c r="F5" s="85">
        <v>4445.5954699999993</v>
      </c>
      <c r="G5" s="86">
        <v>169.85219670965606</v>
      </c>
      <c r="H5" s="86">
        <v>99.996785235939171</v>
      </c>
    </row>
    <row r="6" spans="1:65" x14ac:dyDescent="0.2">
      <c r="A6" s="84" t="s">
        <v>141</v>
      </c>
      <c r="B6" s="96">
        <v>4.5799999999999999E-3</v>
      </c>
      <c r="C6" s="351">
        <v>-82.730015082956257</v>
      </c>
      <c r="D6" s="96">
        <v>2.8149999999999998E-2</v>
      </c>
      <c r="E6" s="351">
        <v>-70.480285234899341</v>
      </c>
      <c r="F6" s="96">
        <v>0.14292000000000002</v>
      </c>
      <c r="G6" s="351">
        <v>-33.747450398664931</v>
      </c>
      <c r="H6" s="73">
        <v>3.2147640608245517E-3</v>
      </c>
    </row>
    <row r="7" spans="1:65" x14ac:dyDescent="0.2">
      <c r="A7" s="60" t="s">
        <v>114</v>
      </c>
      <c r="B7" s="61">
        <v>494.96631999999994</v>
      </c>
      <c r="C7" s="87">
        <v>252.6832973500635</v>
      </c>
      <c r="D7" s="61">
        <v>1583.8010200000001</v>
      </c>
      <c r="E7" s="87">
        <v>219.72403945123204</v>
      </c>
      <c r="F7" s="61">
        <v>4445.7383899999995</v>
      </c>
      <c r="G7" s="87">
        <v>169.82553999737766</v>
      </c>
      <c r="H7" s="87">
        <v>100</v>
      </c>
    </row>
    <row r="8" spans="1:65" x14ac:dyDescent="0.2">
      <c r="H8" s="79" t="s">
        <v>220</v>
      </c>
    </row>
    <row r="9" spans="1:65" x14ac:dyDescent="0.2">
      <c r="A9" s="80" t="s">
        <v>478</v>
      </c>
    </row>
    <row r="10" spans="1:65" x14ac:dyDescent="0.2">
      <c r="A10" s="133" t="s">
        <v>532</v>
      </c>
    </row>
    <row r="13" spans="1:65" x14ac:dyDescent="0.2">
      <c r="B13" s="85"/>
    </row>
  </sheetData>
  <mergeCells count="3">
    <mergeCell ref="B3:C3"/>
    <mergeCell ref="D3:E3"/>
    <mergeCell ref="F3:H3"/>
  </mergeCells>
  <conditionalFormatting sqref="B6">
    <cfRule type="cellIs" dxfId="202" priority="7" operator="between">
      <formula>0</formula>
      <formula>0.5</formula>
    </cfRule>
    <cfRule type="cellIs" dxfId="201" priority="8" operator="between">
      <formula>0</formula>
      <formula>0.49</formula>
    </cfRule>
  </conditionalFormatting>
  <conditionalFormatting sqref="D6">
    <cfRule type="cellIs" dxfId="200" priority="5" operator="between">
      <formula>0</formula>
      <formula>0.5</formula>
    </cfRule>
    <cfRule type="cellIs" dxfId="199" priority="6" operator="between">
      <formula>0</formula>
      <formula>0.49</formula>
    </cfRule>
  </conditionalFormatting>
  <conditionalFormatting sqref="F6">
    <cfRule type="cellIs" dxfId="198" priority="3" operator="between">
      <formula>0</formula>
      <formula>0.5</formula>
    </cfRule>
    <cfRule type="cellIs" dxfId="197" priority="4" operator="between">
      <formula>0</formula>
      <formula>0.49</formula>
    </cfRule>
  </conditionalFormatting>
  <conditionalFormatting sqref="H6">
    <cfRule type="cellIs" dxfId="196" priority="1" operator="between">
      <formula>0</formula>
      <formula>0.5</formula>
    </cfRule>
    <cfRule type="cellIs" dxfId="19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800">
        <f>INDICE!A3</f>
        <v>44652</v>
      </c>
      <c r="C3" s="801"/>
      <c r="D3" s="801" t="s">
        <v>115</v>
      </c>
      <c r="E3" s="801"/>
      <c r="F3" s="801" t="s">
        <v>116</v>
      </c>
      <c r="G3" s="801"/>
      <c r="H3" s="80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117.16481999999998</v>
      </c>
      <c r="C5" s="86">
        <v>32.082136918989569</v>
      </c>
      <c r="D5" s="85">
        <v>483.91405999999995</v>
      </c>
      <c r="E5" s="73">
        <v>20.190969680715568</v>
      </c>
      <c r="F5" s="85">
        <v>1425.62754</v>
      </c>
      <c r="G5" s="86">
        <v>4.2669274810759745</v>
      </c>
      <c r="H5" s="86">
        <v>21.498437415297627</v>
      </c>
    </row>
    <row r="6" spans="1:65" x14ac:dyDescent="0.2">
      <c r="A6" s="84" t="s">
        <v>195</v>
      </c>
      <c r="B6" s="85">
        <v>446.76559999999995</v>
      </c>
      <c r="C6" s="86">
        <v>6.8928286017851015</v>
      </c>
      <c r="D6" s="85">
        <v>1834.1987799999999</v>
      </c>
      <c r="E6" s="86">
        <v>17.980112998548321</v>
      </c>
      <c r="F6" s="85">
        <v>5205.6801799999994</v>
      </c>
      <c r="G6" s="86">
        <v>16.904779833059326</v>
      </c>
      <c r="H6" s="86">
        <v>78.50156258470237</v>
      </c>
    </row>
    <row r="7" spans="1:65" x14ac:dyDescent="0.2">
      <c r="A7" s="60" t="s">
        <v>438</v>
      </c>
      <c r="B7" s="61">
        <v>563.93041999999991</v>
      </c>
      <c r="C7" s="87">
        <v>11.302949931571797</v>
      </c>
      <c r="D7" s="61">
        <v>2318.1128399999998</v>
      </c>
      <c r="E7" s="87">
        <v>18.434893770451051</v>
      </c>
      <c r="F7" s="61">
        <v>6631.3077199999998</v>
      </c>
      <c r="G7" s="87">
        <v>13.935889581655831</v>
      </c>
      <c r="H7" s="87">
        <v>100</v>
      </c>
    </row>
    <row r="8" spans="1:65" x14ac:dyDescent="0.2">
      <c r="A8" s="66" t="s">
        <v>427</v>
      </c>
      <c r="B8" s="425">
        <v>417.58633000000003</v>
      </c>
      <c r="C8" s="617">
        <v>4.1247154710230465</v>
      </c>
      <c r="D8" s="425">
        <v>1720.3231899999998</v>
      </c>
      <c r="E8" s="617">
        <v>17.327723511926944</v>
      </c>
      <c r="F8" s="425">
        <v>4830.51109</v>
      </c>
      <c r="G8" s="617">
        <v>17.278193491594521</v>
      </c>
      <c r="H8" s="617">
        <v>72.844019520179941</v>
      </c>
    </row>
    <row r="9" spans="1:65" x14ac:dyDescent="0.2">
      <c r="H9" s="79" t="s">
        <v>220</v>
      </c>
    </row>
    <row r="10" spans="1:65" x14ac:dyDescent="0.2">
      <c r="A10" s="80" t="s">
        <v>478</v>
      </c>
    </row>
    <row r="11" spans="1:65" x14ac:dyDescent="0.2">
      <c r="A11" s="80" t="s">
        <v>439</v>
      </c>
    </row>
    <row r="12" spans="1:65" x14ac:dyDescent="0.2">
      <c r="A12" s="133" t="s">
        <v>532</v>
      </c>
    </row>
  </sheetData>
  <mergeCells count="3">
    <mergeCell ref="B3:C3"/>
    <mergeCell ref="D3:E3"/>
    <mergeCell ref="F3:H3"/>
  </mergeCells>
  <conditionalFormatting sqref="E5">
    <cfRule type="cellIs" dxfId="19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3.9" customHeight="1" x14ac:dyDescent="0.2">
      <c r="A3" s="90"/>
      <c r="B3" s="287">
        <f>INDICE!A3</f>
        <v>44652</v>
      </c>
      <c r="C3" s="618" t="s">
        <v>116</v>
      </c>
    </row>
    <row r="4" spans="1:3" x14ac:dyDescent="0.2">
      <c r="A4" s="370" t="s">
        <v>153</v>
      </c>
      <c r="B4" s="94">
        <v>7.7905599999999993</v>
      </c>
      <c r="C4" s="94">
        <v>108.83296999999997</v>
      </c>
    </row>
    <row r="5" spans="1:3" x14ac:dyDescent="0.2">
      <c r="A5" s="371" t="s">
        <v>154</v>
      </c>
      <c r="B5" s="96">
        <v>0.14384</v>
      </c>
      <c r="C5" s="96">
        <v>1.9864999999999997</v>
      </c>
    </row>
    <row r="6" spans="1:3" x14ac:dyDescent="0.2">
      <c r="A6" s="371" t="s">
        <v>155</v>
      </c>
      <c r="B6" s="96">
        <v>8.5905199999999997</v>
      </c>
      <c r="C6" s="96">
        <v>56.175080000000015</v>
      </c>
    </row>
    <row r="7" spans="1:3" x14ac:dyDescent="0.2">
      <c r="A7" s="371" t="s">
        <v>156</v>
      </c>
      <c r="B7" s="96">
        <v>4.3923000000000005</v>
      </c>
      <c r="C7" s="96">
        <v>48.481689999999993</v>
      </c>
    </row>
    <row r="8" spans="1:3" x14ac:dyDescent="0.2">
      <c r="A8" s="371" t="s">
        <v>157</v>
      </c>
      <c r="B8" s="96">
        <v>54.483479999999993</v>
      </c>
      <c r="C8" s="96">
        <v>752.71328999999992</v>
      </c>
    </row>
    <row r="9" spans="1:3" x14ac:dyDescent="0.2">
      <c r="A9" s="371" t="s">
        <v>158</v>
      </c>
      <c r="B9" s="96">
        <v>0.19904000000000002</v>
      </c>
      <c r="C9" s="96">
        <v>4.5880299999999998</v>
      </c>
    </row>
    <row r="10" spans="1:3" x14ac:dyDescent="0.2">
      <c r="A10" s="371" t="s">
        <v>159</v>
      </c>
      <c r="B10" s="96">
        <v>1.0786300000000002</v>
      </c>
      <c r="C10" s="96">
        <v>12.713350000000002</v>
      </c>
    </row>
    <row r="11" spans="1:3" x14ac:dyDescent="0.2">
      <c r="A11" s="371" t="s">
        <v>512</v>
      </c>
      <c r="B11" s="96">
        <v>4.3862899999999989</v>
      </c>
      <c r="C11" s="96">
        <v>51.670659999999998</v>
      </c>
    </row>
    <row r="12" spans="1:3" x14ac:dyDescent="0.2">
      <c r="A12" s="371" t="s">
        <v>160</v>
      </c>
      <c r="B12" s="96">
        <v>1.2989999999999999</v>
      </c>
      <c r="C12" s="96">
        <v>11.137039999999999</v>
      </c>
    </row>
    <row r="13" spans="1:3" x14ac:dyDescent="0.2">
      <c r="A13" s="371" t="s">
        <v>161</v>
      </c>
      <c r="B13" s="96">
        <v>4.8980399999999999</v>
      </c>
      <c r="C13" s="96">
        <v>42.614089999999997</v>
      </c>
    </row>
    <row r="14" spans="1:3" x14ac:dyDescent="0.2">
      <c r="A14" s="371" t="s">
        <v>162</v>
      </c>
      <c r="B14" s="96">
        <v>0.58828000000000003</v>
      </c>
      <c r="C14" s="96">
        <v>7.4867799999999987</v>
      </c>
    </row>
    <row r="15" spans="1:3" x14ac:dyDescent="0.2">
      <c r="A15" s="371" t="s">
        <v>163</v>
      </c>
      <c r="B15" s="96">
        <v>0.23241000000000001</v>
      </c>
      <c r="C15" s="96">
        <v>2.9868599999999992</v>
      </c>
    </row>
    <row r="16" spans="1:3" x14ac:dyDescent="0.2">
      <c r="A16" s="371" t="s">
        <v>164</v>
      </c>
      <c r="B16" s="96">
        <v>23.046220000000002</v>
      </c>
      <c r="C16" s="96">
        <v>261.68382000000003</v>
      </c>
    </row>
    <row r="17" spans="1:3" x14ac:dyDescent="0.2">
      <c r="A17" s="371" t="s">
        <v>165</v>
      </c>
      <c r="B17" s="96">
        <v>8.1700000000000009E-2</v>
      </c>
      <c r="C17" s="96">
        <v>0.8234800000000001</v>
      </c>
    </row>
    <row r="18" spans="1:3" x14ac:dyDescent="0.2">
      <c r="A18" s="371" t="s">
        <v>166</v>
      </c>
      <c r="B18" s="96">
        <v>0.20677999999999999</v>
      </c>
      <c r="C18" s="96">
        <v>5.1966000000000001</v>
      </c>
    </row>
    <row r="19" spans="1:3" x14ac:dyDescent="0.2">
      <c r="A19" s="371" t="s">
        <v>167</v>
      </c>
      <c r="B19" s="96">
        <v>4.69625</v>
      </c>
      <c r="C19" s="96">
        <v>43.038419999999995</v>
      </c>
    </row>
    <row r="20" spans="1:3" x14ac:dyDescent="0.2">
      <c r="A20" s="371" t="s">
        <v>168</v>
      </c>
      <c r="B20" s="96">
        <v>0.3377</v>
      </c>
      <c r="C20" s="96">
        <v>5.3918400000000002</v>
      </c>
    </row>
    <row r="21" spans="1:3" x14ac:dyDescent="0.2">
      <c r="A21" s="371" t="s">
        <v>169</v>
      </c>
      <c r="B21" s="96">
        <v>0.27272000000000002</v>
      </c>
      <c r="C21" s="96">
        <v>2.3906600000000005</v>
      </c>
    </row>
    <row r="22" spans="1:3" x14ac:dyDescent="0.2">
      <c r="A22" s="372" t="s">
        <v>170</v>
      </c>
      <c r="B22" s="96">
        <v>0.44105999999999995</v>
      </c>
      <c r="C22" s="96">
        <v>5.7163800000000009</v>
      </c>
    </row>
    <row r="23" spans="1:3" x14ac:dyDescent="0.2">
      <c r="A23" s="373" t="s">
        <v>430</v>
      </c>
      <c r="B23" s="100">
        <v>117.16481999999999</v>
      </c>
      <c r="C23" s="100">
        <v>1425.62754</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93" priority="3" operator="between">
      <formula>0</formula>
      <formula>0.5</formula>
    </cfRule>
    <cfRule type="cellIs" dxfId="192" priority="4" operator="between">
      <formula>0</formula>
      <formula>0.49</formula>
    </cfRule>
  </conditionalFormatting>
  <conditionalFormatting sqref="C5:C22">
    <cfRule type="cellIs" dxfId="191" priority="1" operator="between">
      <formula>0</formula>
      <formula>0.5</formula>
    </cfRule>
    <cfRule type="cellIs" dxfId="19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16"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0" t="s">
        <v>0</v>
      </c>
      <c r="B1" s="790"/>
      <c r="C1" s="790"/>
      <c r="D1" s="790"/>
      <c r="E1" s="790"/>
      <c r="F1" s="790"/>
    </row>
    <row r="2" spans="1:6" ht="12.75" x14ac:dyDescent="0.2">
      <c r="A2" s="791"/>
      <c r="B2" s="791"/>
      <c r="C2" s="791"/>
      <c r="D2" s="791"/>
      <c r="E2" s="791"/>
      <c r="F2" s="791"/>
    </row>
    <row r="3" spans="1:6" ht="29.65" customHeight="1" x14ac:dyDescent="0.25">
      <c r="A3" s="20"/>
      <c r="B3" s="21" t="s">
        <v>42</v>
      </c>
      <c r="C3" s="21" t="s">
        <v>43</v>
      </c>
      <c r="D3" s="22" t="s">
        <v>44</v>
      </c>
      <c r="E3" s="22" t="s">
        <v>416</v>
      </c>
      <c r="F3" s="459" t="s">
        <v>417</v>
      </c>
    </row>
    <row r="4" spans="1:6" ht="12.75" x14ac:dyDescent="0.2">
      <c r="A4" s="23" t="s">
        <v>45</v>
      </c>
      <c r="B4" s="286"/>
      <c r="C4" s="286"/>
      <c r="D4" s="286"/>
      <c r="E4" s="286"/>
      <c r="F4" s="459"/>
    </row>
    <row r="5" spans="1:6" ht="12.75" x14ac:dyDescent="0.2">
      <c r="A5" s="24" t="s">
        <v>46</v>
      </c>
      <c r="B5" s="25" t="s">
        <v>534</v>
      </c>
      <c r="C5" s="26" t="s">
        <v>47</v>
      </c>
      <c r="D5" s="27">
        <v>4663.0977299999995</v>
      </c>
      <c r="E5" s="296">
        <v>4748.5894999999982</v>
      </c>
      <c r="F5" s="28" t="s">
        <v>683</v>
      </c>
    </row>
    <row r="6" spans="1:6" ht="12.75" x14ac:dyDescent="0.2">
      <c r="A6" s="19" t="s">
        <v>410</v>
      </c>
      <c r="B6" s="28" t="s">
        <v>534</v>
      </c>
      <c r="C6" s="29" t="s">
        <v>47</v>
      </c>
      <c r="D6" s="30">
        <v>184.60980000000006</v>
      </c>
      <c r="E6" s="297">
        <v>174.65002000000001</v>
      </c>
      <c r="F6" s="28" t="s">
        <v>683</v>
      </c>
    </row>
    <row r="7" spans="1:6" ht="12.75" x14ac:dyDescent="0.2">
      <c r="A7" s="19" t="s">
        <v>48</v>
      </c>
      <c r="B7" s="28" t="s">
        <v>534</v>
      </c>
      <c r="C7" s="29" t="s">
        <v>47</v>
      </c>
      <c r="D7" s="30">
        <v>433.82197999999983</v>
      </c>
      <c r="E7" s="297">
        <v>471.60194000000018</v>
      </c>
      <c r="F7" s="28" t="s">
        <v>683</v>
      </c>
    </row>
    <row r="8" spans="1:6" ht="12.75" x14ac:dyDescent="0.2">
      <c r="A8" s="19" t="s">
        <v>49</v>
      </c>
      <c r="B8" s="28" t="s">
        <v>534</v>
      </c>
      <c r="C8" s="29" t="s">
        <v>47</v>
      </c>
      <c r="D8" s="30">
        <v>409.55646000000002</v>
      </c>
      <c r="E8" s="297">
        <v>494.96631999999994</v>
      </c>
      <c r="F8" s="28" t="s">
        <v>683</v>
      </c>
    </row>
    <row r="9" spans="1:6" ht="12.75" x14ac:dyDescent="0.2">
      <c r="A9" s="19" t="s">
        <v>567</v>
      </c>
      <c r="B9" s="28" t="s">
        <v>534</v>
      </c>
      <c r="C9" s="29" t="s">
        <v>47</v>
      </c>
      <c r="D9" s="30">
        <v>1756.0969099999998</v>
      </c>
      <c r="E9" s="297">
        <v>1894.6551699999989</v>
      </c>
      <c r="F9" s="28" t="s">
        <v>683</v>
      </c>
    </row>
    <row r="10" spans="1:6" ht="12.75" x14ac:dyDescent="0.2">
      <c r="A10" s="31" t="s">
        <v>50</v>
      </c>
      <c r="B10" s="32" t="s">
        <v>534</v>
      </c>
      <c r="C10" s="33" t="s">
        <v>510</v>
      </c>
      <c r="D10" s="34">
        <v>33768.194000000003</v>
      </c>
      <c r="E10" s="298">
        <v>26697.736000000001</v>
      </c>
      <c r="F10" s="32" t="s">
        <v>683</v>
      </c>
    </row>
    <row r="11" spans="1:6" ht="12.75" x14ac:dyDescent="0.2">
      <c r="A11" s="35" t="s">
        <v>51</v>
      </c>
      <c r="B11" s="36"/>
      <c r="C11" s="37"/>
      <c r="D11" s="38"/>
      <c r="E11" s="38"/>
      <c r="F11" s="458"/>
    </row>
    <row r="12" spans="1:6" ht="12.75" x14ac:dyDescent="0.2">
      <c r="A12" s="19" t="s">
        <v>52</v>
      </c>
      <c r="B12" s="28" t="s">
        <v>534</v>
      </c>
      <c r="C12" s="29" t="s">
        <v>47</v>
      </c>
      <c r="D12" s="30">
        <v>5089.4709999999995</v>
      </c>
      <c r="E12" s="297">
        <v>5380.1088600000003</v>
      </c>
      <c r="F12" s="25" t="s">
        <v>683</v>
      </c>
    </row>
    <row r="13" spans="1:6" ht="12.75" x14ac:dyDescent="0.2">
      <c r="A13" s="19" t="s">
        <v>53</v>
      </c>
      <c r="B13" s="28" t="s">
        <v>534</v>
      </c>
      <c r="C13" s="29" t="s">
        <v>54</v>
      </c>
      <c r="D13" s="30">
        <v>37581.888760000002</v>
      </c>
      <c r="E13" s="297">
        <v>40759.435599999997</v>
      </c>
      <c r="F13" s="28" t="s">
        <v>683</v>
      </c>
    </row>
    <row r="14" spans="1:6" ht="12.75" x14ac:dyDescent="0.2">
      <c r="A14" s="19" t="s">
        <v>55</v>
      </c>
      <c r="B14" s="28" t="s">
        <v>534</v>
      </c>
      <c r="C14" s="29" t="s">
        <v>56</v>
      </c>
      <c r="D14" s="39">
        <v>100.06002587020069</v>
      </c>
      <c r="E14" s="299">
        <v>101.42942859916104</v>
      </c>
      <c r="F14" s="28" t="s">
        <v>683</v>
      </c>
    </row>
    <row r="15" spans="1:6" ht="12.75" x14ac:dyDescent="0.2">
      <c r="A15" s="19" t="s">
        <v>418</v>
      </c>
      <c r="B15" s="28" t="s">
        <v>534</v>
      </c>
      <c r="C15" s="29" t="s">
        <v>47</v>
      </c>
      <c r="D15" s="30">
        <v>653.23299999999972</v>
      </c>
      <c r="E15" s="297">
        <v>522.11500000000046</v>
      </c>
      <c r="F15" s="32" t="s">
        <v>683</v>
      </c>
    </row>
    <row r="16" spans="1:6" ht="12.75" x14ac:dyDescent="0.2">
      <c r="A16" s="23" t="s">
        <v>57</v>
      </c>
      <c r="B16" s="25"/>
      <c r="C16" s="26"/>
      <c r="D16" s="40"/>
      <c r="E16" s="40"/>
      <c r="F16" s="458"/>
    </row>
    <row r="17" spans="1:6" ht="12.75" x14ac:dyDescent="0.2">
      <c r="A17" s="24" t="s">
        <v>58</v>
      </c>
      <c r="B17" s="25" t="s">
        <v>534</v>
      </c>
      <c r="C17" s="26" t="s">
        <v>47</v>
      </c>
      <c r="D17" s="27">
        <v>5010.9030000000002</v>
      </c>
      <c r="E17" s="296">
        <v>5478.7719999999999</v>
      </c>
      <c r="F17" s="25" t="s">
        <v>683</v>
      </c>
    </row>
    <row r="18" spans="1:6" ht="12.75" x14ac:dyDescent="0.2">
      <c r="A18" s="19" t="s">
        <v>59</v>
      </c>
      <c r="B18" s="28" t="s">
        <v>534</v>
      </c>
      <c r="C18" s="29" t="s">
        <v>60</v>
      </c>
      <c r="D18" s="39">
        <v>74.682711106574118</v>
      </c>
      <c r="E18" s="299">
        <v>84.377712236286925</v>
      </c>
      <c r="F18" s="28" t="s">
        <v>683</v>
      </c>
    </row>
    <row r="19" spans="1:6" ht="12.75" x14ac:dyDescent="0.2">
      <c r="A19" s="31" t="s">
        <v>61</v>
      </c>
      <c r="B19" s="32" t="s">
        <v>534</v>
      </c>
      <c r="C19" s="41" t="s">
        <v>47</v>
      </c>
      <c r="D19" s="34">
        <v>14457.752</v>
      </c>
      <c r="E19" s="298">
        <v>14262.883</v>
      </c>
      <c r="F19" s="32" t="s">
        <v>683</v>
      </c>
    </row>
    <row r="20" spans="1:6" ht="12.75" x14ac:dyDescent="0.2">
      <c r="A20" s="23" t="s">
        <v>66</v>
      </c>
      <c r="B20" s="25"/>
      <c r="C20" s="26"/>
      <c r="D20" s="27"/>
      <c r="E20" s="27"/>
      <c r="F20" s="458"/>
    </row>
    <row r="21" spans="1:6" ht="12.75" x14ac:dyDescent="0.2">
      <c r="A21" s="24" t="s">
        <v>67</v>
      </c>
      <c r="B21" s="25" t="s">
        <v>68</v>
      </c>
      <c r="C21" s="26" t="s">
        <v>69</v>
      </c>
      <c r="D21" s="43">
        <v>117.47086956521738</v>
      </c>
      <c r="E21" s="300">
        <v>105.37666666666667</v>
      </c>
      <c r="F21" s="28" t="s">
        <v>683</v>
      </c>
    </row>
    <row r="22" spans="1:6" ht="12.75" x14ac:dyDescent="0.2">
      <c r="A22" s="19" t="s">
        <v>70</v>
      </c>
      <c r="B22" s="28" t="s">
        <v>71</v>
      </c>
      <c r="C22" s="29" t="s">
        <v>72</v>
      </c>
      <c r="D22" s="44">
        <v>1.1018956521739129</v>
      </c>
      <c r="E22" s="301">
        <v>1.0818736842105261</v>
      </c>
      <c r="F22" s="28" t="s">
        <v>683</v>
      </c>
    </row>
    <row r="23" spans="1:6" ht="12.75" x14ac:dyDescent="0.2">
      <c r="A23" s="19" t="s">
        <v>73</v>
      </c>
      <c r="B23" s="28" t="s">
        <v>569</v>
      </c>
      <c r="C23" s="29" t="s">
        <v>74</v>
      </c>
      <c r="D23" s="42">
        <v>179.22862209354838</v>
      </c>
      <c r="E23" s="302">
        <v>180.49111125333332</v>
      </c>
      <c r="F23" s="28" t="s">
        <v>683</v>
      </c>
    </row>
    <row r="24" spans="1:6" ht="12.75" x14ac:dyDescent="0.2">
      <c r="A24" s="19" t="s">
        <v>75</v>
      </c>
      <c r="B24" s="28" t="s">
        <v>569</v>
      </c>
      <c r="C24" s="29" t="s">
        <v>74</v>
      </c>
      <c r="D24" s="42">
        <v>176.8244634064516</v>
      </c>
      <c r="E24" s="302">
        <v>183.07858810666667</v>
      </c>
      <c r="F24" s="28" t="s">
        <v>683</v>
      </c>
    </row>
    <row r="25" spans="1:6" ht="12.75" x14ac:dyDescent="0.2">
      <c r="A25" s="19" t="s">
        <v>76</v>
      </c>
      <c r="B25" s="28" t="s">
        <v>569</v>
      </c>
      <c r="C25" s="29" t="s">
        <v>77</v>
      </c>
      <c r="D25" s="42">
        <v>17.75</v>
      </c>
      <c r="E25" s="302">
        <v>18.63</v>
      </c>
      <c r="F25" s="28" t="s">
        <v>683</v>
      </c>
    </row>
    <row r="26" spans="1:6" ht="12.75" x14ac:dyDescent="0.2">
      <c r="A26" s="31" t="s">
        <v>666</v>
      </c>
      <c r="B26" s="32" t="s">
        <v>569</v>
      </c>
      <c r="C26" s="33" t="s">
        <v>78</v>
      </c>
      <c r="D26" s="44">
        <v>8.7993390099999989</v>
      </c>
      <c r="E26" s="301">
        <v>9.3430694499999998</v>
      </c>
      <c r="F26" s="32" t="s">
        <v>683</v>
      </c>
    </row>
    <row r="27" spans="1:6" ht="12.75" x14ac:dyDescent="0.2">
      <c r="A27" s="35" t="s">
        <v>79</v>
      </c>
      <c r="B27" s="36"/>
      <c r="C27" s="37"/>
      <c r="D27" s="38"/>
      <c r="E27" s="38"/>
      <c r="F27" s="458"/>
    </row>
    <row r="28" spans="1:6" ht="12.75" x14ac:dyDescent="0.2">
      <c r="A28" s="19" t="s">
        <v>80</v>
      </c>
      <c r="B28" s="28" t="s">
        <v>81</v>
      </c>
      <c r="C28" s="29" t="s">
        <v>419</v>
      </c>
      <c r="D28" s="45">
        <v>5.2</v>
      </c>
      <c r="E28" s="303">
        <v>6.4</v>
      </c>
      <c r="F28" s="28" t="s">
        <v>681</v>
      </c>
    </row>
    <row r="29" spans="1:6" x14ac:dyDescent="0.2">
      <c r="A29" s="19" t="s">
        <v>82</v>
      </c>
      <c r="B29" s="28" t="s">
        <v>81</v>
      </c>
      <c r="C29" s="29" t="s">
        <v>419</v>
      </c>
      <c r="D29" s="46">
        <v>0.1</v>
      </c>
      <c r="E29" s="304">
        <v>2.4</v>
      </c>
      <c r="F29" s="628">
        <v>44652</v>
      </c>
    </row>
    <row r="30" spans="1:6" ht="12.75" x14ac:dyDescent="0.2">
      <c r="A30" s="47" t="s">
        <v>83</v>
      </c>
      <c r="B30" s="28" t="s">
        <v>81</v>
      </c>
      <c r="C30" s="29" t="s">
        <v>419</v>
      </c>
      <c r="D30" s="46">
        <v>2.8</v>
      </c>
      <c r="E30" s="304">
        <v>6.2</v>
      </c>
      <c r="F30" s="628">
        <v>44652</v>
      </c>
    </row>
    <row r="31" spans="1:6" ht="12.75" x14ac:dyDescent="0.2">
      <c r="A31" s="47" t="s">
        <v>84</v>
      </c>
      <c r="B31" s="28" t="s">
        <v>81</v>
      </c>
      <c r="C31" s="29" t="s">
        <v>419</v>
      </c>
      <c r="D31" s="46">
        <v>2.1</v>
      </c>
      <c r="E31" s="304">
        <v>7.8</v>
      </c>
      <c r="F31" s="628">
        <v>44652</v>
      </c>
    </row>
    <row r="32" spans="1:6" ht="12.75" x14ac:dyDescent="0.2">
      <c r="A32" s="47" t="s">
        <v>85</v>
      </c>
      <c r="B32" s="28" t="s">
        <v>81</v>
      </c>
      <c r="C32" s="29" t="s">
        <v>419</v>
      </c>
      <c r="D32" s="46">
        <v>4.9000000000000004</v>
      </c>
      <c r="E32" s="304">
        <v>5.2</v>
      </c>
      <c r="F32" s="628">
        <v>44652</v>
      </c>
    </row>
    <row r="33" spans="1:7" ht="12.75" x14ac:dyDescent="0.2">
      <c r="A33" s="47" t="s">
        <v>86</v>
      </c>
      <c r="B33" s="28" t="s">
        <v>81</v>
      </c>
      <c r="C33" s="29" t="s">
        <v>419</v>
      </c>
      <c r="D33" s="46">
        <v>-1.2</v>
      </c>
      <c r="E33" s="304">
        <v>2.1</v>
      </c>
      <c r="F33" s="628">
        <v>44652</v>
      </c>
    </row>
    <row r="34" spans="1:7" ht="12.75" x14ac:dyDescent="0.2">
      <c r="A34" s="47" t="s">
        <v>87</v>
      </c>
      <c r="B34" s="28" t="s">
        <v>81</v>
      </c>
      <c r="C34" s="29" t="s">
        <v>419</v>
      </c>
      <c r="D34" s="46">
        <v>-4.5</v>
      </c>
      <c r="E34" s="304">
        <v>-0.2</v>
      </c>
      <c r="F34" s="628">
        <v>44652</v>
      </c>
    </row>
    <row r="35" spans="1:7" ht="12.75" x14ac:dyDescent="0.2">
      <c r="A35" s="47" t="s">
        <v>88</v>
      </c>
      <c r="B35" s="28" t="s">
        <v>81</v>
      </c>
      <c r="C35" s="29" t="s">
        <v>419</v>
      </c>
      <c r="D35" s="46">
        <v>2.2999999999999998</v>
      </c>
      <c r="E35" s="304">
        <v>4.5999999999999996</v>
      </c>
      <c r="F35" s="628">
        <v>44652</v>
      </c>
    </row>
    <row r="36" spans="1:7" x14ac:dyDescent="0.2">
      <c r="A36" s="19" t="s">
        <v>89</v>
      </c>
      <c r="B36" s="28" t="s">
        <v>90</v>
      </c>
      <c r="C36" s="29" t="s">
        <v>419</v>
      </c>
      <c r="D36" s="46">
        <v>-4.4000000000000004</v>
      </c>
      <c r="E36" s="304">
        <v>-3.4</v>
      </c>
      <c r="F36" s="628">
        <v>44652</v>
      </c>
    </row>
    <row r="37" spans="1:7" ht="12.75" x14ac:dyDescent="0.2">
      <c r="A37" s="19" t="s">
        <v>667</v>
      </c>
      <c r="B37" s="28" t="s">
        <v>81</v>
      </c>
      <c r="C37" s="29" t="s">
        <v>419</v>
      </c>
      <c r="D37" s="46">
        <v>720.5</v>
      </c>
      <c r="E37" s="303">
        <v>869.8</v>
      </c>
      <c r="F37" s="628">
        <v>44652</v>
      </c>
      <c r="G37" s="628"/>
    </row>
    <row r="38" spans="1:7" ht="12.75" x14ac:dyDescent="0.2">
      <c r="A38" s="31" t="s">
        <v>91</v>
      </c>
      <c r="B38" s="32" t="s">
        <v>92</v>
      </c>
      <c r="C38" s="33" t="s">
        <v>419</v>
      </c>
      <c r="D38" s="48">
        <v>-30.2</v>
      </c>
      <c r="E38" s="714">
        <v>-12.1</v>
      </c>
      <c r="F38" s="628">
        <v>44652</v>
      </c>
    </row>
    <row r="39" spans="1:7" ht="12.75" x14ac:dyDescent="0.2">
      <c r="A39" s="35" t="s">
        <v>62</v>
      </c>
      <c r="B39" s="36"/>
      <c r="C39" s="37"/>
      <c r="D39" s="38"/>
      <c r="E39" s="38"/>
      <c r="F39" s="458"/>
    </row>
    <row r="40" spans="1:7" ht="12.75" x14ac:dyDescent="0.2">
      <c r="A40" s="19" t="s">
        <v>63</v>
      </c>
      <c r="B40" s="28" t="s">
        <v>534</v>
      </c>
      <c r="C40" s="29" t="s">
        <v>47</v>
      </c>
      <c r="D40" s="42">
        <v>4.1820000000000003E-2</v>
      </c>
      <c r="E40" s="302">
        <v>8.8559999999999986E-2</v>
      </c>
      <c r="F40" s="28" t="s">
        <v>683</v>
      </c>
    </row>
    <row r="41" spans="1:7" ht="12.75" x14ac:dyDescent="0.2">
      <c r="A41" s="19" t="s">
        <v>50</v>
      </c>
      <c r="B41" s="28" t="s">
        <v>534</v>
      </c>
      <c r="C41" s="29" t="s">
        <v>54</v>
      </c>
      <c r="D41" s="39">
        <v>30.117305757933998</v>
      </c>
      <c r="E41" s="299">
        <v>45.753608219382002</v>
      </c>
      <c r="F41" s="28" t="s">
        <v>683</v>
      </c>
    </row>
    <row r="42" spans="1:7" ht="12.75" x14ac:dyDescent="0.2">
      <c r="A42" s="19" t="s">
        <v>64</v>
      </c>
      <c r="B42" s="28" t="s">
        <v>534</v>
      </c>
      <c r="C42" s="29" t="s">
        <v>60</v>
      </c>
      <c r="D42" s="733">
        <v>8.9682872677000498E-4</v>
      </c>
      <c r="E42" s="726">
        <v>1.8649748520060537E-3</v>
      </c>
      <c r="F42" s="628">
        <v>44652</v>
      </c>
    </row>
    <row r="43" spans="1:7" ht="12.75" x14ac:dyDescent="0.2">
      <c r="A43" s="31" t="s">
        <v>65</v>
      </c>
      <c r="B43" s="32" t="s">
        <v>534</v>
      </c>
      <c r="C43" s="33" t="s">
        <v>60</v>
      </c>
      <c r="D43" s="733">
        <v>8.8541298194269161E-2</v>
      </c>
      <c r="E43" s="726">
        <v>0.17137636022538391</v>
      </c>
      <c r="F43" s="628">
        <v>44652</v>
      </c>
    </row>
    <row r="44" spans="1:7" x14ac:dyDescent="0.2">
      <c r="A44" s="35" t="s">
        <v>93</v>
      </c>
      <c r="B44" s="36"/>
      <c r="C44" s="37"/>
      <c r="D44" s="38"/>
      <c r="E44" s="38"/>
      <c r="F44" s="458"/>
    </row>
    <row r="45" spans="1:7" ht="12.75" x14ac:dyDescent="0.2">
      <c r="A45" s="49" t="s">
        <v>94</v>
      </c>
      <c r="B45" s="28" t="s">
        <v>81</v>
      </c>
      <c r="C45" s="29" t="s">
        <v>419</v>
      </c>
      <c r="D45" s="46">
        <v>41.8</v>
      </c>
      <c r="E45" s="304">
        <v>31.4</v>
      </c>
      <c r="F45" s="628">
        <v>44652</v>
      </c>
    </row>
    <row r="46" spans="1:7" ht="12.75" x14ac:dyDescent="0.2">
      <c r="A46" s="50" t="s">
        <v>95</v>
      </c>
      <c r="B46" s="28" t="s">
        <v>81</v>
      </c>
      <c r="C46" s="29" t="s">
        <v>419</v>
      </c>
      <c r="D46" s="46">
        <v>40.9</v>
      </c>
      <c r="E46" s="304">
        <v>32.299999999999997</v>
      </c>
      <c r="F46" s="628">
        <v>44652</v>
      </c>
    </row>
    <row r="47" spans="1:7" ht="12.75" x14ac:dyDescent="0.2">
      <c r="A47" s="50" t="s">
        <v>96</v>
      </c>
      <c r="B47" s="28" t="s">
        <v>81</v>
      </c>
      <c r="C47" s="29" t="s">
        <v>419</v>
      </c>
      <c r="D47" s="46">
        <v>47</v>
      </c>
      <c r="E47" s="304">
        <v>33.700000000000003</v>
      </c>
      <c r="F47" s="628">
        <v>44652</v>
      </c>
    </row>
    <row r="48" spans="1:7" ht="12.75" x14ac:dyDescent="0.2">
      <c r="A48" s="49" t="s">
        <v>97</v>
      </c>
      <c r="B48" s="28" t="s">
        <v>81</v>
      </c>
      <c r="C48" s="29" t="s">
        <v>419</v>
      </c>
      <c r="D48" s="46">
        <v>43.8</v>
      </c>
      <c r="E48" s="304">
        <v>40.5</v>
      </c>
      <c r="F48" s="628">
        <v>44652</v>
      </c>
    </row>
    <row r="49" spans="1:7" ht="12.75" x14ac:dyDescent="0.2">
      <c r="A49" s="306" t="s">
        <v>98</v>
      </c>
      <c r="B49" s="28" t="s">
        <v>81</v>
      </c>
      <c r="C49" s="29" t="s">
        <v>419</v>
      </c>
      <c r="D49" s="46">
        <v>46.2</v>
      </c>
      <c r="E49" s="304">
        <v>18</v>
      </c>
      <c r="F49" s="628">
        <v>44652</v>
      </c>
    </row>
    <row r="50" spans="1:7" ht="12.75" x14ac:dyDescent="0.2">
      <c r="A50" s="50" t="s">
        <v>99</v>
      </c>
      <c r="B50" s="28" t="s">
        <v>81</v>
      </c>
      <c r="C50" s="29" t="s">
        <v>419</v>
      </c>
      <c r="D50" s="46">
        <v>41.3</v>
      </c>
      <c r="E50" s="304">
        <v>9.4</v>
      </c>
      <c r="F50" s="628">
        <v>44652</v>
      </c>
    </row>
    <row r="51" spans="1:7" ht="12.75" x14ac:dyDescent="0.2">
      <c r="A51" s="50" t="s">
        <v>100</v>
      </c>
      <c r="B51" s="28" t="s">
        <v>81</v>
      </c>
      <c r="C51" s="29" t="s">
        <v>419</v>
      </c>
      <c r="D51" s="46">
        <v>76.8</v>
      </c>
      <c r="E51" s="304">
        <v>90</v>
      </c>
      <c r="F51" s="628">
        <v>44652</v>
      </c>
    </row>
    <row r="52" spans="1:7" ht="12.75" x14ac:dyDescent="0.2">
      <c r="A52" s="50" t="s">
        <v>101</v>
      </c>
      <c r="B52" s="28" t="s">
        <v>81</v>
      </c>
      <c r="C52" s="29" t="s">
        <v>419</v>
      </c>
      <c r="D52" s="45">
        <v>162.5</v>
      </c>
      <c r="E52" s="715">
        <v>186.9</v>
      </c>
      <c r="F52" s="628">
        <v>44652</v>
      </c>
    </row>
    <row r="53" spans="1:7" ht="12.75" x14ac:dyDescent="0.2">
      <c r="A53" s="49" t="s">
        <v>102</v>
      </c>
      <c r="B53" s="28" t="s">
        <v>81</v>
      </c>
      <c r="C53" s="29" t="s">
        <v>419</v>
      </c>
      <c r="D53" s="45">
        <v>197.7</v>
      </c>
      <c r="E53" s="715">
        <v>229.8</v>
      </c>
      <c r="F53" s="628">
        <v>44652</v>
      </c>
    </row>
    <row r="54" spans="1:7" ht="12.75" x14ac:dyDescent="0.2">
      <c r="A54" s="51" t="s">
        <v>103</v>
      </c>
      <c r="B54" s="32" t="s">
        <v>81</v>
      </c>
      <c r="C54" s="33" t="s">
        <v>419</v>
      </c>
      <c r="D54" s="48">
        <v>80.3</v>
      </c>
      <c r="E54" s="305">
        <v>158.1</v>
      </c>
      <c r="F54" s="629">
        <v>44652</v>
      </c>
    </row>
    <row r="55" spans="1:7" ht="12.75" x14ac:dyDescent="0.2">
      <c r="F55" s="55" t="s">
        <v>577</v>
      </c>
    </row>
    <row r="56" spans="1:7" ht="12.75" x14ac:dyDescent="0.2">
      <c r="A56" s="292" t="s">
        <v>549</v>
      </c>
      <c r="B56" s="294"/>
      <c r="C56" s="294"/>
      <c r="D56" s="295"/>
    </row>
    <row r="57" spans="1:7" ht="12.75" x14ac:dyDescent="0.2">
      <c r="A57" s="292" t="s">
        <v>548</v>
      </c>
    </row>
    <row r="58" spans="1:7" ht="12.75" x14ac:dyDescent="0.2">
      <c r="A58" s="292"/>
    </row>
    <row r="59" spans="1:7" ht="12.75" x14ac:dyDescent="0.2">
      <c r="A59" s="727"/>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800">
        <f>INDICE!A3</f>
        <v>44652</v>
      </c>
      <c r="C3" s="801"/>
      <c r="D3" s="801" t="s">
        <v>115</v>
      </c>
      <c r="E3" s="801"/>
      <c r="F3" s="801" t="s">
        <v>116</v>
      </c>
      <c r="G3" s="801"/>
      <c r="H3" s="80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613</v>
      </c>
      <c r="B5" s="386">
        <v>37.134394668641242</v>
      </c>
      <c r="C5" s="73">
        <v>-1.4257072844730962</v>
      </c>
      <c r="D5" s="85">
        <v>143.67690978649878</v>
      </c>
      <c r="E5" s="86">
        <v>-2.9972829234111078</v>
      </c>
      <c r="F5" s="85">
        <v>413.58089596445757</v>
      </c>
      <c r="G5" s="86">
        <v>1.1142940238735242</v>
      </c>
      <c r="H5" s="387">
        <v>8.2933690748032092</v>
      </c>
    </row>
    <row r="6" spans="1:65" x14ac:dyDescent="0.2">
      <c r="A6" s="84" t="s">
        <v>196</v>
      </c>
      <c r="B6" s="386">
        <v>40.872</v>
      </c>
      <c r="C6" s="86">
        <v>-28.535459504825848</v>
      </c>
      <c r="D6" s="85">
        <v>229.26</v>
      </c>
      <c r="E6" s="86">
        <v>7.4300387996476163</v>
      </c>
      <c r="F6" s="85">
        <v>894.56799999999998</v>
      </c>
      <c r="G6" s="86">
        <v>-5.9159586797894024</v>
      </c>
      <c r="H6" s="387">
        <v>17.938407356093478</v>
      </c>
    </row>
    <row r="7" spans="1:65" x14ac:dyDescent="0.2">
      <c r="A7" s="84" t="s">
        <v>197</v>
      </c>
      <c r="B7" s="386">
        <v>88.2</v>
      </c>
      <c r="C7" s="86">
        <v>-30.952958767486827</v>
      </c>
      <c r="D7" s="85">
        <v>317.68799999999999</v>
      </c>
      <c r="E7" s="86">
        <v>-33.740596211162114</v>
      </c>
      <c r="F7" s="85">
        <v>1215.3040000000001</v>
      </c>
      <c r="G7" s="86">
        <v>-15.980866404279134</v>
      </c>
      <c r="H7" s="387">
        <v>24.369995588362013</v>
      </c>
    </row>
    <row r="8" spans="1:65" x14ac:dyDescent="0.2">
      <c r="A8" s="84" t="s">
        <v>614</v>
      </c>
      <c r="B8" s="386">
        <v>239.20460533135872</v>
      </c>
      <c r="C8" s="86">
        <v>-9.0220750986094504</v>
      </c>
      <c r="D8" s="85">
        <v>997.08903104681121</v>
      </c>
      <c r="E8" s="86">
        <v>-15.921649931229521</v>
      </c>
      <c r="F8" s="85">
        <v>2463.4335217761072</v>
      </c>
      <c r="G8" s="500">
        <v>-23.566831267106338</v>
      </c>
      <c r="H8" s="387">
        <v>49.398227980741297</v>
      </c>
      <c r="J8" s="85"/>
    </row>
    <row r="9" spans="1:65" x14ac:dyDescent="0.2">
      <c r="A9" s="60" t="s">
        <v>198</v>
      </c>
      <c r="B9" s="61">
        <v>405.411</v>
      </c>
      <c r="C9" s="643">
        <v>-16.50108503687883</v>
      </c>
      <c r="D9" s="61">
        <v>1687.7139408333101</v>
      </c>
      <c r="E9" s="87">
        <v>-16.733651996477324</v>
      </c>
      <c r="F9" s="61">
        <v>4986.8864177405649</v>
      </c>
      <c r="G9" s="87">
        <v>-17.289026227498404</v>
      </c>
      <c r="H9" s="87">
        <v>100</v>
      </c>
    </row>
    <row r="10" spans="1:65" x14ac:dyDescent="0.2">
      <c r="H10" s="79" t="s">
        <v>220</v>
      </c>
    </row>
    <row r="11" spans="1:65" x14ac:dyDescent="0.2">
      <c r="A11" s="80" t="s">
        <v>478</v>
      </c>
    </row>
    <row r="12" spans="1:65" x14ac:dyDescent="0.2">
      <c r="A12" s="80" t="s">
        <v>617</v>
      </c>
    </row>
    <row r="13" spans="1:65" x14ac:dyDescent="0.2">
      <c r="A13" s="80" t="s">
        <v>615</v>
      </c>
    </row>
    <row r="14" spans="1:65" x14ac:dyDescent="0.2">
      <c r="A14" s="133" t="s">
        <v>532</v>
      </c>
    </row>
  </sheetData>
  <mergeCells count="3">
    <mergeCell ref="B3:C3"/>
    <mergeCell ref="D3:E3"/>
    <mergeCell ref="F3:H3"/>
  </mergeCells>
  <conditionalFormatting sqref="C9">
    <cfRule type="cellIs" dxfId="189" priority="1" operator="between">
      <formula>0</formula>
      <formula>0.5</formula>
    </cfRule>
    <cfRule type="cellIs" dxfId="18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818" t="s">
        <v>450</v>
      </c>
      <c r="B3" s="818" t="s">
        <v>451</v>
      </c>
      <c r="C3" s="800">
        <f>INDICE!A3</f>
        <v>44652</v>
      </c>
      <c r="D3" s="801"/>
      <c r="E3" s="801" t="s">
        <v>115</v>
      </c>
      <c r="F3" s="801"/>
      <c r="G3" s="801" t="s">
        <v>116</v>
      </c>
      <c r="H3" s="801"/>
      <c r="I3" s="801"/>
    </row>
    <row r="4" spans="1:9" x14ac:dyDescent="0.2">
      <c r="A4" s="819"/>
      <c r="B4" s="819"/>
      <c r="C4" s="82" t="s">
        <v>47</v>
      </c>
      <c r="D4" s="82" t="s">
        <v>448</v>
      </c>
      <c r="E4" s="82" t="s">
        <v>47</v>
      </c>
      <c r="F4" s="82" t="s">
        <v>448</v>
      </c>
      <c r="G4" s="82" t="s">
        <v>47</v>
      </c>
      <c r="H4" s="83" t="s">
        <v>448</v>
      </c>
      <c r="I4" s="83" t="s">
        <v>106</v>
      </c>
    </row>
    <row r="5" spans="1:9" x14ac:dyDescent="0.2">
      <c r="A5" s="393"/>
      <c r="B5" s="398" t="s">
        <v>200</v>
      </c>
      <c r="C5" s="396">
        <v>287.82487000000003</v>
      </c>
      <c r="D5" s="142">
        <v>1.7113559574310968</v>
      </c>
      <c r="E5" s="141">
        <v>574.48772000000008</v>
      </c>
      <c r="F5" s="530">
        <v>-0.21418194002746468</v>
      </c>
      <c r="G5" s="531">
        <v>1434.0269600000001</v>
      </c>
      <c r="H5" s="530">
        <v>30.517866499679759</v>
      </c>
      <c r="I5" s="399">
        <v>2.415084343454835</v>
      </c>
    </row>
    <row r="6" spans="1:9" x14ac:dyDescent="0.2">
      <c r="A6" s="11"/>
      <c r="B6" s="11" t="s">
        <v>231</v>
      </c>
      <c r="C6" s="396">
        <v>807.89400999999998</v>
      </c>
      <c r="D6" s="142">
        <v>332.33516985723355</v>
      </c>
      <c r="E6" s="144">
        <v>2349.8425400000001</v>
      </c>
      <c r="F6" s="142">
        <v>102.63997736006216</v>
      </c>
      <c r="G6" s="531">
        <v>5285.5526099999997</v>
      </c>
      <c r="H6" s="532">
        <v>72.414131889101284</v>
      </c>
      <c r="I6" s="399">
        <v>8.9015448879132908</v>
      </c>
    </row>
    <row r="7" spans="1:9" x14ac:dyDescent="0.2">
      <c r="A7" s="11"/>
      <c r="B7" s="260" t="s">
        <v>201</v>
      </c>
      <c r="C7" s="396">
        <v>361.93986999999998</v>
      </c>
      <c r="D7" s="142">
        <v>-44.904552133245247</v>
      </c>
      <c r="E7" s="144">
        <v>1867.56052</v>
      </c>
      <c r="F7" s="142">
        <v>-28.887145325469071</v>
      </c>
      <c r="G7" s="531">
        <v>6889.848899999999</v>
      </c>
      <c r="H7" s="533">
        <v>-17.091585719796193</v>
      </c>
      <c r="I7" s="399">
        <v>11.603384504820966</v>
      </c>
    </row>
    <row r="8" spans="1:9" x14ac:dyDescent="0.2">
      <c r="A8" s="497" t="s">
        <v>303</v>
      </c>
      <c r="B8" s="235"/>
      <c r="C8" s="146">
        <v>1457.6587499999998</v>
      </c>
      <c r="D8" s="147">
        <v>29.36475289807608</v>
      </c>
      <c r="E8" s="146">
        <v>4791.8907799999997</v>
      </c>
      <c r="F8" s="534">
        <v>9.8672506711862482</v>
      </c>
      <c r="G8" s="535">
        <v>13609.428469999999</v>
      </c>
      <c r="H8" s="534">
        <v>9.0977437383403661</v>
      </c>
      <c r="I8" s="536">
        <v>22.920013736189095</v>
      </c>
    </row>
    <row r="9" spans="1:9" x14ac:dyDescent="0.2">
      <c r="A9" s="393"/>
      <c r="B9" s="11" t="s">
        <v>202</v>
      </c>
      <c r="C9" s="396">
        <v>417.71431999999999</v>
      </c>
      <c r="D9" s="142">
        <v>206.3930529425671</v>
      </c>
      <c r="E9" s="144">
        <v>1496.2858099999999</v>
      </c>
      <c r="F9" s="530">
        <v>283.16678791561969</v>
      </c>
      <c r="G9" s="531">
        <v>3168.5438100000001</v>
      </c>
      <c r="H9" s="537">
        <v>55.587325833789102</v>
      </c>
      <c r="I9" s="399">
        <v>5.3362319960021756</v>
      </c>
    </row>
    <row r="10" spans="1:9" x14ac:dyDescent="0.2">
      <c r="A10" s="393"/>
      <c r="B10" s="11" t="s">
        <v>203</v>
      </c>
      <c r="C10" s="396">
        <v>0</v>
      </c>
      <c r="D10" s="142">
        <v>-100</v>
      </c>
      <c r="E10" s="144">
        <v>142.90016</v>
      </c>
      <c r="F10" s="530">
        <v>52.169682743072165</v>
      </c>
      <c r="G10" s="144">
        <v>193.53653</v>
      </c>
      <c r="H10" s="530">
        <v>-64.805680465745908</v>
      </c>
      <c r="I10" s="480">
        <v>0.32594020651437194</v>
      </c>
    </row>
    <row r="11" spans="1:9" x14ac:dyDescent="0.2">
      <c r="A11" s="11"/>
      <c r="B11" s="11" t="s">
        <v>598</v>
      </c>
      <c r="C11" s="396">
        <v>0</v>
      </c>
      <c r="D11" s="142" t="s">
        <v>142</v>
      </c>
      <c r="E11" s="144">
        <v>0</v>
      </c>
      <c r="F11" s="538" t="s">
        <v>142</v>
      </c>
      <c r="G11" s="144">
        <v>157.26002</v>
      </c>
      <c r="H11" s="538">
        <v>-38.329403921568627</v>
      </c>
      <c r="I11" s="507">
        <v>0.26484593577891602</v>
      </c>
    </row>
    <row r="12" spans="1:9" x14ac:dyDescent="0.2">
      <c r="A12" s="649"/>
      <c r="B12" s="11" t="s">
        <v>204</v>
      </c>
      <c r="C12" s="396">
        <v>0</v>
      </c>
      <c r="D12" s="142" t="s">
        <v>142</v>
      </c>
      <c r="E12" s="144">
        <v>0</v>
      </c>
      <c r="F12" s="142" t="s">
        <v>142</v>
      </c>
      <c r="G12" s="144">
        <v>0</v>
      </c>
      <c r="H12" s="533">
        <v>-100</v>
      </c>
      <c r="I12" s="396">
        <v>0</v>
      </c>
    </row>
    <row r="13" spans="1:9" x14ac:dyDescent="0.2">
      <c r="A13" s="649"/>
      <c r="B13" s="11" t="s">
        <v>673</v>
      </c>
      <c r="C13" s="396">
        <v>0</v>
      </c>
      <c r="D13" s="745" t="s">
        <v>142</v>
      </c>
      <c r="E13" s="144">
        <v>0</v>
      </c>
      <c r="F13" s="745" t="s">
        <v>142</v>
      </c>
      <c r="G13" s="144">
        <v>143.55929</v>
      </c>
      <c r="H13" s="532" t="s">
        <v>142</v>
      </c>
      <c r="I13" s="507">
        <v>0.24177215861861637</v>
      </c>
    </row>
    <row r="14" spans="1:9" x14ac:dyDescent="0.2">
      <c r="A14" s="497" t="s">
        <v>593</v>
      </c>
      <c r="B14" s="146"/>
      <c r="C14" s="146">
        <v>417.71431999999999</v>
      </c>
      <c r="D14" s="147">
        <v>81.424615205806276</v>
      </c>
      <c r="E14" s="146">
        <v>1639.18597</v>
      </c>
      <c r="F14" s="536">
        <v>238.38567717928268</v>
      </c>
      <c r="G14" s="535">
        <v>3662.8996499999998</v>
      </c>
      <c r="H14" s="534">
        <v>-6.0894535613239338</v>
      </c>
      <c r="I14" s="536">
        <v>6.1687902969140795</v>
      </c>
    </row>
    <row r="15" spans="1:9" x14ac:dyDescent="0.2">
      <c r="A15" s="394"/>
      <c r="B15" s="397" t="s">
        <v>682</v>
      </c>
      <c r="C15" s="396">
        <v>50.680130000000005</v>
      </c>
      <c r="D15" s="142">
        <v>20.208295679390982</v>
      </c>
      <c r="E15" s="144">
        <v>192.16944999999998</v>
      </c>
      <c r="F15" s="538">
        <v>-6.7285426862169189</v>
      </c>
      <c r="G15" s="144">
        <v>529.10545999999999</v>
      </c>
      <c r="H15" s="538">
        <v>2.5333737261435325</v>
      </c>
      <c r="I15" s="480">
        <v>0.89108109409774872</v>
      </c>
    </row>
    <row r="16" spans="1:9" x14ac:dyDescent="0.2">
      <c r="A16" s="394"/>
      <c r="B16" s="397" t="s">
        <v>533</v>
      </c>
      <c r="C16" s="396">
        <v>138.30235999999999</v>
      </c>
      <c r="D16" s="142">
        <v>-0.32336336530258031</v>
      </c>
      <c r="E16" s="144">
        <v>439.70545000000004</v>
      </c>
      <c r="F16" s="538">
        <v>-24.646831600488994</v>
      </c>
      <c r="G16" s="144">
        <v>1198.31709</v>
      </c>
      <c r="H16" s="538">
        <v>-41.187646395666391</v>
      </c>
      <c r="I16" s="479">
        <v>2.018118852209974</v>
      </c>
    </row>
    <row r="17" spans="1:9" x14ac:dyDescent="0.2">
      <c r="A17" s="394"/>
      <c r="B17" s="397" t="s">
        <v>206</v>
      </c>
      <c r="C17" s="396">
        <v>63.911529999999999</v>
      </c>
      <c r="D17" s="142">
        <v>155.44401269715402</v>
      </c>
      <c r="E17" s="144">
        <v>260.06323999999995</v>
      </c>
      <c r="F17" s="538">
        <v>-16.407029500725166</v>
      </c>
      <c r="G17" s="531">
        <v>731.71483999999998</v>
      </c>
      <c r="H17" s="538">
        <v>-20.819216320056761</v>
      </c>
      <c r="I17" s="399">
        <v>1.2323011374608741</v>
      </c>
    </row>
    <row r="18" spans="1:9" x14ac:dyDescent="0.2">
      <c r="A18" s="394"/>
      <c r="B18" s="397" t="s">
        <v>563</v>
      </c>
      <c r="C18" s="396">
        <v>220.26768000000001</v>
      </c>
      <c r="D18" s="73">
        <v>-44.556700388421817</v>
      </c>
      <c r="E18" s="144">
        <v>1193.5477599999999</v>
      </c>
      <c r="F18" s="73">
        <v>-20.399502080294276</v>
      </c>
      <c r="G18" s="531">
        <v>3894.8369399999997</v>
      </c>
      <c r="H18" s="538">
        <v>-18.114150785024457</v>
      </c>
      <c r="I18" s="399">
        <v>6.5594022821603986</v>
      </c>
    </row>
    <row r="19" spans="1:9" x14ac:dyDescent="0.2">
      <c r="A19" s="394"/>
      <c r="B19" s="397" t="s">
        <v>207</v>
      </c>
      <c r="C19" s="396">
        <v>56.008000000000003</v>
      </c>
      <c r="D19" s="142" t="s">
        <v>142</v>
      </c>
      <c r="E19" s="144">
        <v>408.21733</v>
      </c>
      <c r="F19" s="73">
        <v>142.41943206780758</v>
      </c>
      <c r="G19" s="531">
        <v>1839.59087</v>
      </c>
      <c r="H19" s="538">
        <v>70.903274834593631</v>
      </c>
      <c r="I19" s="399">
        <v>3.098105706812833</v>
      </c>
    </row>
    <row r="20" spans="1:9" x14ac:dyDescent="0.2">
      <c r="A20" s="649"/>
      <c r="B20" s="397" t="s">
        <v>208</v>
      </c>
      <c r="C20" s="396">
        <v>61.674630000000001</v>
      </c>
      <c r="D20" s="142">
        <v>26.206576901039529</v>
      </c>
      <c r="E20" s="144">
        <v>686.59631999999999</v>
      </c>
      <c r="F20" s="538">
        <v>291.38800405869137</v>
      </c>
      <c r="G20" s="531">
        <v>1013.3056300000001</v>
      </c>
      <c r="H20" s="538">
        <v>9.6145748821430832</v>
      </c>
      <c r="I20" s="399">
        <v>1.7065359511425349</v>
      </c>
    </row>
    <row r="21" spans="1:9" x14ac:dyDescent="0.2">
      <c r="A21" s="649"/>
      <c r="B21" s="397" t="s">
        <v>209</v>
      </c>
      <c r="C21" s="396">
        <v>199.65363000000002</v>
      </c>
      <c r="D21" s="745">
        <v>-33.290388026368603</v>
      </c>
      <c r="E21" s="144">
        <v>698.48603000000003</v>
      </c>
      <c r="F21" s="538">
        <v>-21.897643881534165</v>
      </c>
      <c r="G21" s="531">
        <v>2373.5811899999999</v>
      </c>
      <c r="H21" s="538">
        <v>98.738909737130783</v>
      </c>
      <c r="I21" s="399">
        <v>3.9974135283257821</v>
      </c>
    </row>
    <row r="22" spans="1:9" x14ac:dyDescent="0.2">
      <c r="A22" s="497" t="s">
        <v>442</v>
      </c>
      <c r="B22" s="146"/>
      <c r="C22" s="146">
        <v>790.49796000000003</v>
      </c>
      <c r="D22" s="147">
        <v>-16.909627187618533</v>
      </c>
      <c r="E22" s="146">
        <v>3878.7855800000002</v>
      </c>
      <c r="F22" s="534">
        <v>1.0566751170419155</v>
      </c>
      <c r="G22" s="535">
        <v>11580.452020000001</v>
      </c>
      <c r="H22" s="534">
        <v>1.3231343382477614</v>
      </c>
      <c r="I22" s="536">
        <v>19.502958552210149</v>
      </c>
    </row>
    <row r="23" spans="1:9" x14ac:dyDescent="0.2">
      <c r="A23" s="649"/>
      <c r="B23" s="397" t="s">
        <v>210</v>
      </c>
      <c r="C23" s="396">
        <v>448.74491999999998</v>
      </c>
      <c r="D23" s="73">
        <v>23.475607918916744</v>
      </c>
      <c r="E23" s="144">
        <v>1598.7453100000002</v>
      </c>
      <c r="F23" s="73">
        <v>35.579509866867525</v>
      </c>
      <c r="G23" s="531">
        <v>4361.6273099999999</v>
      </c>
      <c r="H23" s="538">
        <v>0.84235321796786111</v>
      </c>
      <c r="I23" s="399">
        <v>7.3455368149884901</v>
      </c>
    </row>
    <row r="24" spans="1:9" x14ac:dyDescent="0.2">
      <c r="A24" s="649"/>
      <c r="B24" s="397" t="s">
        <v>211</v>
      </c>
      <c r="C24" s="396">
        <v>275.91827999999998</v>
      </c>
      <c r="D24" s="745">
        <v>15.098327463874378</v>
      </c>
      <c r="E24" s="144">
        <v>1229.02468</v>
      </c>
      <c r="F24" s="538">
        <v>12.091194908181402</v>
      </c>
      <c r="G24" s="531">
        <v>3883.2867499999993</v>
      </c>
      <c r="H24" s="538">
        <v>28.950700169027165</v>
      </c>
      <c r="I24" s="399">
        <v>6.5399502887104779</v>
      </c>
    </row>
    <row r="25" spans="1:9" x14ac:dyDescent="0.2">
      <c r="A25" s="497" t="s">
        <v>340</v>
      </c>
      <c r="B25" s="146"/>
      <c r="C25" s="146">
        <v>724.66319999999996</v>
      </c>
      <c r="D25" s="147">
        <v>20.146040808687733</v>
      </c>
      <c r="E25" s="146">
        <v>2827.7699899999998</v>
      </c>
      <c r="F25" s="534">
        <v>24.262373941266457</v>
      </c>
      <c r="G25" s="535">
        <v>8244.9140599999992</v>
      </c>
      <c r="H25" s="534">
        <v>12.379902813310455</v>
      </c>
      <c r="I25" s="536">
        <v>13.885487103698967</v>
      </c>
    </row>
    <row r="26" spans="1:9" x14ac:dyDescent="0.2">
      <c r="A26" s="394"/>
      <c r="B26" s="397" t="s">
        <v>212</v>
      </c>
      <c r="C26" s="395">
        <v>0</v>
      </c>
      <c r="D26" s="142" t="s">
        <v>142</v>
      </c>
      <c r="E26" s="141">
        <v>143.41900000000001</v>
      </c>
      <c r="F26" s="142">
        <v>19.515833333333344</v>
      </c>
      <c r="G26" s="144">
        <v>702.72967999999992</v>
      </c>
      <c r="H26" s="538">
        <v>-32.753140669856471</v>
      </c>
      <c r="I26" s="480">
        <v>1.1834864303032533</v>
      </c>
    </row>
    <row r="27" spans="1:9" x14ac:dyDescent="0.2">
      <c r="A27" s="394"/>
      <c r="B27" s="397" t="s">
        <v>213</v>
      </c>
      <c r="C27" s="396">
        <v>281.92817000000002</v>
      </c>
      <c r="D27" s="142">
        <v>132.45902896418892</v>
      </c>
      <c r="E27" s="144">
        <v>1150.2689799999998</v>
      </c>
      <c r="F27" s="142">
        <v>410.64300980209748</v>
      </c>
      <c r="G27" s="144">
        <v>2585.8495500000004</v>
      </c>
      <c r="H27" s="142">
        <v>229.71885318538875</v>
      </c>
      <c r="I27" s="399">
        <v>4.3549005262318996</v>
      </c>
    </row>
    <row r="28" spans="1:9" x14ac:dyDescent="0.2">
      <c r="A28" s="394"/>
      <c r="B28" s="397" t="s">
        <v>214</v>
      </c>
      <c r="C28" s="396">
        <v>228.35367000000002</v>
      </c>
      <c r="D28" s="142" t="s">
        <v>142</v>
      </c>
      <c r="E28" s="144">
        <v>422.14138000000003</v>
      </c>
      <c r="F28" s="142" t="s">
        <v>142</v>
      </c>
      <c r="G28" s="144">
        <v>710.72089000000005</v>
      </c>
      <c r="H28" s="142">
        <v>153.8288892857143</v>
      </c>
      <c r="I28" s="507">
        <v>1.1969446474041785</v>
      </c>
    </row>
    <row r="29" spans="1:9" x14ac:dyDescent="0.2">
      <c r="A29" s="394"/>
      <c r="B29" s="397" t="s">
        <v>215</v>
      </c>
      <c r="C29" s="396">
        <v>0</v>
      </c>
      <c r="D29" s="142" t="s">
        <v>142</v>
      </c>
      <c r="E29" s="144">
        <v>0</v>
      </c>
      <c r="F29" s="142" t="s">
        <v>142</v>
      </c>
      <c r="G29" s="144">
        <v>0</v>
      </c>
      <c r="H29" s="142">
        <v>-100</v>
      </c>
      <c r="I29" s="480">
        <v>0</v>
      </c>
    </row>
    <row r="30" spans="1:9" x14ac:dyDescent="0.2">
      <c r="A30" s="394"/>
      <c r="B30" s="397" t="s">
        <v>641</v>
      </c>
      <c r="C30" s="396">
        <v>0</v>
      </c>
      <c r="D30" s="142" t="s">
        <v>142</v>
      </c>
      <c r="E30" s="144">
        <v>0</v>
      </c>
      <c r="F30" s="142" t="s">
        <v>142</v>
      </c>
      <c r="G30" s="144">
        <v>414.27605999999997</v>
      </c>
      <c r="H30" s="142" t="s">
        <v>142</v>
      </c>
      <c r="I30" s="480">
        <v>0.69769373539124802</v>
      </c>
    </row>
    <row r="31" spans="1:9" x14ac:dyDescent="0.2">
      <c r="A31" s="394"/>
      <c r="B31" s="397" t="s">
        <v>546</v>
      </c>
      <c r="C31" s="396">
        <v>139.85234</v>
      </c>
      <c r="D31" s="142">
        <v>4.9824741879551837</v>
      </c>
      <c r="E31" s="144">
        <v>674.88975000000005</v>
      </c>
      <c r="F31" s="142">
        <v>69.223249476243709</v>
      </c>
      <c r="G31" s="144">
        <v>1340.8889399999998</v>
      </c>
      <c r="H31" s="142">
        <v>26.045169024074177</v>
      </c>
      <c r="I31" s="399">
        <v>2.2582280358981182</v>
      </c>
    </row>
    <row r="32" spans="1:9" x14ac:dyDescent="0.2">
      <c r="A32" s="394"/>
      <c r="B32" s="397" t="s">
        <v>216</v>
      </c>
      <c r="C32" s="396">
        <v>695.28349000000003</v>
      </c>
      <c r="D32" s="142">
        <v>45.798875394885712</v>
      </c>
      <c r="E32" s="144">
        <v>1993.89291</v>
      </c>
      <c r="F32" s="73">
        <v>-9.2123815755564973</v>
      </c>
      <c r="G32" s="144">
        <v>6067.7829599999995</v>
      </c>
      <c r="H32" s="538">
        <v>72.565667580939078</v>
      </c>
      <c r="I32" s="480">
        <v>10.218920588618523</v>
      </c>
    </row>
    <row r="33" spans="1:9" x14ac:dyDescent="0.2">
      <c r="A33" s="649"/>
      <c r="B33" s="397" t="s">
        <v>217</v>
      </c>
      <c r="C33" s="396">
        <v>644.15695999999991</v>
      </c>
      <c r="D33" s="142">
        <v>26.035673726818644</v>
      </c>
      <c r="E33" s="144">
        <v>3026.9557</v>
      </c>
      <c r="F33" s="73">
        <v>-8.3057945027655897</v>
      </c>
      <c r="G33" s="144">
        <v>10000.219389999998</v>
      </c>
      <c r="H33" s="538">
        <v>-0.60552133658194518</v>
      </c>
      <c r="I33" s="480">
        <v>16.841645208610622</v>
      </c>
    </row>
    <row r="34" spans="1:9" x14ac:dyDescent="0.2">
      <c r="A34" s="725"/>
      <c r="B34" s="397" t="s">
        <v>218</v>
      </c>
      <c r="C34" s="396">
        <v>0</v>
      </c>
      <c r="D34" s="142" t="s">
        <v>142</v>
      </c>
      <c r="E34" s="144">
        <v>0</v>
      </c>
      <c r="F34" s="73" t="s">
        <v>142</v>
      </c>
      <c r="G34" s="144">
        <v>72.464370000000002</v>
      </c>
      <c r="H34" s="538" t="s">
        <v>142</v>
      </c>
      <c r="I34" s="480">
        <v>0.12203924356158424</v>
      </c>
    </row>
    <row r="35" spans="1:9" x14ac:dyDescent="0.2">
      <c r="A35" s="725"/>
      <c r="B35" s="397" t="s">
        <v>219</v>
      </c>
      <c r="C35" s="396">
        <v>0</v>
      </c>
      <c r="D35" s="142">
        <v>-100</v>
      </c>
      <c r="E35" s="144">
        <v>0</v>
      </c>
      <c r="F35" s="73">
        <v>-100</v>
      </c>
      <c r="G35" s="144">
        <v>385.29854</v>
      </c>
      <c r="H35" s="538">
        <v>172.61965628425006</v>
      </c>
      <c r="I35" s="480">
        <v>0.64889189496828326</v>
      </c>
    </row>
    <row r="36" spans="1:9" x14ac:dyDescent="0.2">
      <c r="A36" s="497" t="s">
        <v>443</v>
      </c>
      <c r="B36" s="146"/>
      <c r="C36" s="146">
        <v>1989.5746300000001</v>
      </c>
      <c r="D36" s="147">
        <v>43.776468475378827</v>
      </c>
      <c r="E36" s="146">
        <v>7411.5677200000009</v>
      </c>
      <c r="F36" s="534">
        <v>16.118438609676218</v>
      </c>
      <c r="G36" s="535">
        <v>22280.230380000001</v>
      </c>
      <c r="H36" s="534">
        <v>31.37109878105468</v>
      </c>
      <c r="I36" s="536">
        <v>37.522750310987718</v>
      </c>
    </row>
    <row r="37" spans="1:9" x14ac:dyDescent="0.2">
      <c r="A37" s="706" t="s">
        <v>186</v>
      </c>
      <c r="B37" s="706"/>
      <c r="C37" s="706">
        <v>5380.1088600000003</v>
      </c>
      <c r="D37" s="707">
        <v>25.25444553255814</v>
      </c>
      <c r="E37" s="706">
        <v>20549.20004</v>
      </c>
      <c r="F37" s="708">
        <v>18.489870441447685</v>
      </c>
      <c r="G37" s="706">
        <v>59377.924579999999</v>
      </c>
      <c r="H37" s="708">
        <v>13.967877311261098</v>
      </c>
      <c r="I37" s="709">
        <v>100</v>
      </c>
    </row>
    <row r="38" spans="1:9" x14ac:dyDescent="0.2">
      <c r="A38" s="151" t="s">
        <v>526</v>
      </c>
      <c r="B38" s="481"/>
      <c r="C38" s="152">
        <v>2485.8841600000001</v>
      </c>
      <c r="D38" s="539">
        <v>34.691212616475539</v>
      </c>
      <c r="E38" s="152">
        <v>9817.1963300000007</v>
      </c>
      <c r="F38" s="539">
        <v>15.26483648865756</v>
      </c>
      <c r="G38" s="152">
        <v>29356.660639999998</v>
      </c>
      <c r="H38" s="539">
        <v>18.059069600949595</v>
      </c>
      <c r="I38" s="540">
        <v>49.440361628752633</v>
      </c>
    </row>
    <row r="39" spans="1:9" x14ac:dyDescent="0.2">
      <c r="A39" s="151" t="s">
        <v>527</v>
      </c>
      <c r="B39" s="481"/>
      <c r="C39" s="152">
        <v>2894.2247000000002</v>
      </c>
      <c r="D39" s="539">
        <v>18.144811155772896</v>
      </c>
      <c r="E39" s="152">
        <v>10732.003709999999</v>
      </c>
      <c r="F39" s="539">
        <v>21.602199777141511</v>
      </c>
      <c r="G39" s="152">
        <v>30021.263939999993</v>
      </c>
      <c r="H39" s="539">
        <v>10.232471747236438</v>
      </c>
      <c r="I39" s="540">
        <v>50.559638371247352</v>
      </c>
    </row>
    <row r="40" spans="1:9" x14ac:dyDescent="0.2">
      <c r="A40" s="153" t="s">
        <v>528</v>
      </c>
      <c r="B40" s="482"/>
      <c r="C40" s="154">
        <v>1639.2529099999999</v>
      </c>
      <c r="D40" s="541">
        <v>26.624478717280414</v>
      </c>
      <c r="E40" s="154">
        <v>6289.6678300000003</v>
      </c>
      <c r="F40" s="541">
        <v>23.076759593092603</v>
      </c>
      <c r="G40" s="154">
        <v>17387.57634</v>
      </c>
      <c r="H40" s="541">
        <v>9.017379184304545</v>
      </c>
      <c r="I40" s="542">
        <v>29.282896738119707</v>
      </c>
    </row>
    <row r="41" spans="1:9" x14ac:dyDescent="0.2">
      <c r="A41" s="153" t="s">
        <v>529</v>
      </c>
      <c r="B41" s="482"/>
      <c r="C41" s="154">
        <v>3740.8559500000001</v>
      </c>
      <c r="D41" s="541">
        <v>24.663391300132385</v>
      </c>
      <c r="E41" s="154">
        <v>14259.532209999999</v>
      </c>
      <c r="F41" s="541">
        <v>16.57356513763472</v>
      </c>
      <c r="G41" s="154">
        <v>41990.348239999992</v>
      </c>
      <c r="H41" s="541">
        <v>16.15196103913248</v>
      </c>
      <c r="I41" s="542">
        <v>70.717103261880283</v>
      </c>
    </row>
    <row r="42" spans="1:9" x14ac:dyDescent="0.2">
      <c r="A42" s="746" t="s">
        <v>668</v>
      </c>
      <c r="B42" s="746"/>
      <c r="C42" s="720">
        <v>63.911529999999999</v>
      </c>
      <c r="D42" s="721">
        <v>155.44401269715402</v>
      </c>
      <c r="E42" s="720">
        <v>260.06323999999995</v>
      </c>
      <c r="F42" s="721">
        <v>-16.407029500725166</v>
      </c>
      <c r="G42" s="747">
        <v>731.71483999999998</v>
      </c>
      <c r="H42" s="748">
        <v>-20.819216320056761</v>
      </c>
      <c r="I42" s="749">
        <v>1.2323011374608741</v>
      </c>
    </row>
    <row r="43" spans="1:9" s="1" customFormat="1" x14ac:dyDescent="0.2">
      <c r="B43" s="84"/>
      <c r="C43" s="84"/>
      <c r="D43" s="84"/>
      <c r="E43" s="84"/>
      <c r="F43" s="84"/>
      <c r="G43" s="84"/>
      <c r="H43" s="84"/>
      <c r="I43" s="79" t="s">
        <v>220</v>
      </c>
    </row>
    <row r="44" spans="1:9" s="1" customFormat="1" x14ac:dyDescent="0.2">
      <c r="A44" s="80" t="s">
        <v>478</v>
      </c>
      <c r="B44" s="678"/>
      <c r="C44" s="678"/>
      <c r="D44" s="678"/>
      <c r="E44" s="678"/>
      <c r="F44" s="678"/>
      <c r="G44" s="678"/>
      <c r="H44" s="678"/>
      <c r="I44" s="678"/>
    </row>
    <row r="45" spans="1:9" s="1" customFormat="1" x14ac:dyDescent="0.2">
      <c r="A45" s="754" t="s">
        <v>630</v>
      </c>
      <c r="B45" s="678"/>
      <c r="C45" s="678"/>
      <c r="D45" s="678"/>
      <c r="E45" s="678"/>
      <c r="F45" s="678"/>
      <c r="G45" s="678"/>
      <c r="H45" s="678"/>
      <c r="I45" s="678"/>
    </row>
    <row r="46" spans="1:9" s="1" customFormat="1" x14ac:dyDescent="0.2">
      <c r="A46" s="699" t="s">
        <v>531</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F18">
    <cfRule type="cellIs" dxfId="187" priority="59" operator="between">
      <formula>0</formula>
      <formula>0.5</formula>
    </cfRule>
    <cfRule type="cellIs" dxfId="186" priority="60" operator="between">
      <formula>0</formula>
      <formula>0.49</formula>
    </cfRule>
  </conditionalFormatting>
  <conditionalFormatting sqref="F18">
    <cfRule type="cellIs" dxfId="185" priority="58" stopIfTrue="1" operator="equal">
      <formula>0</formula>
    </cfRule>
  </conditionalFormatting>
  <conditionalFormatting sqref="F31">
    <cfRule type="cellIs" dxfId="184" priority="53" operator="between">
      <formula>0</formula>
      <formula>0.5</formula>
    </cfRule>
    <cfRule type="cellIs" dxfId="183" priority="54" operator="between">
      <formula>0</formula>
      <formula>0.49</formula>
    </cfRule>
  </conditionalFormatting>
  <conditionalFormatting sqref="F31">
    <cfRule type="cellIs" dxfId="182" priority="52" stopIfTrue="1" operator="equal">
      <formula>0</formula>
    </cfRule>
  </conditionalFormatting>
  <conditionalFormatting sqref="F32">
    <cfRule type="cellIs" dxfId="181" priority="44" operator="between">
      <formula>0</formula>
      <formula>0.5</formula>
    </cfRule>
    <cfRule type="cellIs" dxfId="180" priority="45" operator="between">
      <formula>0</formula>
      <formula>0.49</formula>
    </cfRule>
  </conditionalFormatting>
  <conditionalFormatting sqref="F32">
    <cfRule type="cellIs" dxfId="179" priority="43" stopIfTrue="1" operator="equal">
      <formula>0</formula>
    </cfRule>
  </conditionalFormatting>
  <conditionalFormatting sqref="F19">
    <cfRule type="cellIs" dxfId="178" priority="30" operator="between">
      <formula>0</formula>
      <formula>0.5</formula>
    </cfRule>
    <cfRule type="cellIs" dxfId="177" priority="31" operator="between">
      <formula>0</formula>
      <formula>0.49</formula>
    </cfRule>
  </conditionalFormatting>
  <conditionalFormatting sqref="F19">
    <cfRule type="cellIs" dxfId="176" priority="29" stopIfTrue="1" operator="equal">
      <formula>0</formula>
    </cfRule>
  </conditionalFormatting>
  <conditionalFormatting sqref="F33">
    <cfRule type="cellIs" dxfId="175" priority="27" operator="between">
      <formula>0</formula>
      <formula>0.5</formula>
    </cfRule>
    <cfRule type="cellIs" dxfId="174" priority="28" operator="between">
      <formula>0</formula>
      <formula>0.49</formula>
    </cfRule>
  </conditionalFormatting>
  <conditionalFormatting sqref="F33">
    <cfRule type="cellIs" dxfId="173" priority="26" stopIfTrue="1" operator="equal">
      <formula>0</formula>
    </cfRule>
  </conditionalFormatting>
  <conditionalFormatting sqref="I37">
    <cfRule type="cellIs" dxfId="172" priority="20" operator="between">
      <formula>0</formula>
      <formula>0.5</formula>
    </cfRule>
    <cfRule type="cellIs" dxfId="171" priority="21" operator="between">
      <formula>0</formula>
      <formula>0.49</formula>
    </cfRule>
  </conditionalFormatting>
  <conditionalFormatting sqref="F34">
    <cfRule type="cellIs" dxfId="170" priority="16" operator="between">
      <formula>0</formula>
      <formula>0.5</formula>
    </cfRule>
    <cfRule type="cellIs" dxfId="169" priority="17" operator="between">
      <formula>0</formula>
      <formula>0.49</formula>
    </cfRule>
  </conditionalFormatting>
  <conditionalFormatting sqref="F34">
    <cfRule type="cellIs" dxfId="168" priority="15" stopIfTrue="1" operator="equal">
      <formula>0</formula>
    </cfRule>
  </conditionalFormatting>
  <conditionalFormatting sqref="I37:I38">
    <cfRule type="cellIs" dxfId="167" priority="11" operator="between">
      <formula>0</formula>
      <formula>0.5</formula>
    </cfRule>
    <cfRule type="cellIs" dxfId="166" priority="12" operator="between">
      <formula>0</formula>
      <formula>0.49</formula>
    </cfRule>
  </conditionalFormatting>
  <conditionalFormatting sqref="F35">
    <cfRule type="cellIs" dxfId="165" priority="9" operator="between">
      <formula>0</formula>
      <formula>0.5</formula>
    </cfRule>
    <cfRule type="cellIs" dxfId="164" priority="10" operator="between">
      <formula>0</formula>
      <formula>0.49</formula>
    </cfRule>
  </conditionalFormatting>
  <conditionalFormatting sqref="F35">
    <cfRule type="cellIs" dxfId="163" priority="8" stopIfTrue="1" operator="equal">
      <formula>0</formula>
    </cfRule>
  </conditionalFormatting>
  <conditionalFormatting sqref="D18">
    <cfRule type="cellIs" dxfId="162" priority="6" operator="between">
      <formula>0</formula>
      <formula>0.5</formula>
    </cfRule>
    <cfRule type="cellIs" dxfId="161" priority="7" operator="between">
      <formula>0</formula>
      <formula>0.49</formula>
    </cfRule>
  </conditionalFormatting>
  <conditionalFormatting sqref="D18">
    <cfRule type="cellIs" dxfId="160" priority="5" stopIfTrue="1" operator="equal">
      <formula>0</formula>
    </cfRule>
  </conditionalFormatting>
  <conditionalFormatting sqref="D23">
    <cfRule type="cellIs" dxfId="159" priority="3" operator="between">
      <formula>0</formula>
      <formula>0.5</formula>
    </cfRule>
    <cfRule type="cellIs" dxfId="158" priority="4" operator="between">
      <formula>0</formula>
      <formula>0.49</formula>
    </cfRule>
  </conditionalFormatting>
  <conditionalFormatting sqref="F23">
    <cfRule type="cellIs" dxfId="157" priority="1" operator="between">
      <formula>0</formula>
      <formula>0.5</formula>
    </cfRule>
    <cfRule type="cellIs" dxfId="156"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800">
        <f>INDICE!A3</f>
        <v>44652</v>
      </c>
      <c r="C3" s="801"/>
      <c r="D3" s="801" t="s">
        <v>115</v>
      </c>
      <c r="E3" s="801"/>
      <c r="F3" s="801" t="s">
        <v>116</v>
      </c>
      <c r="G3" s="801"/>
      <c r="H3" s="1"/>
    </row>
    <row r="4" spans="1:8" x14ac:dyDescent="0.2">
      <c r="A4" s="66"/>
      <c r="B4" s="619" t="s">
        <v>56</v>
      </c>
      <c r="C4" s="619" t="s">
        <v>448</v>
      </c>
      <c r="D4" s="619" t="s">
        <v>56</v>
      </c>
      <c r="E4" s="619" t="s">
        <v>448</v>
      </c>
      <c r="F4" s="619" t="s">
        <v>56</v>
      </c>
      <c r="G4" s="620" t="s">
        <v>448</v>
      </c>
      <c r="H4" s="1"/>
    </row>
    <row r="5" spans="1:8" x14ac:dyDescent="0.2">
      <c r="A5" s="157" t="s">
        <v>8</v>
      </c>
      <c r="B5" s="400">
        <v>101.42942859916104</v>
      </c>
      <c r="C5" s="484">
        <v>91.926729546624259</v>
      </c>
      <c r="D5" s="400">
        <v>88.924232441334908</v>
      </c>
      <c r="E5" s="484">
        <v>78.460997636504814</v>
      </c>
      <c r="F5" s="400">
        <v>71.720423198637818</v>
      </c>
      <c r="G5" s="484">
        <v>84.61911942457894</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452</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800">
        <f>INDICE!A3</f>
        <v>44652</v>
      </c>
      <c r="C3" s="801"/>
      <c r="D3" s="801" t="s">
        <v>115</v>
      </c>
      <c r="E3" s="801"/>
      <c r="F3" s="801" t="s">
        <v>116</v>
      </c>
      <c r="G3" s="801"/>
      <c r="H3" s="801"/>
    </row>
    <row r="4" spans="1:8" x14ac:dyDescent="0.2">
      <c r="A4" s="160"/>
      <c r="B4" s="63" t="s">
        <v>47</v>
      </c>
      <c r="C4" s="63" t="s">
        <v>448</v>
      </c>
      <c r="D4" s="63" t="s">
        <v>47</v>
      </c>
      <c r="E4" s="63" t="s">
        <v>448</v>
      </c>
      <c r="F4" s="63" t="s">
        <v>47</v>
      </c>
      <c r="G4" s="64" t="s">
        <v>448</v>
      </c>
      <c r="H4" s="64" t="s">
        <v>106</v>
      </c>
    </row>
    <row r="5" spans="1:8" x14ac:dyDescent="0.2">
      <c r="A5" s="160" t="s">
        <v>224</v>
      </c>
      <c r="B5" s="163"/>
      <c r="C5" s="163"/>
      <c r="D5" s="163"/>
      <c r="E5" s="163"/>
      <c r="F5" s="163"/>
      <c r="G5" s="164"/>
      <c r="H5" s="165"/>
    </row>
    <row r="6" spans="1:8" x14ac:dyDescent="0.2">
      <c r="A6" s="1" t="s">
        <v>410</v>
      </c>
      <c r="B6" s="465">
        <v>78.246000000000009</v>
      </c>
      <c r="C6" s="402">
        <v>468.19403093457265</v>
      </c>
      <c r="D6" s="240">
        <v>287.65800000000002</v>
      </c>
      <c r="E6" s="402">
        <v>2.8797665286152734</v>
      </c>
      <c r="F6" s="240">
        <v>730.56600000000003</v>
      </c>
      <c r="G6" s="402">
        <v>-16.4691300997249</v>
      </c>
      <c r="H6" s="402">
        <v>4.3552561672725112</v>
      </c>
    </row>
    <row r="7" spans="1:8" x14ac:dyDescent="0.2">
      <c r="A7" s="1" t="s">
        <v>48</v>
      </c>
      <c r="B7" s="465">
        <v>92.376000000000005</v>
      </c>
      <c r="C7" s="405">
        <v>41.833256563795501</v>
      </c>
      <c r="D7" s="465">
        <v>313.55700000000002</v>
      </c>
      <c r="E7" s="405">
        <v>12.206250201290409</v>
      </c>
      <c r="F7" s="240">
        <v>544.75599999999997</v>
      </c>
      <c r="G7" s="402">
        <v>-29.385168391347694</v>
      </c>
      <c r="H7" s="402">
        <v>3.2475531692669848</v>
      </c>
    </row>
    <row r="8" spans="1:8" x14ac:dyDescent="0.2">
      <c r="A8" s="1" t="s">
        <v>49</v>
      </c>
      <c r="B8" s="465">
        <v>135.952</v>
      </c>
      <c r="C8" s="405">
        <v>282.60771677032619</v>
      </c>
      <c r="D8" s="240">
        <v>394.30899999999997</v>
      </c>
      <c r="E8" s="402">
        <v>188.65959004392383</v>
      </c>
      <c r="F8" s="240">
        <v>928.87399999999991</v>
      </c>
      <c r="G8" s="402">
        <v>7.5583603520148088</v>
      </c>
      <c r="H8" s="402">
        <v>5.5374657691695024</v>
      </c>
    </row>
    <row r="9" spans="1:8" x14ac:dyDescent="0.2">
      <c r="A9" s="1" t="s">
        <v>122</v>
      </c>
      <c r="B9" s="465">
        <v>497.69900000000001</v>
      </c>
      <c r="C9" s="402">
        <v>-24.922538971872683</v>
      </c>
      <c r="D9" s="240">
        <v>2144.6770000000001</v>
      </c>
      <c r="E9" s="402">
        <v>-23.915166647332171</v>
      </c>
      <c r="F9" s="240">
        <v>7561.0549999999994</v>
      </c>
      <c r="G9" s="402">
        <v>-0.84898666985234716</v>
      </c>
      <c r="H9" s="402">
        <v>45.07509440603129</v>
      </c>
    </row>
    <row r="10" spans="1:8" x14ac:dyDescent="0.2">
      <c r="A10" s="1" t="s">
        <v>123</v>
      </c>
      <c r="B10" s="465">
        <v>359.26900000000006</v>
      </c>
      <c r="C10" s="402">
        <v>55.59438893725018</v>
      </c>
      <c r="D10" s="240">
        <v>1698.1590000000001</v>
      </c>
      <c r="E10" s="402">
        <v>48.105164008058672</v>
      </c>
      <c r="F10" s="240">
        <v>4520.8190000000004</v>
      </c>
      <c r="G10" s="402">
        <v>19.484907191318317</v>
      </c>
      <c r="H10" s="402">
        <v>26.950781764923022</v>
      </c>
    </row>
    <row r="11" spans="1:8" x14ac:dyDescent="0.2">
      <c r="A11" s="1" t="s">
        <v>225</v>
      </c>
      <c r="B11" s="465">
        <v>206.679</v>
      </c>
      <c r="C11" s="402">
        <v>-35.634671740843281</v>
      </c>
      <c r="D11" s="240">
        <v>870.05799999999999</v>
      </c>
      <c r="E11" s="402">
        <v>-23.776141069568471</v>
      </c>
      <c r="F11" s="240">
        <v>2488.2820000000002</v>
      </c>
      <c r="G11" s="402">
        <v>-3.2719379300130447</v>
      </c>
      <c r="H11" s="402">
        <v>14.833848723336674</v>
      </c>
    </row>
    <row r="12" spans="1:8" x14ac:dyDescent="0.2">
      <c r="A12" s="168" t="s">
        <v>226</v>
      </c>
      <c r="B12" s="466">
        <v>1370.2209999999998</v>
      </c>
      <c r="C12" s="170">
        <v>3.0743550241019451</v>
      </c>
      <c r="D12" s="169">
        <v>5708.4180000000006</v>
      </c>
      <c r="E12" s="170">
        <v>-1.6212519760909478</v>
      </c>
      <c r="F12" s="169">
        <v>16774.352000000003</v>
      </c>
      <c r="G12" s="170">
        <v>1.7151936110567836</v>
      </c>
      <c r="H12" s="170">
        <v>100</v>
      </c>
    </row>
    <row r="13" spans="1:8" x14ac:dyDescent="0.2">
      <c r="A13" s="145" t="s">
        <v>227</v>
      </c>
      <c r="B13" s="467"/>
      <c r="C13" s="172"/>
      <c r="D13" s="171"/>
      <c r="E13" s="172"/>
      <c r="F13" s="171"/>
      <c r="G13" s="172"/>
      <c r="H13" s="172"/>
    </row>
    <row r="14" spans="1:8" x14ac:dyDescent="0.2">
      <c r="A14" s="1" t="s">
        <v>410</v>
      </c>
      <c r="B14" s="465">
        <v>49.576000000000001</v>
      </c>
      <c r="C14" s="849">
        <v>75.149266913972795</v>
      </c>
      <c r="D14" s="240">
        <v>178.67100000000002</v>
      </c>
      <c r="E14" s="402">
        <v>64.112573596274487</v>
      </c>
      <c r="F14" s="240">
        <v>588.01299999999992</v>
      </c>
      <c r="G14" s="402">
        <v>33.073453564501825</v>
      </c>
      <c r="H14" s="402">
        <v>2.5930819778127927</v>
      </c>
    </row>
    <row r="15" spans="1:8" x14ac:dyDescent="0.2">
      <c r="A15" s="1" t="s">
        <v>48</v>
      </c>
      <c r="B15" s="465">
        <v>342.68399999999997</v>
      </c>
      <c r="C15" s="402">
        <v>6.5831462002127221</v>
      </c>
      <c r="D15" s="240">
        <v>1428.4849999999999</v>
      </c>
      <c r="E15" s="402">
        <v>-10.376316763600544</v>
      </c>
      <c r="F15" s="240">
        <v>4629.1490000000003</v>
      </c>
      <c r="G15" s="402">
        <v>3.1250403776451634</v>
      </c>
      <c r="H15" s="402">
        <v>20.414111328338176</v>
      </c>
    </row>
    <row r="16" spans="1:8" x14ac:dyDescent="0.2">
      <c r="A16" s="1" t="s">
        <v>49</v>
      </c>
      <c r="B16" s="465">
        <v>18.615000000000002</v>
      </c>
      <c r="C16" s="477">
        <v>111.65434906196705</v>
      </c>
      <c r="D16" s="240">
        <v>91.123999999999995</v>
      </c>
      <c r="E16" s="402">
        <v>-43.525416165697777</v>
      </c>
      <c r="F16" s="240">
        <v>697.35300000000007</v>
      </c>
      <c r="G16" s="402">
        <v>54.160900533652843</v>
      </c>
      <c r="H16" s="402">
        <v>3.07526108516935</v>
      </c>
    </row>
    <row r="17" spans="1:8" x14ac:dyDescent="0.2">
      <c r="A17" s="1" t="s">
        <v>122</v>
      </c>
      <c r="B17" s="465">
        <v>657.73599999999999</v>
      </c>
      <c r="C17" s="402">
        <v>32.68055732063285</v>
      </c>
      <c r="D17" s="240">
        <v>2501.8959999999997</v>
      </c>
      <c r="E17" s="402">
        <v>0.25706467009764883</v>
      </c>
      <c r="F17" s="240">
        <v>8795.2610000000004</v>
      </c>
      <c r="G17" s="402">
        <v>-3.1410230361144897</v>
      </c>
      <c r="H17" s="402">
        <v>38.786273074336322</v>
      </c>
    </row>
    <row r="18" spans="1:8" x14ac:dyDescent="0.2">
      <c r="A18" s="1" t="s">
        <v>123</v>
      </c>
      <c r="B18" s="465">
        <v>251.459</v>
      </c>
      <c r="C18" s="402">
        <v>290.02822930884719</v>
      </c>
      <c r="D18" s="240">
        <v>973.05200000000013</v>
      </c>
      <c r="E18" s="402">
        <v>91.6388480225622</v>
      </c>
      <c r="F18" s="240">
        <v>2559.6529999999998</v>
      </c>
      <c r="G18" s="402">
        <v>37.338638757388978</v>
      </c>
      <c r="H18" s="402">
        <v>11.287828778878103</v>
      </c>
    </row>
    <row r="19" spans="1:8" x14ac:dyDescent="0.2">
      <c r="A19" s="1" t="s">
        <v>225</v>
      </c>
      <c r="B19" s="465">
        <v>572.26600000000008</v>
      </c>
      <c r="C19" s="402">
        <v>27.923549793226808</v>
      </c>
      <c r="D19" s="240">
        <v>1982</v>
      </c>
      <c r="E19" s="402">
        <v>30.311063422434003</v>
      </c>
      <c r="F19" s="240">
        <v>5406.7919999999995</v>
      </c>
      <c r="G19" s="402">
        <v>15.976401422915924</v>
      </c>
      <c r="H19" s="402">
        <v>23.843443755465248</v>
      </c>
    </row>
    <row r="20" spans="1:8" x14ac:dyDescent="0.2">
      <c r="A20" s="173" t="s">
        <v>228</v>
      </c>
      <c r="B20" s="468">
        <v>1892.3360000000002</v>
      </c>
      <c r="C20" s="175">
        <v>38.51404914033337</v>
      </c>
      <c r="D20" s="174">
        <v>7155.228000000001</v>
      </c>
      <c r="E20" s="175">
        <v>12.005109336514156</v>
      </c>
      <c r="F20" s="174">
        <v>22676.221000000001</v>
      </c>
      <c r="G20" s="175">
        <v>8.037026476102973</v>
      </c>
      <c r="H20" s="175">
        <v>100</v>
      </c>
    </row>
    <row r="21" spans="1:8" x14ac:dyDescent="0.2">
      <c r="A21" s="145" t="s">
        <v>453</v>
      </c>
      <c r="B21" s="469"/>
      <c r="C21" s="404"/>
      <c r="D21" s="403"/>
      <c r="E21" s="404"/>
      <c r="F21" s="403"/>
      <c r="G21" s="404"/>
      <c r="H21" s="404"/>
    </row>
    <row r="22" spans="1:8" x14ac:dyDescent="0.2">
      <c r="A22" s="1" t="s">
        <v>410</v>
      </c>
      <c r="B22" s="465">
        <v>-28.670000000000009</v>
      </c>
      <c r="C22" s="402">
        <v>-297.26159350488518</v>
      </c>
      <c r="D22" s="240">
        <v>-108.98699999999999</v>
      </c>
      <c r="E22" s="402">
        <v>-36.165988227369901</v>
      </c>
      <c r="F22" s="240">
        <v>-142.55300000000011</v>
      </c>
      <c r="G22" s="402">
        <v>-67.057668087859739</v>
      </c>
      <c r="H22" s="405" t="s">
        <v>454</v>
      </c>
    </row>
    <row r="23" spans="1:8" x14ac:dyDescent="0.2">
      <c r="A23" s="1" t="s">
        <v>48</v>
      </c>
      <c r="B23" s="465">
        <v>250.30799999999996</v>
      </c>
      <c r="C23" s="402">
        <v>-2.3714058380267673</v>
      </c>
      <c r="D23" s="240">
        <v>1114.9279999999999</v>
      </c>
      <c r="E23" s="402">
        <v>-15.177382014769975</v>
      </c>
      <c r="F23" s="240">
        <v>4084.3930000000005</v>
      </c>
      <c r="G23" s="402">
        <v>9.8716234337604494</v>
      </c>
      <c r="H23" s="405" t="s">
        <v>454</v>
      </c>
    </row>
    <row r="24" spans="1:8" x14ac:dyDescent="0.2">
      <c r="A24" s="1" t="s">
        <v>49</v>
      </c>
      <c r="B24" s="465">
        <v>-117.33699999999999</v>
      </c>
      <c r="C24" s="405">
        <v>338.83985339217588</v>
      </c>
      <c r="D24" s="240">
        <v>-303.18499999999995</v>
      </c>
      <c r="E24" s="402">
        <v>-1324.791952815707</v>
      </c>
      <c r="F24" s="240">
        <v>-231.52099999999984</v>
      </c>
      <c r="G24" s="402">
        <v>-43.702552729996192</v>
      </c>
      <c r="H24" s="405" t="s">
        <v>454</v>
      </c>
    </row>
    <row r="25" spans="1:8" x14ac:dyDescent="0.2">
      <c r="A25" s="1" t="s">
        <v>122</v>
      </c>
      <c r="B25" s="465">
        <v>160.03699999999998</v>
      </c>
      <c r="C25" s="402">
        <v>-195.72449681490556</v>
      </c>
      <c r="D25" s="240">
        <v>357.2189999999996</v>
      </c>
      <c r="E25" s="402">
        <v>-210.48602605500494</v>
      </c>
      <c r="F25" s="240">
        <v>1234.206000000001</v>
      </c>
      <c r="G25" s="402">
        <v>-15.156418851104373</v>
      </c>
      <c r="H25" s="405" t="s">
        <v>454</v>
      </c>
    </row>
    <row r="26" spans="1:8" x14ac:dyDescent="0.2">
      <c r="A26" s="1" t="s">
        <v>123</v>
      </c>
      <c r="B26" s="465">
        <v>-107.81000000000006</v>
      </c>
      <c r="C26" s="402">
        <v>-35.221626038731195</v>
      </c>
      <c r="D26" s="240">
        <v>-725.10699999999997</v>
      </c>
      <c r="E26" s="402">
        <v>13.504227212888379</v>
      </c>
      <c r="F26" s="240">
        <v>-1961.1660000000006</v>
      </c>
      <c r="G26" s="402">
        <v>2.1527348415516978</v>
      </c>
      <c r="H26" s="405" t="s">
        <v>454</v>
      </c>
    </row>
    <row r="27" spans="1:8" x14ac:dyDescent="0.2">
      <c r="A27" s="1" t="s">
        <v>225</v>
      </c>
      <c r="B27" s="465">
        <v>365.5870000000001</v>
      </c>
      <c r="C27" s="402">
        <v>189.58074251269355</v>
      </c>
      <c r="D27" s="240">
        <v>1111.942</v>
      </c>
      <c r="E27" s="402">
        <v>192.98254396943543</v>
      </c>
      <c r="F27" s="240">
        <v>2918.5099999999993</v>
      </c>
      <c r="G27" s="402">
        <v>39.673370742154248</v>
      </c>
      <c r="H27" s="405" t="s">
        <v>454</v>
      </c>
    </row>
    <row r="28" spans="1:8" x14ac:dyDescent="0.2">
      <c r="A28" s="173" t="s">
        <v>229</v>
      </c>
      <c r="B28" s="468">
        <v>522.11500000000046</v>
      </c>
      <c r="C28" s="175">
        <v>1318.1356438602006</v>
      </c>
      <c r="D28" s="174">
        <v>1446.8100000000004</v>
      </c>
      <c r="E28" s="175">
        <v>146.97429559553026</v>
      </c>
      <c r="F28" s="174">
        <v>5901.8689999999988</v>
      </c>
      <c r="G28" s="175">
        <v>31.216386449061716</v>
      </c>
      <c r="H28" s="401" t="s">
        <v>454</v>
      </c>
    </row>
    <row r="29" spans="1:8" x14ac:dyDescent="0.2">
      <c r="A29" s="80" t="s">
        <v>125</v>
      </c>
      <c r="B29" s="166"/>
      <c r="C29" s="166"/>
      <c r="D29" s="166"/>
      <c r="E29" s="166"/>
      <c r="F29" s="166"/>
      <c r="G29" s="166"/>
      <c r="H29" s="161" t="s">
        <v>220</v>
      </c>
    </row>
    <row r="30" spans="1:8" x14ac:dyDescent="0.2">
      <c r="A30" s="699" t="s">
        <v>531</v>
      </c>
      <c r="B30" s="166"/>
      <c r="C30" s="166"/>
      <c r="D30" s="166"/>
      <c r="E30" s="166"/>
      <c r="F30" s="166"/>
      <c r="G30" s="167"/>
      <c r="H30" s="167"/>
    </row>
    <row r="31" spans="1:8" x14ac:dyDescent="0.2">
      <c r="A31" s="133" t="s">
        <v>455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456</v>
      </c>
      <c r="B1" s="158"/>
      <c r="C1" s="1"/>
      <c r="D1" s="1"/>
      <c r="E1" s="1"/>
      <c r="F1" s="1"/>
      <c r="G1" s="1"/>
      <c r="H1" s="1"/>
    </row>
    <row r="2" spans="1:8" x14ac:dyDescent="0.2">
      <c r="A2" s="388"/>
      <c r="B2" s="388"/>
      <c r="C2" s="388"/>
      <c r="D2" s="388"/>
      <c r="E2" s="388"/>
      <c r="F2" s="1"/>
      <c r="G2" s="1"/>
      <c r="H2" s="390" t="s">
        <v>151</v>
      </c>
    </row>
    <row r="3" spans="1:8" ht="14.65" customHeight="1" x14ac:dyDescent="0.2">
      <c r="A3" s="820" t="s">
        <v>450</v>
      </c>
      <c r="B3" s="818" t="s">
        <v>451</v>
      </c>
      <c r="C3" s="803">
        <f>INDICE!A3</f>
        <v>44652</v>
      </c>
      <c r="D3" s="802">
        <v>41671</v>
      </c>
      <c r="E3" s="802">
        <v>41671</v>
      </c>
      <c r="F3" s="801" t="s">
        <v>116</v>
      </c>
      <c r="G3" s="801"/>
      <c r="H3" s="801"/>
    </row>
    <row r="4" spans="1:8" x14ac:dyDescent="0.2">
      <c r="A4" s="821"/>
      <c r="B4" s="819"/>
      <c r="C4" s="82" t="s">
        <v>459</v>
      </c>
      <c r="D4" s="82" t="s">
        <v>460</v>
      </c>
      <c r="E4" s="82" t="s">
        <v>230</v>
      </c>
      <c r="F4" s="82" t="s">
        <v>459</v>
      </c>
      <c r="G4" s="82" t="s">
        <v>460</v>
      </c>
      <c r="H4" s="82" t="s">
        <v>230</v>
      </c>
    </row>
    <row r="5" spans="1:8" x14ac:dyDescent="0.2">
      <c r="A5" s="406"/>
      <c r="B5" s="543" t="s">
        <v>200</v>
      </c>
      <c r="C5" s="141">
        <v>0</v>
      </c>
      <c r="D5" s="141">
        <v>17.992999999999999</v>
      </c>
      <c r="E5" s="177">
        <v>17.992999999999999</v>
      </c>
      <c r="F5" s="143">
        <v>0</v>
      </c>
      <c r="G5" s="141">
        <v>240.691</v>
      </c>
      <c r="H5" s="176">
        <v>240.691</v>
      </c>
    </row>
    <row r="6" spans="1:8" x14ac:dyDescent="0.2">
      <c r="A6" s="650"/>
      <c r="B6" s="716" t="s">
        <v>231</v>
      </c>
      <c r="C6" s="141">
        <v>146.52199999999999</v>
      </c>
      <c r="D6" s="144">
        <v>276.84199999999998</v>
      </c>
      <c r="E6" s="177">
        <v>130.32</v>
      </c>
      <c r="F6" s="143">
        <v>984.19</v>
      </c>
      <c r="G6" s="141">
        <v>2208.5300000000002</v>
      </c>
      <c r="H6" s="177">
        <v>1224.3400000000001</v>
      </c>
    </row>
    <row r="7" spans="1:8" x14ac:dyDescent="0.2">
      <c r="A7" s="650"/>
      <c r="B7" s="671" t="s">
        <v>201</v>
      </c>
      <c r="C7" s="141">
        <v>0</v>
      </c>
      <c r="D7" s="144">
        <v>0</v>
      </c>
      <c r="E7" s="750">
        <v>0</v>
      </c>
      <c r="F7" s="143">
        <v>0</v>
      </c>
      <c r="G7" s="141">
        <v>10.659000000000001</v>
      </c>
      <c r="H7" s="177">
        <v>10.659000000000001</v>
      </c>
    </row>
    <row r="8" spans="1:8" x14ac:dyDescent="0.2">
      <c r="A8" s="672" t="s">
        <v>303</v>
      </c>
      <c r="B8" s="670"/>
      <c r="C8" s="146">
        <v>146.52199999999999</v>
      </c>
      <c r="D8" s="178">
        <v>294.83499999999998</v>
      </c>
      <c r="E8" s="146">
        <v>148.31299999999999</v>
      </c>
      <c r="F8" s="146">
        <v>984.19</v>
      </c>
      <c r="G8" s="178">
        <v>2459.88</v>
      </c>
      <c r="H8" s="146">
        <v>1475.69</v>
      </c>
    </row>
    <row r="9" spans="1:8" x14ac:dyDescent="0.2">
      <c r="A9" s="406"/>
      <c r="B9" s="544" t="s">
        <v>566</v>
      </c>
      <c r="C9" s="144">
        <v>13.606999999999999</v>
      </c>
      <c r="D9" s="144">
        <v>0</v>
      </c>
      <c r="E9" s="179">
        <v>-13.606999999999999</v>
      </c>
      <c r="F9" s="144">
        <v>487.08399999999995</v>
      </c>
      <c r="G9" s="96">
        <v>158.65600000000001</v>
      </c>
      <c r="H9" s="179">
        <v>-328.42799999999994</v>
      </c>
    </row>
    <row r="10" spans="1:8" x14ac:dyDescent="0.2">
      <c r="A10" s="406"/>
      <c r="B10" s="544" t="s">
        <v>690</v>
      </c>
      <c r="C10" s="144">
        <v>0</v>
      </c>
      <c r="D10" s="141">
        <v>54.930999999999997</v>
      </c>
      <c r="E10" s="179">
        <v>54.930999999999997</v>
      </c>
      <c r="F10" s="144">
        <v>0</v>
      </c>
      <c r="G10" s="141">
        <v>189.697</v>
      </c>
      <c r="H10" s="179">
        <v>189.697</v>
      </c>
    </row>
    <row r="11" spans="1:8" x14ac:dyDescent="0.2">
      <c r="A11" s="650"/>
      <c r="B11" s="671" t="s">
        <v>232</v>
      </c>
      <c r="C11" s="141">
        <v>0</v>
      </c>
      <c r="D11" s="141">
        <v>53.864000000000004</v>
      </c>
      <c r="E11" s="177">
        <v>53.864000000000004</v>
      </c>
      <c r="F11" s="143">
        <v>0.53399999999999181</v>
      </c>
      <c r="G11" s="141">
        <v>464.28100000000001</v>
      </c>
      <c r="H11" s="177">
        <v>463.74700000000001</v>
      </c>
    </row>
    <row r="12" spans="1:8" x14ac:dyDescent="0.2">
      <c r="A12" s="674" t="s">
        <v>457</v>
      </c>
      <c r="C12" s="146">
        <v>13.606999999999999</v>
      </c>
      <c r="D12" s="146">
        <v>108.795</v>
      </c>
      <c r="E12" s="146">
        <v>95.188000000000002</v>
      </c>
      <c r="F12" s="146">
        <v>487.61799999999994</v>
      </c>
      <c r="G12" s="146">
        <v>812.63400000000001</v>
      </c>
      <c r="H12" s="178">
        <v>325.01600000000008</v>
      </c>
    </row>
    <row r="13" spans="1:8" x14ac:dyDescent="0.2">
      <c r="A13" s="675"/>
      <c r="B13" s="673" t="s">
        <v>233</v>
      </c>
      <c r="C13" s="144">
        <v>6.5430000000000001</v>
      </c>
      <c r="D13" s="141">
        <v>138.64599999999999</v>
      </c>
      <c r="E13" s="179">
        <v>132.10299999999998</v>
      </c>
      <c r="F13" s="144">
        <v>718.125</v>
      </c>
      <c r="G13" s="141">
        <v>1141.499</v>
      </c>
      <c r="H13" s="179">
        <v>423.37400000000002</v>
      </c>
    </row>
    <row r="14" spans="1:8" x14ac:dyDescent="0.2">
      <c r="A14" s="406"/>
      <c r="B14" s="544" t="s">
        <v>234</v>
      </c>
      <c r="C14" s="144">
        <v>11.632999999999999</v>
      </c>
      <c r="D14" s="141">
        <v>237.02199999999999</v>
      </c>
      <c r="E14" s="179">
        <v>225.38899999999998</v>
      </c>
      <c r="F14" s="144">
        <v>486.38000000000005</v>
      </c>
      <c r="G14" s="141">
        <v>2680.1800000000003</v>
      </c>
      <c r="H14" s="179">
        <v>2193.8000000000002</v>
      </c>
    </row>
    <row r="15" spans="1:8" x14ac:dyDescent="0.2">
      <c r="A15" s="406"/>
      <c r="B15" s="544" t="s">
        <v>596</v>
      </c>
      <c r="C15" s="96">
        <v>0.27400000000000002</v>
      </c>
      <c r="D15" s="144">
        <v>41.295999999999999</v>
      </c>
      <c r="E15" s="177">
        <v>41.021999999999998</v>
      </c>
      <c r="F15" s="144">
        <v>284.60100000000006</v>
      </c>
      <c r="G15" s="144">
        <v>690.84300000000019</v>
      </c>
      <c r="H15" s="177">
        <v>406.24200000000013</v>
      </c>
    </row>
    <row r="16" spans="1:8" x14ac:dyDescent="0.2">
      <c r="A16" s="406"/>
      <c r="B16" s="544" t="s">
        <v>235</v>
      </c>
      <c r="C16" s="144">
        <v>39.042999999999999</v>
      </c>
      <c r="D16" s="141">
        <v>34.656999999999996</v>
      </c>
      <c r="E16" s="177">
        <v>-4.3860000000000028</v>
      </c>
      <c r="F16" s="144">
        <v>416.81200000000001</v>
      </c>
      <c r="G16" s="141">
        <v>500.642</v>
      </c>
      <c r="H16" s="177">
        <v>83.829999999999984</v>
      </c>
    </row>
    <row r="17" spans="1:8" x14ac:dyDescent="0.2">
      <c r="A17" s="406"/>
      <c r="B17" s="544" t="s">
        <v>206</v>
      </c>
      <c r="C17" s="144">
        <v>245.20500000000001</v>
      </c>
      <c r="D17" s="96">
        <v>116.066</v>
      </c>
      <c r="E17" s="750">
        <v>-129.13900000000001</v>
      </c>
      <c r="F17" s="144">
        <v>2588.0160000000001</v>
      </c>
      <c r="G17" s="141">
        <v>1889.588</v>
      </c>
      <c r="H17" s="177">
        <v>-698.42800000000011</v>
      </c>
    </row>
    <row r="18" spans="1:8" x14ac:dyDescent="0.2">
      <c r="A18" s="406"/>
      <c r="B18" s="544" t="s">
        <v>545</v>
      </c>
      <c r="C18" s="144">
        <v>81.137</v>
      </c>
      <c r="D18" s="141">
        <v>90.656000000000006</v>
      </c>
      <c r="E18" s="737">
        <v>9.5190000000000055</v>
      </c>
      <c r="F18" s="144">
        <v>1226.0240000000001</v>
      </c>
      <c r="G18" s="141">
        <v>1841.011</v>
      </c>
      <c r="H18" s="177">
        <v>614.98699999999985</v>
      </c>
    </row>
    <row r="19" spans="1:8" x14ac:dyDescent="0.2">
      <c r="A19" s="406"/>
      <c r="B19" s="544" t="s">
        <v>236</v>
      </c>
      <c r="C19" s="144">
        <v>87.308999999999997</v>
      </c>
      <c r="D19" s="141">
        <v>175.00899999999999</v>
      </c>
      <c r="E19" s="177">
        <v>87.699999999999989</v>
      </c>
      <c r="F19" s="144">
        <v>1022.71</v>
      </c>
      <c r="G19" s="141">
        <v>1899.546</v>
      </c>
      <c r="H19" s="177">
        <v>876.83600000000001</v>
      </c>
    </row>
    <row r="20" spans="1:8" x14ac:dyDescent="0.2">
      <c r="A20" s="406"/>
      <c r="B20" s="544" t="s">
        <v>208</v>
      </c>
      <c r="C20" s="144">
        <v>32.725000000000001</v>
      </c>
      <c r="D20" s="141">
        <v>118.88500000000001</v>
      </c>
      <c r="E20" s="177">
        <v>86.16</v>
      </c>
      <c r="F20" s="144">
        <v>558.49599999999998</v>
      </c>
      <c r="G20" s="141">
        <v>705.05500000000006</v>
      </c>
      <c r="H20" s="177">
        <v>146.55900000000008</v>
      </c>
    </row>
    <row r="21" spans="1:8" x14ac:dyDescent="0.2">
      <c r="A21" s="406"/>
      <c r="B21" s="544" t="s">
        <v>209</v>
      </c>
      <c r="C21" s="144">
        <v>0</v>
      </c>
      <c r="D21" s="96">
        <v>0.02</v>
      </c>
      <c r="E21" s="750">
        <v>0.02</v>
      </c>
      <c r="F21" s="144">
        <v>1150.9459999999999</v>
      </c>
      <c r="G21" s="96">
        <v>0.62100000000000011</v>
      </c>
      <c r="H21" s="177">
        <v>-1150.3249999999998</v>
      </c>
    </row>
    <row r="22" spans="1:8" x14ac:dyDescent="0.2">
      <c r="A22" s="406"/>
      <c r="B22" s="544" t="s">
        <v>237</v>
      </c>
      <c r="C22" s="144">
        <v>65.917000000000002</v>
      </c>
      <c r="D22" s="96">
        <v>1.6339999999999999</v>
      </c>
      <c r="E22" s="177">
        <v>-64.283000000000001</v>
      </c>
      <c r="F22" s="144">
        <v>621.29300000000001</v>
      </c>
      <c r="G22" s="96">
        <v>26.77</v>
      </c>
      <c r="H22" s="177">
        <v>-594.52300000000002</v>
      </c>
    </row>
    <row r="23" spans="1:8" x14ac:dyDescent="0.2">
      <c r="A23" s="406"/>
      <c r="B23" s="544" t="s">
        <v>238</v>
      </c>
      <c r="C23" s="96">
        <v>67.34</v>
      </c>
      <c r="D23" s="96">
        <v>9.7040000000000006</v>
      </c>
      <c r="E23" s="177">
        <v>-57.636000000000003</v>
      </c>
      <c r="F23" s="144">
        <v>200.68899999999999</v>
      </c>
      <c r="G23" s="141">
        <v>214.06800000000004</v>
      </c>
      <c r="H23" s="177">
        <v>13.379000000000048</v>
      </c>
    </row>
    <row r="24" spans="1:8" x14ac:dyDescent="0.2">
      <c r="A24" s="406"/>
      <c r="B24" s="676" t="s">
        <v>239</v>
      </c>
      <c r="C24" s="144">
        <v>254.09100000000001</v>
      </c>
      <c r="D24" s="141">
        <v>95.26299999999992</v>
      </c>
      <c r="E24" s="177">
        <v>-158.82800000000009</v>
      </c>
      <c r="F24" s="144">
        <v>1832.4719999999979</v>
      </c>
      <c r="G24" s="141">
        <v>1754.5699999999979</v>
      </c>
      <c r="H24" s="177">
        <v>-77.902000000000044</v>
      </c>
    </row>
    <row r="25" spans="1:8" x14ac:dyDescent="0.2">
      <c r="A25" s="674" t="s">
        <v>442</v>
      </c>
      <c r="C25" s="146">
        <v>891.2170000000001</v>
      </c>
      <c r="D25" s="146">
        <v>1058.8579999999999</v>
      </c>
      <c r="E25" s="178">
        <v>167.64099999999985</v>
      </c>
      <c r="F25" s="146">
        <v>11106.563999999998</v>
      </c>
      <c r="G25" s="146">
        <v>13344.392999999996</v>
      </c>
      <c r="H25" s="178">
        <v>2237.8289999999979</v>
      </c>
    </row>
    <row r="26" spans="1:8" x14ac:dyDescent="0.2">
      <c r="A26" s="675"/>
      <c r="B26" s="673" t="s">
        <v>210</v>
      </c>
      <c r="C26" s="144">
        <v>47.42</v>
      </c>
      <c r="D26" s="141">
        <v>0</v>
      </c>
      <c r="E26" s="179">
        <v>-47.42</v>
      </c>
      <c r="F26" s="144">
        <v>707.452</v>
      </c>
      <c r="G26" s="141">
        <v>65.838999999999999</v>
      </c>
      <c r="H26" s="179">
        <v>-641.61300000000006</v>
      </c>
    </row>
    <row r="27" spans="1:8" x14ac:dyDescent="0.2">
      <c r="A27" s="407"/>
      <c r="B27" s="544" t="s">
        <v>675</v>
      </c>
      <c r="C27" s="144">
        <v>0</v>
      </c>
      <c r="D27" s="144">
        <v>31.498999999999999</v>
      </c>
      <c r="E27" s="177">
        <v>31.498999999999999</v>
      </c>
      <c r="F27" s="96">
        <v>36.704000000000001</v>
      </c>
      <c r="G27" s="144">
        <v>189.08</v>
      </c>
      <c r="H27" s="177">
        <v>152.376</v>
      </c>
    </row>
    <row r="28" spans="1:8" x14ac:dyDescent="0.2">
      <c r="A28" s="407"/>
      <c r="B28" s="544" t="s">
        <v>240</v>
      </c>
      <c r="C28" s="144">
        <v>52.332000000000001</v>
      </c>
      <c r="D28" s="96">
        <v>0.57899999999999996</v>
      </c>
      <c r="E28" s="750">
        <v>-51.753</v>
      </c>
      <c r="F28" s="144">
        <v>726.98400000000004</v>
      </c>
      <c r="G28" s="96">
        <v>144.881</v>
      </c>
      <c r="H28" s="177">
        <v>-582.10300000000007</v>
      </c>
    </row>
    <row r="29" spans="1:8" x14ac:dyDescent="0.2">
      <c r="A29" s="407"/>
      <c r="B29" s="544" t="s">
        <v>537</v>
      </c>
      <c r="C29" s="144">
        <v>0</v>
      </c>
      <c r="D29" s="144">
        <v>12.276999999999999</v>
      </c>
      <c r="E29" s="177">
        <v>12.276999999999999</v>
      </c>
      <c r="F29" s="144">
        <v>0</v>
      </c>
      <c r="G29" s="144">
        <v>152.30599999999995</v>
      </c>
      <c r="H29" s="177">
        <v>152.30599999999995</v>
      </c>
    </row>
    <row r="30" spans="1:8" x14ac:dyDescent="0.2">
      <c r="A30" s="407"/>
      <c r="B30" s="676" t="s">
        <v>521</v>
      </c>
      <c r="C30" s="144">
        <v>5.9770000000000039</v>
      </c>
      <c r="D30" s="144">
        <v>0.85799999999999699</v>
      </c>
      <c r="E30" s="177">
        <v>-5.1190000000000069</v>
      </c>
      <c r="F30" s="144">
        <v>415.09600000000023</v>
      </c>
      <c r="G30" s="141">
        <v>16.543000000000006</v>
      </c>
      <c r="H30" s="177">
        <v>-398.55300000000022</v>
      </c>
    </row>
    <row r="31" spans="1:8" x14ac:dyDescent="0.2">
      <c r="A31" s="674" t="s">
        <v>340</v>
      </c>
      <c r="C31" s="146">
        <v>105.72900000000001</v>
      </c>
      <c r="D31" s="146">
        <v>45.212999999999994</v>
      </c>
      <c r="E31" s="178">
        <v>-60.51600000000002</v>
      </c>
      <c r="F31" s="146">
        <v>1886.2360000000001</v>
      </c>
      <c r="G31" s="146">
        <v>568.649</v>
      </c>
      <c r="H31" s="178">
        <v>-1317.587</v>
      </c>
    </row>
    <row r="32" spans="1:8" x14ac:dyDescent="0.2">
      <c r="A32" s="675"/>
      <c r="B32" s="673" t="s">
        <v>213</v>
      </c>
      <c r="C32" s="144">
        <v>114.767</v>
      </c>
      <c r="D32" s="141">
        <v>15.183</v>
      </c>
      <c r="E32" s="179">
        <v>-99.584000000000003</v>
      </c>
      <c r="F32" s="144">
        <v>1278.7549999999999</v>
      </c>
      <c r="G32" s="141">
        <v>81.633999999999986</v>
      </c>
      <c r="H32" s="179">
        <v>-1197.1209999999999</v>
      </c>
    </row>
    <row r="33" spans="1:8" x14ac:dyDescent="0.2">
      <c r="A33" s="407"/>
      <c r="B33" s="544" t="s">
        <v>216</v>
      </c>
      <c r="C33" s="144">
        <v>25.207000000000001</v>
      </c>
      <c r="D33" s="144">
        <v>0</v>
      </c>
      <c r="E33" s="177">
        <v>-25.207000000000001</v>
      </c>
      <c r="F33" s="144">
        <v>176.94</v>
      </c>
      <c r="G33" s="144">
        <v>82.988</v>
      </c>
      <c r="H33" s="177">
        <v>-93.951999999999998</v>
      </c>
    </row>
    <row r="34" spans="1:8" x14ac:dyDescent="0.2">
      <c r="A34" s="407"/>
      <c r="B34" s="544" t="s">
        <v>241</v>
      </c>
      <c r="C34" s="144">
        <v>10.906000000000001</v>
      </c>
      <c r="D34" s="144">
        <v>223.137</v>
      </c>
      <c r="E34" s="177">
        <v>212.23099999999999</v>
      </c>
      <c r="F34" s="144">
        <v>133.238</v>
      </c>
      <c r="G34" s="144">
        <v>3212.199000000001</v>
      </c>
      <c r="H34" s="177">
        <v>3078.9610000000011</v>
      </c>
    </row>
    <row r="35" spans="1:8" x14ac:dyDescent="0.2">
      <c r="A35" s="407"/>
      <c r="B35" s="544" t="s">
        <v>218</v>
      </c>
      <c r="C35" s="144">
        <v>0</v>
      </c>
      <c r="D35" s="96">
        <v>0.03</v>
      </c>
      <c r="E35" s="750">
        <v>0.03</v>
      </c>
      <c r="F35" s="144">
        <v>46.511000000000003</v>
      </c>
      <c r="G35" s="144">
        <v>518.90699999999993</v>
      </c>
      <c r="H35" s="177">
        <v>472.3959999999999</v>
      </c>
    </row>
    <row r="36" spans="1:8" x14ac:dyDescent="0.2">
      <c r="A36" s="407"/>
      <c r="B36" s="676" t="s">
        <v>219</v>
      </c>
      <c r="C36" s="144">
        <v>0</v>
      </c>
      <c r="D36" s="144">
        <v>72.421999999999997</v>
      </c>
      <c r="E36" s="177">
        <v>72.421999999999997</v>
      </c>
      <c r="F36" s="144">
        <v>32.344000000000051</v>
      </c>
      <c r="G36" s="144">
        <v>748.33899999999994</v>
      </c>
      <c r="H36" s="177">
        <v>715.99499999999989</v>
      </c>
    </row>
    <row r="37" spans="1:8" x14ac:dyDescent="0.2">
      <c r="A37" s="674" t="s">
        <v>443</v>
      </c>
      <c r="C37" s="146">
        <v>150.88</v>
      </c>
      <c r="D37" s="146">
        <v>310.77199999999999</v>
      </c>
      <c r="E37" s="178">
        <v>159.892</v>
      </c>
      <c r="F37" s="146">
        <v>1667.788</v>
      </c>
      <c r="G37" s="146">
        <v>4644.0670000000009</v>
      </c>
      <c r="H37" s="178">
        <v>2976.2790000000009</v>
      </c>
    </row>
    <row r="38" spans="1:8" x14ac:dyDescent="0.2">
      <c r="A38" s="675"/>
      <c r="B38" s="673" t="s">
        <v>538</v>
      </c>
      <c r="C38" s="144">
        <v>41.265999999999998</v>
      </c>
      <c r="D38" s="141">
        <v>25.015999999999998</v>
      </c>
      <c r="E38" s="179">
        <v>-16.25</v>
      </c>
      <c r="F38" s="144">
        <v>229.42299999999997</v>
      </c>
      <c r="G38" s="141">
        <v>86.991</v>
      </c>
      <c r="H38" s="179">
        <v>-142.43199999999996</v>
      </c>
    </row>
    <row r="39" spans="1:8" x14ac:dyDescent="0.2">
      <c r="A39" s="407"/>
      <c r="B39" s="544" t="s">
        <v>643</v>
      </c>
      <c r="C39" s="144">
        <v>0</v>
      </c>
      <c r="D39" s="144">
        <v>13.468999999999999</v>
      </c>
      <c r="E39" s="177">
        <v>13.468999999999999</v>
      </c>
      <c r="F39" s="412">
        <v>172.95400000000001</v>
      </c>
      <c r="G39" s="144">
        <v>18.739999999999998</v>
      </c>
      <c r="H39" s="177">
        <v>-154.214</v>
      </c>
    </row>
    <row r="40" spans="1:8" x14ac:dyDescent="0.2">
      <c r="A40" s="407"/>
      <c r="B40" s="544" t="s">
        <v>629</v>
      </c>
      <c r="C40" s="144">
        <v>0</v>
      </c>
      <c r="D40" s="144">
        <v>35.036999999999999</v>
      </c>
      <c r="E40" s="177">
        <v>35.036999999999999</v>
      </c>
      <c r="F40" s="144">
        <v>0</v>
      </c>
      <c r="G40" s="144">
        <v>358.90899999999999</v>
      </c>
      <c r="H40" s="177">
        <v>358.90899999999999</v>
      </c>
    </row>
    <row r="41" spans="1:8" x14ac:dyDescent="0.2">
      <c r="A41" s="407"/>
      <c r="B41" s="544" t="s">
        <v>576</v>
      </c>
      <c r="C41" s="144">
        <v>0</v>
      </c>
      <c r="D41" s="96">
        <v>0.108</v>
      </c>
      <c r="E41" s="737">
        <v>0.108</v>
      </c>
      <c r="F41" s="412">
        <v>180.48599999999999</v>
      </c>
      <c r="G41" s="144">
        <v>140.70400000000001</v>
      </c>
      <c r="H41" s="177">
        <v>-39.781999999999982</v>
      </c>
    </row>
    <row r="42" spans="1:8" x14ac:dyDescent="0.2">
      <c r="A42" s="407"/>
      <c r="B42" s="544" t="s">
        <v>636</v>
      </c>
      <c r="C42" s="144">
        <v>21</v>
      </c>
      <c r="D42" s="144">
        <v>0</v>
      </c>
      <c r="E42" s="177">
        <v>-21</v>
      </c>
      <c r="F42" s="144">
        <v>21.728000000000002</v>
      </c>
      <c r="G42" s="144">
        <v>175.887</v>
      </c>
      <c r="H42" s="177">
        <v>154.15899999999999</v>
      </c>
    </row>
    <row r="43" spans="1:8" x14ac:dyDescent="0.2">
      <c r="A43" s="407"/>
      <c r="B43" s="676" t="s">
        <v>242</v>
      </c>
      <c r="C43" s="144">
        <v>0</v>
      </c>
      <c r="D43" s="96">
        <v>0.23300000000000409</v>
      </c>
      <c r="E43" s="750">
        <v>0.23300000000000409</v>
      </c>
      <c r="F43" s="412">
        <v>37.365000000000009</v>
      </c>
      <c r="G43" s="144">
        <v>65.366999999999962</v>
      </c>
      <c r="H43" s="179">
        <v>28.001999999999953</v>
      </c>
    </row>
    <row r="44" spans="1:8" x14ac:dyDescent="0.2">
      <c r="A44" s="672" t="s">
        <v>458</v>
      </c>
      <c r="B44" s="485"/>
      <c r="C44" s="146">
        <v>62.265999999999998</v>
      </c>
      <c r="D44" s="736">
        <v>73.863</v>
      </c>
      <c r="E44" s="178">
        <v>11.597000000000001</v>
      </c>
      <c r="F44" s="146">
        <v>641.9559999999999</v>
      </c>
      <c r="G44" s="146">
        <v>846.59799999999996</v>
      </c>
      <c r="H44" s="178">
        <v>204.64200000000005</v>
      </c>
    </row>
    <row r="45" spans="1:8" x14ac:dyDescent="0.2">
      <c r="A45" s="150" t="s">
        <v>114</v>
      </c>
      <c r="B45" s="150"/>
      <c r="C45" s="150">
        <v>1370.2209999999998</v>
      </c>
      <c r="D45" s="180">
        <v>1892.3360000000002</v>
      </c>
      <c r="E45" s="150">
        <v>522.11500000000046</v>
      </c>
      <c r="F45" s="150">
        <v>16774.351999999999</v>
      </c>
      <c r="G45" s="180">
        <v>22676.220999999998</v>
      </c>
      <c r="H45" s="150">
        <v>5901.8689999999988</v>
      </c>
    </row>
    <row r="46" spans="1:8" x14ac:dyDescent="0.2">
      <c r="A46" s="232" t="s">
        <v>444</v>
      </c>
      <c r="B46" s="152"/>
      <c r="C46" s="152">
        <v>239.726</v>
      </c>
      <c r="D46" s="686">
        <v>19.16</v>
      </c>
      <c r="E46" s="152">
        <v>-220.566</v>
      </c>
      <c r="F46" s="152">
        <v>2890.1309999999999</v>
      </c>
      <c r="G46" s="152">
        <v>462.35700000000003</v>
      </c>
      <c r="H46" s="152">
        <v>-2427.7739999999999</v>
      </c>
    </row>
    <row r="47" spans="1:8" x14ac:dyDescent="0.2">
      <c r="A47" s="232" t="s">
        <v>445</v>
      </c>
      <c r="B47" s="152"/>
      <c r="C47" s="152">
        <v>1130.4949999999999</v>
      </c>
      <c r="D47" s="152">
        <v>1873.1760000000002</v>
      </c>
      <c r="E47" s="152">
        <v>742.68100000000027</v>
      </c>
      <c r="F47" s="152">
        <v>13884.221</v>
      </c>
      <c r="G47" s="152">
        <v>22213.863999999998</v>
      </c>
      <c r="H47" s="152">
        <v>8329.6429999999982</v>
      </c>
    </row>
    <row r="48" spans="1:8" x14ac:dyDescent="0.2">
      <c r="A48" s="489" t="s">
        <v>446</v>
      </c>
      <c r="B48" s="154"/>
      <c r="C48" s="154">
        <v>786.048</v>
      </c>
      <c r="D48" s="154">
        <v>1302.943</v>
      </c>
      <c r="E48" s="154">
        <v>516.89499999999998</v>
      </c>
      <c r="F48" s="154">
        <v>9131.7989999999991</v>
      </c>
      <c r="G48" s="154">
        <v>14328.326000000001</v>
      </c>
      <c r="H48" s="154">
        <v>5196.5270000000019</v>
      </c>
    </row>
    <row r="49" spans="1:147" x14ac:dyDescent="0.2">
      <c r="A49" s="489" t="s">
        <v>447</v>
      </c>
      <c r="B49" s="154"/>
      <c r="C49" s="154">
        <v>584.17299999999977</v>
      </c>
      <c r="D49" s="154">
        <v>589.39300000000026</v>
      </c>
      <c r="E49" s="154">
        <v>5.220000000000482</v>
      </c>
      <c r="F49" s="154">
        <v>7642.5529999999999</v>
      </c>
      <c r="G49" s="154">
        <v>8347.8949999999968</v>
      </c>
      <c r="H49" s="154">
        <v>705.34199999999691</v>
      </c>
    </row>
    <row r="50" spans="1:147" x14ac:dyDescent="0.2">
      <c r="A50" s="490" t="s">
        <v>691</v>
      </c>
      <c r="B50" s="487"/>
      <c r="C50" s="487">
        <v>551.00700000000006</v>
      </c>
      <c r="D50" s="475">
        <v>824.6400000000001</v>
      </c>
      <c r="E50" s="488">
        <v>273.63300000000004</v>
      </c>
      <c r="F50" s="488">
        <v>7356.6759999999995</v>
      </c>
      <c r="G50" s="488">
        <v>10903.526000000002</v>
      </c>
      <c r="H50" s="488">
        <v>3546.8500000000022</v>
      </c>
    </row>
    <row r="51" spans="1:147" x14ac:dyDescent="0.2">
      <c r="B51" s="84"/>
      <c r="C51" s="84"/>
      <c r="D51" s="84"/>
      <c r="E51" s="84"/>
      <c r="F51" s="84"/>
      <c r="G51" s="84"/>
      <c r="H51" s="679"/>
    </row>
    <row r="52" spans="1:147" x14ac:dyDescent="0.2">
      <c r="A52" s="699" t="s">
        <v>634</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699" t="s">
        <v>531</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55" priority="61" operator="between">
      <formula>0</formula>
      <formula>0.5</formula>
    </cfRule>
    <cfRule type="cellIs" dxfId="154" priority="62" operator="between">
      <formula>0</formula>
      <formula>0.49</formula>
    </cfRule>
  </conditionalFormatting>
  <conditionalFormatting sqref="D22:D23">
    <cfRule type="cellIs" dxfId="153" priority="59" operator="between">
      <formula>0</formula>
      <formula>0.5</formula>
    </cfRule>
    <cfRule type="cellIs" dxfId="152" priority="60" operator="between">
      <formula>0</formula>
      <formula>0.49</formula>
    </cfRule>
  </conditionalFormatting>
  <conditionalFormatting sqref="G28">
    <cfRule type="cellIs" dxfId="151" priority="57" operator="between">
      <formula>0</formula>
      <formula>0.5</formula>
    </cfRule>
    <cfRule type="cellIs" dxfId="150" priority="58" operator="between">
      <formula>0</formula>
      <formula>0.49</formula>
    </cfRule>
  </conditionalFormatting>
  <conditionalFormatting sqref="G9">
    <cfRule type="cellIs" dxfId="149" priority="49" operator="between">
      <formula>0</formula>
      <formula>0.5</formula>
    </cfRule>
    <cfRule type="cellIs" dxfId="148" priority="50" operator="between">
      <formula>0</formula>
      <formula>0.49</formula>
    </cfRule>
  </conditionalFormatting>
  <conditionalFormatting sqref="D44">
    <cfRule type="cellIs" dxfId="147" priority="45" operator="between">
      <formula>0</formula>
      <formula>0.5</formula>
    </cfRule>
    <cfRule type="cellIs" dxfId="146" priority="46" operator="between">
      <formula>0</formula>
      <formula>0.49</formula>
    </cfRule>
  </conditionalFormatting>
  <conditionalFormatting sqref="E41">
    <cfRule type="cellIs" dxfId="145" priority="41" operator="between">
      <formula>0</formula>
      <formula>0.5</formula>
    </cfRule>
    <cfRule type="cellIs" dxfId="144" priority="42" operator="between">
      <formula>0</formula>
      <formula>0.49</formula>
    </cfRule>
  </conditionalFormatting>
  <conditionalFormatting sqref="G21">
    <cfRule type="cellIs" dxfId="143" priority="39" operator="between">
      <formula>0</formula>
      <formula>0.5</formula>
    </cfRule>
    <cfRule type="cellIs" dxfId="142" priority="40" operator="between">
      <formula>0</formula>
      <formula>0.49</formula>
    </cfRule>
  </conditionalFormatting>
  <conditionalFormatting sqref="E18">
    <cfRule type="cellIs" dxfId="141" priority="37" operator="between">
      <formula>0</formula>
      <formula>0.5</formula>
    </cfRule>
    <cfRule type="cellIs" dxfId="140" priority="38" operator="between">
      <formula>0</formula>
      <formula>0.49</formula>
    </cfRule>
  </conditionalFormatting>
  <conditionalFormatting sqref="D28">
    <cfRule type="cellIs" dxfId="139" priority="33" operator="between">
      <formula>0</formula>
      <formula>0.5</formula>
    </cfRule>
    <cfRule type="cellIs" dxfId="138" priority="34" operator="between">
      <formula>0</formula>
      <formula>0.49</formula>
    </cfRule>
  </conditionalFormatting>
  <conditionalFormatting sqref="E7">
    <cfRule type="cellIs" dxfId="137" priority="31" operator="between">
      <formula>0</formula>
      <formula>0.5</formula>
    </cfRule>
    <cfRule type="cellIs" dxfId="136" priority="32" operator="between">
      <formula>0</formula>
      <formula>0.49</formula>
    </cfRule>
  </conditionalFormatting>
  <conditionalFormatting sqref="D17:E17">
    <cfRule type="cellIs" dxfId="135" priority="29" operator="between">
      <formula>0</formula>
      <formula>0.5</formula>
    </cfRule>
    <cfRule type="cellIs" dxfId="134" priority="30" operator="between">
      <formula>0</formula>
      <formula>0.49</formula>
    </cfRule>
  </conditionalFormatting>
  <conditionalFormatting sqref="E28">
    <cfRule type="cellIs" dxfId="133" priority="27" operator="between">
      <formula>0</formula>
      <formula>0.5</formula>
    </cfRule>
    <cfRule type="cellIs" dxfId="132" priority="28" operator="between">
      <formula>0</formula>
      <formula>0.49</formula>
    </cfRule>
  </conditionalFormatting>
  <conditionalFormatting sqref="D43">
    <cfRule type="cellIs" dxfId="131" priority="23" operator="between">
      <formula>0</formula>
      <formula>0.5</formula>
    </cfRule>
    <cfRule type="cellIs" dxfId="130" priority="24" operator="between">
      <formula>0</formula>
      <formula>0.49</formula>
    </cfRule>
  </conditionalFormatting>
  <conditionalFormatting sqref="E43">
    <cfRule type="cellIs" dxfId="129" priority="21" operator="between">
      <formula>0</formula>
      <formula>0.5</formula>
    </cfRule>
    <cfRule type="cellIs" dxfId="128" priority="22" operator="between">
      <formula>0</formula>
      <formula>0.49</formula>
    </cfRule>
  </conditionalFormatting>
  <conditionalFormatting sqref="G22">
    <cfRule type="cellIs" dxfId="127" priority="19" operator="between">
      <formula>0</formula>
      <formula>0.5</formula>
    </cfRule>
    <cfRule type="cellIs" dxfId="126" priority="20" operator="between">
      <formula>0</formula>
      <formula>0.49</formula>
    </cfRule>
  </conditionalFormatting>
  <conditionalFormatting sqref="F27">
    <cfRule type="cellIs" dxfId="125" priority="15" operator="between">
      <formula>0</formula>
      <formula>0.5</formula>
    </cfRule>
    <cfRule type="cellIs" dxfId="124" priority="16" operator="between">
      <formula>0</formula>
      <formula>0.49</formula>
    </cfRule>
  </conditionalFormatting>
  <conditionalFormatting sqref="D21:E21">
    <cfRule type="cellIs" dxfId="123" priority="7" operator="between">
      <formula>0</formula>
      <formula>0.5</formula>
    </cfRule>
    <cfRule type="cellIs" dxfId="122" priority="8" operator="between">
      <formula>0</formula>
      <formula>0.49</formula>
    </cfRule>
  </conditionalFormatting>
  <conditionalFormatting sqref="D35:E35">
    <cfRule type="cellIs" dxfId="121" priority="5" operator="between">
      <formula>0</formula>
      <formula>0.5</formula>
    </cfRule>
    <cfRule type="cellIs" dxfId="120" priority="6" operator="between">
      <formula>0</formula>
      <formula>0.49</formula>
    </cfRule>
  </conditionalFormatting>
  <conditionalFormatting sqref="D41">
    <cfRule type="cellIs" dxfId="119" priority="3" operator="between">
      <formula>0</formula>
      <formula>0.5</formula>
    </cfRule>
    <cfRule type="cellIs" dxfId="118" priority="4" operator="between">
      <formula>0</formula>
      <formula>0.49</formula>
    </cfRule>
  </conditionalFormatting>
  <conditionalFormatting sqref="C15">
    <cfRule type="cellIs" dxfId="117" priority="1" operator="between">
      <formula>0</formula>
      <formula>0.5</formula>
    </cfRule>
    <cfRule type="cellIs" dxfId="116"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0">
        <f>INDICE!A3</f>
        <v>44652</v>
      </c>
      <c r="C3" s="801"/>
      <c r="D3" s="801" t="s">
        <v>115</v>
      </c>
      <c r="E3" s="801"/>
      <c r="F3" s="801" t="s">
        <v>116</v>
      </c>
      <c r="G3" s="801"/>
      <c r="H3" s="801"/>
    </row>
    <row r="4" spans="1:8" x14ac:dyDescent="0.2">
      <c r="A4" s="66"/>
      <c r="B4" s="82" t="s">
        <v>47</v>
      </c>
      <c r="C4" s="82" t="s">
        <v>448</v>
      </c>
      <c r="D4" s="82" t="s">
        <v>47</v>
      </c>
      <c r="E4" s="82" t="s">
        <v>448</v>
      </c>
      <c r="F4" s="82" t="s">
        <v>47</v>
      </c>
      <c r="G4" s="83" t="s">
        <v>448</v>
      </c>
      <c r="H4" s="83" t="s">
        <v>121</v>
      </c>
    </row>
    <row r="5" spans="1:8" x14ac:dyDescent="0.2">
      <c r="A5" s="1" t="s">
        <v>584</v>
      </c>
      <c r="B5" s="594">
        <v>0</v>
      </c>
      <c r="C5" s="187">
        <v>-100</v>
      </c>
      <c r="D5" s="701">
        <v>0</v>
      </c>
      <c r="E5" s="187">
        <v>-100</v>
      </c>
      <c r="F5" s="95">
        <v>0.69299999999999995</v>
      </c>
      <c r="G5" s="187">
        <v>-87.47288503253796</v>
      </c>
      <c r="H5" s="483">
        <v>31.563988813685928</v>
      </c>
    </row>
    <row r="6" spans="1:8" x14ac:dyDescent="0.2">
      <c r="A6" s="1" t="s">
        <v>244</v>
      </c>
      <c r="B6" s="594">
        <v>0</v>
      </c>
      <c r="C6" s="73">
        <v>-100</v>
      </c>
      <c r="D6" s="701">
        <v>0</v>
      </c>
      <c r="E6" s="187">
        <v>-100</v>
      </c>
      <c r="F6" s="95">
        <v>0.41099999999999998</v>
      </c>
      <c r="G6" s="187">
        <v>-93.199867637326278</v>
      </c>
      <c r="H6" s="483">
        <v>18.719768257467411</v>
      </c>
    </row>
    <row r="7" spans="1:8" x14ac:dyDescent="0.2">
      <c r="A7" s="1" t="s">
        <v>245</v>
      </c>
      <c r="B7" s="594">
        <v>0</v>
      </c>
      <c r="C7" s="73">
        <v>-100</v>
      </c>
      <c r="D7" s="701">
        <v>0</v>
      </c>
      <c r="E7" s="187">
        <v>-100</v>
      </c>
      <c r="F7" s="95">
        <v>0.17299999999999999</v>
      </c>
      <c r="G7" s="187">
        <v>-87.427325581395351</v>
      </c>
      <c r="H7" s="483">
        <v>7.8796104830702252</v>
      </c>
    </row>
    <row r="8" spans="1:8" x14ac:dyDescent="0.2">
      <c r="A8" t="s">
        <v>612</v>
      </c>
      <c r="B8" s="594">
        <v>8.8559999999999986E-2</v>
      </c>
      <c r="C8" s="73">
        <v>-10.545454545454557</v>
      </c>
      <c r="D8" s="95">
        <v>0.27338000000000001</v>
      </c>
      <c r="E8" s="187">
        <v>-35.230288097043214</v>
      </c>
      <c r="F8" s="95">
        <v>0.91853999999999991</v>
      </c>
      <c r="G8" s="187">
        <v>-22.572324499291927</v>
      </c>
      <c r="H8" s="483">
        <v>41.836632445776438</v>
      </c>
    </row>
    <row r="9" spans="1:8" x14ac:dyDescent="0.2">
      <c r="A9" s="189" t="s">
        <v>246</v>
      </c>
      <c r="B9" s="850">
        <v>8.8559999999999986E-2</v>
      </c>
      <c r="C9" s="189">
        <v>-90.384364820846912</v>
      </c>
      <c r="D9" s="850">
        <v>0.27338000000000001</v>
      </c>
      <c r="E9" s="189">
        <v>-92.977796500457217</v>
      </c>
      <c r="F9" s="188">
        <v>2.1955399999999998</v>
      </c>
      <c r="G9" s="189">
        <v>-84.470997968641257</v>
      </c>
      <c r="H9" s="189">
        <v>100</v>
      </c>
    </row>
    <row r="10" spans="1:8" x14ac:dyDescent="0.2">
      <c r="A10" s="568" t="s">
        <v>247</v>
      </c>
      <c r="B10" s="728">
        <f>B9/'Consumo PP'!B11*100</f>
        <v>1.8649748520060537E-3</v>
      </c>
      <c r="C10" s="634"/>
      <c r="D10" s="728">
        <f>D9/'Consumo PP'!D11*100</f>
        <v>1.4795148298838365E-3</v>
      </c>
      <c r="E10" s="634"/>
      <c r="F10" s="728">
        <f>F9/'Consumo PP'!F11*100</f>
        <v>3.9656744820186531E-3</v>
      </c>
      <c r="G10" s="568"/>
      <c r="H10" s="633"/>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91"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15" priority="75" operator="between">
      <formula>0.00001</formula>
      <formula>0.499</formula>
    </cfRule>
  </conditionalFormatting>
  <conditionalFormatting sqref="F5:F6">
    <cfRule type="cellIs" dxfId="114" priority="73" operator="between">
      <formula>0.00001</formula>
      <formula>0.499</formula>
    </cfRule>
  </conditionalFormatting>
  <conditionalFormatting sqref="G5">
    <cfRule type="cellIs" dxfId="113" priority="72" operator="between">
      <formula>0.00001</formula>
      <formula>0.499</formula>
    </cfRule>
  </conditionalFormatting>
  <conditionalFormatting sqref="D7 B7">
    <cfRule type="cellIs" dxfId="112" priority="54" operator="between">
      <formula>0.00001</formula>
      <formula>0.499</formula>
    </cfRule>
  </conditionalFormatting>
  <conditionalFormatting sqref="D7">
    <cfRule type="cellIs" dxfId="111" priority="48" operator="between">
      <formula>0.00001</formula>
      <formula>0.499</formula>
    </cfRule>
  </conditionalFormatting>
  <conditionalFormatting sqref="D8 B8">
    <cfRule type="cellIs" dxfId="110" priority="52" operator="between">
      <formula>0.00001</formula>
      <formula>0.499</formula>
    </cfRule>
  </conditionalFormatting>
  <conditionalFormatting sqref="B5">
    <cfRule type="cellIs" dxfId="109" priority="49" operator="between">
      <formula>0.00001</formula>
      <formula>0.499</formula>
    </cfRule>
  </conditionalFormatting>
  <conditionalFormatting sqref="B5">
    <cfRule type="cellIs" dxfId="108" priority="50" operator="between">
      <formula>0.00001</formula>
      <formula>0.499</formula>
    </cfRule>
  </conditionalFormatting>
  <conditionalFormatting sqref="F8">
    <cfRule type="cellIs" dxfId="107" priority="44" operator="between">
      <formula>0.00001</formula>
      <formula>0.499</formula>
    </cfRule>
  </conditionalFormatting>
  <conditionalFormatting sqref="F8">
    <cfRule type="cellIs" dxfId="106" priority="43" operator="between">
      <formula>0.00001</formula>
      <formula>0.499</formula>
    </cfRule>
  </conditionalFormatting>
  <conditionalFormatting sqref="B6">
    <cfRule type="cellIs" dxfId="105" priority="41" operator="between">
      <formula>0.00001</formula>
      <formula>0.499</formula>
    </cfRule>
  </conditionalFormatting>
  <conditionalFormatting sqref="B6">
    <cfRule type="cellIs" dxfId="104" priority="40" operator="between">
      <formula>0.00001</formula>
      <formula>0.499</formula>
    </cfRule>
  </conditionalFormatting>
  <conditionalFormatting sqref="B6">
    <cfRule type="cellIs" dxfId="103" priority="39" operator="between">
      <formula>0.00001</formula>
      <formula>0.499</formula>
    </cfRule>
  </conditionalFormatting>
  <conditionalFormatting sqref="D5:D7">
    <cfRule type="cellIs" dxfId="102" priority="19" operator="between">
      <formula>0.00001</formula>
      <formula>0.499</formula>
    </cfRule>
  </conditionalFormatting>
  <conditionalFormatting sqref="D5:D7">
    <cfRule type="cellIs" dxfId="101" priority="18" operator="between">
      <formula>0.00001</formula>
      <formula>0.499</formula>
    </cfRule>
  </conditionalFormatting>
  <conditionalFormatting sqref="D5:D7">
    <cfRule type="cellIs" dxfId="100" priority="17" operator="between">
      <formula>0.00001</formula>
      <formula>0.499</formula>
    </cfRule>
  </conditionalFormatting>
  <conditionalFormatting sqref="D5:D7">
    <cfRule type="cellIs" dxfId="99" priority="16" operator="between">
      <formula>0.00001</formula>
      <formula>0.499</formula>
    </cfRule>
  </conditionalFormatting>
  <conditionalFormatting sqref="F7">
    <cfRule type="cellIs" dxfId="98" priority="2" operator="between">
      <formula>0.00001</formula>
      <formula>0.499</formula>
    </cfRule>
  </conditionalFormatting>
  <conditionalFormatting sqref="F7">
    <cfRule type="cellIs" dxfId="97"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8"/>
      <c r="C1" s="1"/>
      <c r="D1" s="1"/>
      <c r="E1" s="1"/>
      <c r="F1" s="1"/>
      <c r="G1" s="1"/>
    </row>
    <row r="2" spans="1:7" x14ac:dyDescent="0.2">
      <c r="A2" s="1"/>
      <c r="B2" s="1"/>
      <c r="C2" s="1"/>
      <c r="D2" s="1"/>
      <c r="E2" s="1"/>
      <c r="F2" s="1"/>
      <c r="G2" s="55" t="s">
        <v>151</v>
      </c>
    </row>
    <row r="3" spans="1:7" x14ac:dyDescent="0.2">
      <c r="A3" s="56"/>
      <c r="B3" s="803">
        <f>INDICE!A3</f>
        <v>44652</v>
      </c>
      <c r="C3" s="803"/>
      <c r="D3" s="802" t="s">
        <v>115</v>
      </c>
      <c r="E3" s="802"/>
      <c r="F3" s="802" t="s">
        <v>116</v>
      </c>
      <c r="G3" s="802"/>
    </row>
    <row r="4" spans="1:7" x14ac:dyDescent="0.2">
      <c r="A4" s="66"/>
      <c r="B4" s="621" t="s">
        <v>47</v>
      </c>
      <c r="C4" s="197" t="s">
        <v>448</v>
      </c>
      <c r="D4" s="621" t="s">
        <v>47</v>
      </c>
      <c r="E4" s="197" t="s">
        <v>448</v>
      </c>
      <c r="F4" s="621" t="s">
        <v>47</v>
      </c>
      <c r="G4" s="197" t="s">
        <v>448</v>
      </c>
    </row>
    <row r="5" spans="1:7" ht="15" x14ac:dyDescent="0.25">
      <c r="A5" s="423" t="s">
        <v>114</v>
      </c>
      <c r="B5" s="426">
        <v>5478.7719999999999</v>
      </c>
      <c r="C5" s="424">
        <v>20.06701591792412</v>
      </c>
      <c r="D5" s="425">
        <v>20591.692999999999</v>
      </c>
      <c r="E5" s="424">
        <v>14.652223641538518</v>
      </c>
      <c r="F5" s="427">
        <v>61683.866999999998</v>
      </c>
      <c r="G5" s="424">
        <v>13.125085576659856</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800">
        <f>INDICE!A3</f>
        <v>44652</v>
      </c>
      <c r="C3" s="801"/>
      <c r="D3" s="801" t="s">
        <v>115</v>
      </c>
      <c r="E3" s="801"/>
      <c r="F3" s="801" t="s">
        <v>116</v>
      </c>
      <c r="G3" s="801"/>
      <c r="H3" s="801"/>
    </row>
    <row r="4" spans="1:8" x14ac:dyDescent="0.2">
      <c r="A4" s="66"/>
      <c r="B4" s="63" t="s">
        <v>47</v>
      </c>
      <c r="C4" s="63" t="s">
        <v>421</v>
      </c>
      <c r="D4" s="63" t="s">
        <v>47</v>
      </c>
      <c r="E4" s="63" t="s">
        <v>421</v>
      </c>
      <c r="F4" s="63" t="s">
        <v>47</v>
      </c>
      <c r="G4" s="64" t="s">
        <v>421</v>
      </c>
      <c r="H4" s="64" t="s">
        <v>121</v>
      </c>
    </row>
    <row r="5" spans="1:8" x14ac:dyDescent="0.2">
      <c r="A5" s="3" t="s">
        <v>513</v>
      </c>
      <c r="B5" s="307">
        <v>84.915999999999997</v>
      </c>
      <c r="C5" s="72">
        <v>26.076047095155381</v>
      </c>
      <c r="D5" s="71">
        <v>446.83</v>
      </c>
      <c r="E5" s="72">
        <v>33.951884883459492</v>
      </c>
      <c r="F5" s="71">
        <v>1353.2529999999999</v>
      </c>
      <c r="G5" s="72">
        <v>43.875076416022104</v>
      </c>
      <c r="H5" s="310">
        <v>2.2243863242812911</v>
      </c>
    </row>
    <row r="6" spans="1:8" x14ac:dyDescent="0.2">
      <c r="A6" s="3" t="s">
        <v>48</v>
      </c>
      <c r="B6" s="308">
        <v>818.30200000000002</v>
      </c>
      <c r="C6" s="59">
        <v>9.7873219633139836</v>
      </c>
      <c r="D6" s="58">
        <v>3198.2559999999999</v>
      </c>
      <c r="E6" s="59">
        <v>9.9235339890181535</v>
      </c>
      <c r="F6" s="58">
        <v>9956.5870000000014</v>
      </c>
      <c r="G6" s="59">
        <v>22.468269107293892</v>
      </c>
      <c r="H6" s="311">
        <v>16.365968491713591</v>
      </c>
    </row>
    <row r="7" spans="1:8" x14ac:dyDescent="0.2">
      <c r="A7" s="3" t="s">
        <v>49</v>
      </c>
      <c r="B7" s="308">
        <v>866.96</v>
      </c>
      <c r="C7" s="59">
        <v>30.81252357600906</v>
      </c>
      <c r="D7" s="58">
        <v>3144.7160000000003</v>
      </c>
      <c r="E7" s="59">
        <v>23.906256156470928</v>
      </c>
      <c r="F7" s="58">
        <v>9301.0470000000023</v>
      </c>
      <c r="G7" s="59">
        <v>25.779909935494359</v>
      </c>
      <c r="H7" s="311">
        <v>15.288435900971612</v>
      </c>
    </row>
    <row r="8" spans="1:8" x14ac:dyDescent="0.2">
      <c r="A8" s="3" t="s">
        <v>122</v>
      </c>
      <c r="B8" s="308">
        <v>2223.694</v>
      </c>
      <c r="C8" s="59">
        <v>12.021387745067916</v>
      </c>
      <c r="D8" s="58">
        <v>8393.8889999999992</v>
      </c>
      <c r="E8" s="59">
        <v>6.2885030255395753</v>
      </c>
      <c r="F8" s="58">
        <v>24769.587</v>
      </c>
      <c r="G8" s="59">
        <v>4.5338923985205621</v>
      </c>
      <c r="H8" s="311">
        <v>40.714582255421313</v>
      </c>
    </row>
    <row r="9" spans="1:8" x14ac:dyDescent="0.2">
      <c r="A9" s="3" t="s">
        <v>123</v>
      </c>
      <c r="B9" s="308">
        <v>287.59300000000002</v>
      </c>
      <c r="C9" s="59">
        <v>282.36631478182255</v>
      </c>
      <c r="D9" s="58">
        <v>1161.1859999999999</v>
      </c>
      <c r="E9" s="59">
        <v>213.55439742931978</v>
      </c>
      <c r="F9" s="58">
        <v>3435.4789999999994</v>
      </c>
      <c r="G9" s="73">
        <v>115.90830675444244</v>
      </c>
      <c r="H9" s="311">
        <v>5.6470094690021488</v>
      </c>
    </row>
    <row r="10" spans="1:8" x14ac:dyDescent="0.2">
      <c r="A10" s="66" t="s">
        <v>604</v>
      </c>
      <c r="B10" s="309">
        <v>1081.6309999999978</v>
      </c>
      <c r="C10" s="75">
        <v>14.991282345686836</v>
      </c>
      <c r="D10" s="74">
        <v>3936.5649999999987</v>
      </c>
      <c r="E10" s="75">
        <v>11.239826732666328</v>
      </c>
      <c r="F10" s="74">
        <v>12021.185999999998</v>
      </c>
      <c r="G10" s="75">
        <v>1.9179627778399826</v>
      </c>
      <c r="H10" s="312">
        <v>19.759617558610039</v>
      </c>
    </row>
    <row r="11" spans="1:8" x14ac:dyDescent="0.2">
      <c r="A11" s="76" t="s">
        <v>114</v>
      </c>
      <c r="B11" s="77">
        <v>5363.0959999999995</v>
      </c>
      <c r="C11" s="78">
        <v>19.809550234108091</v>
      </c>
      <c r="D11" s="77">
        <v>20281.441999999995</v>
      </c>
      <c r="E11" s="78">
        <v>15.317426459521725</v>
      </c>
      <c r="F11" s="77">
        <v>60837.139000000003</v>
      </c>
      <c r="G11" s="78">
        <v>13.615286673401968</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822">
        <f>INDICE!A3</f>
        <v>44652</v>
      </c>
      <c r="B3" s="822">
        <v>41671</v>
      </c>
      <c r="C3" s="823">
        <v>41671</v>
      </c>
      <c r="D3" s="822">
        <v>41671</v>
      </c>
      <c r="E3" s="822">
        <v>41671</v>
      </c>
      <c r="F3" s="15"/>
    </row>
    <row r="4" spans="1:7" ht="15" x14ac:dyDescent="0.25">
      <c r="A4" s="1" t="s">
        <v>30</v>
      </c>
      <c r="B4" s="622">
        <v>8.8559999999999986E-2</v>
      </c>
      <c r="C4" s="429"/>
      <c r="D4" s="15" t="s">
        <v>251</v>
      </c>
      <c r="E4" s="492">
        <v>5363.0959999999995</v>
      </c>
    </row>
    <row r="5" spans="1:7" x14ac:dyDescent="0.2">
      <c r="A5" s="1" t="s">
        <v>252</v>
      </c>
      <c r="B5" s="166">
        <v>5380.1090000000004</v>
      </c>
      <c r="C5" s="239"/>
      <c r="D5" s="1" t="s">
        <v>253</v>
      </c>
      <c r="E5" s="166">
        <v>-345.387</v>
      </c>
    </row>
    <row r="6" spans="1:7" x14ac:dyDescent="0.2">
      <c r="A6" s="1" t="s">
        <v>472</v>
      </c>
      <c r="B6" s="166">
        <v>-34.481999999999999</v>
      </c>
      <c r="C6" s="239"/>
      <c r="D6" s="1" t="s">
        <v>254</v>
      </c>
      <c r="E6" s="166">
        <v>166.64749999999913</v>
      </c>
    </row>
    <row r="7" spans="1:7" x14ac:dyDescent="0.2">
      <c r="A7" s="1" t="s">
        <v>473</v>
      </c>
      <c r="B7" s="166">
        <v>24.535439999999411</v>
      </c>
      <c r="C7" s="239"/>
      <c r="D7" s="1" t="s">
        <v>474</v>
      </c>
      <c r="E7" s="166">
        <v>1370.221</v>
      </c>
    </row>
    <row r="8" spans="1:7" x14ac:dyDescent="0.2">
      <c r="A8" s="1" t="s">
        <v>475</v>
      </c>
      <c r="B8" s="166">
        <v>108.521</v>
      </c>
      <c r="C8" s="239"/>
      <c r="D8" s="1" t="s">
        <v>476</v>
      </c>
      <c r="E8" s="166">
        <v>-1892.336</v>
      </c>
    </row>
    <row r="9" spans="1:7" ht="15" x14ac:dyDescent="0.25">
      <c r="A9" s="173" t="s">
        <v>58</v>
      </c>
      <c r="B9" s="432">
        <v>5478.7719999999999</v>
      </c>
      <c r="C9" s="239"/>
      <c r="D9" s="1" t="s">
        <v>256</v>
      </c>
      <c r="E9" s="166">
        <v>86.347999999999999</v>
      </c>
    </row>
    <row r="10" spans="1:7" ht="15" x14ac:dyDescent="0.25">
      <c r="A10" s="1" t="s">
        <v>255</v>
      </c>
      <c r="B10" s="166">
        <v>-115.67600000000039</v>
      </c>
      <c r="C10" s="239"/>
      <c r="D10" s="173" t="s">
        <v>477</v>
      </c>
      <c r="E10" s="432">
        <v>4748.5894999999991</v>
      </c>
      <c r="G10" s="504"/>
    </row>
    <row r="11" spans="1:7" ht="15" x14ac:dyDescent="0.25">
      <c r="A11" s="173" t="s">
        <v>251</v>
      </c>
      <c r="B11" s="432">
        <v>5363.0959999999995</v>
      </c>
      <c r="C11" s="430"/>
      <c r="D11" s="212"/>
      <c r="E11" s="422"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24" t="s">
        <v>479</v>
      </c>
      <c r="B1" s="824"/>
      <c r="C1" s="824"/>
      <c r="D1" s="824"/>
      <c r="E1" s="192"/>
      <c r="F1" s="192"/>
      <c r="G1" s="6"/>
      <c r="H1" s="6"/>
      <c r="I1" s="6"/>
      <c r="J1" s="6"/>
    </row>
    <row r="2" spans="1:10" ht="14.25" customHeight="1" x14ac:dyDescent="0.2">
      <c r="A2" s="824"/>
      <c r="B2" s="824"/>
      <c r="C2" s="824"/>
      <c r="D2" s="824"/>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78">
        <v>2018</v>
      </c>
      <c r="B5" s="646" t="s">
        <v>689</v>
      </c>
      <c r="C5" s="647">
        <v>13.96</v>
      </c>
      <c r="D5" s="197">
        <v>-4.9046321525885483</v>
      </c>
    </row>
    <row r="6" spans="1:10" ht="14.25" customHeight="1" x14ac:dyDescent="0.2">
      <c r="A6" s="752" t="s">
        <v>509</v>
      </c>
      <c r="B6" s="195" t="s">
        <v>587</v>
      </c>
      <c r="C6" s="756">
        <v>13.27</v>
      </c>
      <c r="D6" s="196">
        <v>-4.9426934097421293</v>
      </c>
    </row>
    <row r="7" spans="1:10" ht="14.25" customHeight="1" x14ac:dyDescent="0.2">
      <c r="A7" s="752" t="s">
        <v>509</v>
      </c>
      <c r="B7" s="195" t="s">
        <v>588</v>
      </c>
      <c r="C7" s="756">
        <v>13.92</v>
      </c>
      <c r="D7" s="196">
        <v>4.8982667671439364</v>
      </c>
    </row>
    <row r="8" spans="1:10" ht="14.25" customHeight="1" x14ac:dyDescent="0.2">
      <c r="A8" s="752" t="s">
        <v>509</v>
      </c>
      <c r="B8" s="195" t="s">
        <v>589</v>
      </c>
      <c r="C8" s="756">
        <v>14.61</v>
      </c>
      <c r="D8" s="196">
        <v>4.9568965517241343</v>
      </c>
    </row>
    <row r="9" spans="1:10" ht="14.25" customHeight="1" x14ac:dyDescent="0.2">
      <c r="A9" s="752" t="s">
        <v>509</v>
      </c>
      <c r="B9" s="195" t="s">
        <v>590</v>
      </c>
      <c r="C9" s="756">
        <v>15.33</v>
      </c>
      <c r="D9" s="199">
        <v>4.928131416837787</v>
      </c>
    </row>
    <row r="10" spans="1:10" ht="14.25" customHeight="1" x14ac:dyDescent="0.2">
      <c r="A10" s="778">
        <v>2019</v>
      </c>
      <c r="B10" s="646" t="s">
        <v>591</v>
      </c>
      <c r="C10" s="647">
        <v>14.57</v>
      </c>
      <c r="D10" s="197">
        <v>-4.9575994781474213</v>
      </c>
    </row>
    <row r="11" spans="1:10" ht="14.25" customHeight="1" x14ac:dyDescent="0.2">
      <c r="A11" s="752" t="s">
        <v>509</v>
      </c>
      <c r="B11" s="195" t="s">
        <v>592</v>
      </c>
      <c r="C11" s="756">
        <v>13.86</v>
      </c>
      <c r="D11" s="196">
        <v>-4.8730267673301357</v>
      </c>
    </row>
    <row r="12" spans="1:10" ht="14.25" customHeight="1" x14ac:dyDescent="0.2">
      <c r="A12" s="752" t="s">
        <v>509</v>
      </c>
      <c r="B12" s="195" t="s">
        <v>594</v>
      </c>
      <c r="C12" s="756">
        <v>13.17</v>
      </c>
      <c r="D12" s="196">
        <v>-4.9783549783549752</v>
      </c>
    </row>
    <row r="13" spans="1:10" ht="14.25" customHeight="1" x14ac:dyDescent="0.2">
      <c r="A13" s="752" t="s">
        <v>509</v>
      </c>
      <c r="B13" s="195" t="s">
        <v>595</v>
      </c>
      <c r="C13" s="756">
        <v>12.77</v>
      </c>
      <c r="D13" s="196">
        <v>-3.0372057706909672</v>
      </c>
    </row>
    <row r="14" spans="1:10" ht="14.25" customHeight="1" x14ac:dyDescent="0.2">
      <c r="A14" s="752" t="s">
        <v>509</v>
      </c>
      <c r="B14" s="195" t="s">
        <v>597</v>
      </c>
      <c r="C14" s="756">
        <v>12.15</v>
      </c>
      <c r="D14" s="196">
        <v>-4.8551292090837839</v>
      </c>
    </row>
    <row r="15" spans="1:10" ht="14.25" customHeight="1" x14ac:dyDescent="0.2">
      <c r="A15" s="753" t="s">
        <v>509</v>
      </c>
      <c r="B15" s="198" t="s">
        <v>599</v>
      </c>
      <c r="C15" s="630">
        <v>12.74</v>
      </c>
      <c r="D15" s="199">
        <v>4.8559670781892992</v>
      </c>
    </row>
    <row r="16" spans="1:10" ht="14.25" customHeight="1" x14ac:dyDescent="0.2">
      <c r="A16" s="778">
        <v>2020</v>
      </c>
      <c r="B16" s="646" t="s">
        <v>616</v>
      </c>
      <c r="C16" s="647">
        <v>13.37</v>
      </c>
      <c r="D16" s="197">
        <v>4.9450549450549373</v>
      </c>
      <c r="F16" s="3" t="s">
        <v>369</v>
      </c>
    </row>
    <row r="17" spans="1:4" ht="14.25" customHeight="1" x14ac:dyDescent="0.2">
      <c r="A17" s="752" t="s">
        <v>509</v>
      </c>
      <c r="B17" s="195" t="s">
        <v>623</v>
      </c>
      <c r="C17" s="756">
        <v>12.71</v>
      </c>
      <c r="D17" s="196">
        <v>-4.9364248317127783</v>
      </c>
    </row>
    <row r="18" spans="1:4" ht="14.25" customHeight="1" x14ac:dyDescent="0.2">
      <c r="A18" s="752" t="s">
        <v>509</v>
      </c>
      <c r="B18" s="195" t="s">
        <v>624</v>
      </c>
      <c r="C18" s="756">
        <v>12.09</v>
      </c>
      <c r="D18" s="196">
        <v>-4.8780487804878128</v>
      </c>
    </row>
    <row r="19" spans="1:4" ht="14.25" customHeight="1" x14ac:dyDescent="0.2">
      <c r="A19" s="753" t="s">
        <v>509</v>
      </c>
      <c r="B19" s="198" t="s">
        <v>626</v>
      </c>
      <c r="C19" s="630">
        <v>12.68</v>
      </c>
      <c r="D19" s="199">
        <v>4.8800661703887496</v>
      </c>
    </row>
    <row r="20" spans="1:4" ht="14.25" customHeight="1" x14ac:dyDescent="0.2">
      <c r="A20" s="778">
        <v>2021</v>
      </c>
      <c r="B20" s="646" t="s">
        <v>627</v>
      </c>
      <c r="C20" s="647">
        <v>13.3</v>
      </c>
      <c r="D20" s="197">
        <v>4.8895899053627838</v>
      </c>
    </row>
    <row r="21" spans="1:4" ht="14.25" customHeight="1" x14ac:dyDescent="0.2">
      <c r="A21" s="752" t="s">
        <v>509</v>
      </c>
      <c r="B21" s="195" t="s">
        <v>628</v>
      </c>
      <c r="C21" s="756">
        <v>13.96</v>
      </c>
      <c r="D21" s="196">
        <v>4.9624060150375948</v>
      </c>
    </row>
    <row r="22" spans="1:4" ht="14.25" customHeight="1" x14ac:dyDescent="0.2">
      <c r="A22" s="752" t="s">
        <v>509</v>
      </c>
      <c r="B22" s="195" t="s">
        <v>635</v>
      </c>
      <c r="C22" s="756">
        <v>14.64</v>
      </c>
      <c r="D22" s="196">
        <v>4.871060171919769</v>
      </c>
    </row>
    <row r="23" spans="1:4" ht="14.25" customHeight="1" x14ac:dyDescent="0.2">
      <c r="A23" s="752" t="s">
        <v>509</v>
      </c>
      <c r="B23" s="195" t="s">
        <v>642</v>
      </c>
      <c r="C23" s="756">
        <v>15.37</v>
      </c>
      <c r="D23" s="196">
        <v>4.9863387978141978</v>
      </c>
    </row>
    <row r="24" spans="1:4" ht="14.25" customHeight="1" x14ac:dyDescent="0.2">
      <c r="A24" s="752" t="s">
        <v>509</v>
      </c>
      <c r="B24" s="195" t="s">
        <v>647</v>
      </c>
      <c r="C24" s="756">
        <v>16.12</v>
      </c>
      <c r="D24" s="196">
        <v>4.8796356538711896</v>
      </c>
    </row>
    <row r="25" spans="1:4" ht="14.25" customHeight="1" x14ac:dyDescent="0.2">
      <c r="A25" s="753" t="s">
        <v>509</v>
      </c>
      <c r="B25" s="198" t="s">
        <v>664</v>
      </c>
      <c r="C25" s="630">
        <v>16.920000000000002</v>
      </c>
      <c r="D25" s="199">
        <v>4.9627791563275476</v>
      </c>
    </row>
    <row r="26" spans="1:4" ht="14.25" customHeight="1" x14ac:dyDescent="0.2">
      <c r="A26" s="779">
        <v>2022</v>
      </c>
      <c r="B26" s="195" t="s">
        <v>674</v>
      </c>
      <c r="C26" s="756">
        <v>17.75</v>
      </c>
      <c r="D26" s="197">
        <v>4.905437352245853</v>
      </c>
    </row>
    <row r="27" spans="1:4" ht="14.25" customHeight="1" x14ac:dyDescent="0.2">
      <c r="A27" s="753" t="s">
        <v>509</v>
      </c>
      <c r="B27" s="198" t="s">
        <v>680</v>
      </c>
      <c r="C27" s="630">
        <v>18.63</v>
      </c>
      <c r="D27" s="199">
        <v>4.9577464788732337</v>
      </c>
    </row>
    <row r="28" spans="1:4" ht="14.25" customHeight="1" x14ac:dyDescent="0.2">
      <c r="A28" s="648"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578</v>
      </c>
      <c r="B1" s="53"/>
      <c r="C1" s="53"/>
      <c r="D1" s="53"/>
      <c r="E1" s="53"/>
      <c r="F1" s="6"/>
    </row>
    <row r="2" spans="1:6" x14ac:dyDescent="0.2">
      <c r="A2" s="54"/>
      <c r="B2" s="54"/>
      <c r="C2" s="54"/>
      <c r="D2" s="54"/>
      <c r="E2" s="54"/>
      <c r="F2" s="55" t="s">
        <v>105</v>
      </c>
    </row>
    <row r="3" spans="1:6" ht="14.65" customHeight="1" x14ac:dyDescent="0.2">
      <c r="A3" s="56"/>
      <c r="B3" s="792" t="s">
        <v>631</v>
      </c>
      <c r="C3" s="794" t="s">
        <v>420</v>
      </c>
      <c r="D3" s="792" t="s">
        <v>620</v>
      </c>
      <c r="E3" s="794" t="s">
        <v>420</v>
      </c>
      <c r="F3" s="796" t="s">
        <v>632</v>
      </c>
    </row>
    <row r="4" spans="1:6" ht="14.65" customHeight="1" x14ac:dyDescent="0.2">
      <c r="A4" s="502"/>
      <c r="B4" s="793"/>
      <c r="C4" s="795"/>
      <c r="D4" s="793"/>
      <c r="E4" s="795"/>
      <c r="F4" s="797"/>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2">
        <v>110510.53273060871</v>
      </c>
      <c r="C12" s="473">
        <v>100</v>
      </c>
      <c r="D12" s="472">
        <v>126107.38577395624</v>
      </c>
      <c r="E12" s="473">
        <v>100</v>
      </c>
      <c r="F12" s="473">
        <v>-12.367914018378292</v>
      </c>
    </row>
    <row r="13" spans="1:6" x14ac:dyDescent="0.2">
      <c r="A13" s="3"/>
      <c r="B13" s="3"/>
      <c r="C13" s="3"/>
      <c r="D13" s="3"/>
      <c r="E13" s="3"/>
      <c r="F13" s="55" t="s">
        <v>570</v>
      </c>
    </row>
    <row r="14" spans="1:6" x14ac:dyDescent="0.2">
      <c r="A14" s="474"/>
      <c r="B14" s="1"/>
      <c r="C14" s="1"/>
      <c r="D14" s="1"/>
      <c r="E14" s="1"/>
      <c r="F14" s="1"/>
    </row>
    <row r="15" spans="1:6" x14ac:dyDescent="0.2">
      <c r="A15" s="50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694</v>
      </c>
      <c r="B1" s="53"/>
      <c r="C1" s="53"/>
      <c r="D1" s="6"/>
      <c r="E1" s="6"/>
      <c r="F1" s="6"/>
    </row>
    <row r="2" spans="1:6" x14ac:dyDescent="0.2">
      <c r="A2" s="54"/>
      <c r="B2" s="54"/>
      <c r="C2" s="54"/>
      <c r="D2" s="65"/>
      <c r="E2" s="65"/>
      <c r="F2" s="55" t="s">
        <v>259</v>
      </c>
    </row>
    <row r="3" spans="1:6" x14ac:dyDescent="0.2">
      <c r="A3" s="56"/>
      <c r="B3" s="803" t="s">
        <v>260</v>
      </c>
      <c r="C3" s="803"/>
      <c r="D3" s="803"/>
      <c r="E3" s="802" t="s">
        <v>261</v>
      </c>
      <c r="F3" s="802"/>
    </row>
    <row r="4" spans="1:6" x14ac:dyDescent="0.2">
      <c r="A4" s="66"/>
      <c r="B4" s="201" t="s">
        <v>683</v>
      </c>
      <c r="C4" s="202" t="s">
        <v>679</v>
      </c>
      <c r="D4" s="201" t="s">
        <v>688</v>
      </c>
      <c r="E4" s="185" t="s">
        <v>262</v>
      </c>
      <c r="F4" s="184" t="s">
        <v>263</v>
      </c>
    </row>
    <row r="5" spans="1:6" x14ac:dyDescent="0.2">
      <c r="A5" s="431" t="s">
        <v>482</v>
      </c>
      <c r="B5" s="90">
        <v>180.49111125333332</v>
      </c>
      <c r="C5" s="90">
        <v>179.22862209354838</v>
      </c>
      <c r="D5" s="90">
        <v>132.12295421666661</v>
      </c>
      <c r="E5" s="90">
        <v>0.70440153198632405</v>
      </c>
      <c r="F5" s="90">
        <v>36.60844349373874</v>
      </c>
    </row>
    <row r="6" spans="1:6" x14ac:dyDescent="0.2">
      <c r="A6" s="66" t="s">
        <v>481</v>
      </c>
      <c r="B6" s="97">
        <v>183.07858810666667</v>
      </c>
      <c r="C6" s="199">
        <v>176.8244634064516</v>
      </c>
      <c r="D6" s="97">
        <v>118.17604893666665</v>
      </c>
      <c r="E6" s="97">
        <v>3.5369114542930862</v>
      </c>
      <c r="F6" s="97">
        <v>54.920214166901829</v>
      </c>
    </row>
    <row r="7" spans="1:6" x14ac:dyDescent="0.2">
      <c r="F7" s="55" t="s">
        <v>570</v>
      </c>
    </row>
    <row r="8" spans="1:6" x14ac:dyDescent="0.2">
      <c r="A8" s="648" t="s">
        <v>695</v>
      </c>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0" t="s">
        <v>37</v>
      </c>
      <c r="B1" s="790"/>
      <c r="C1" s="790"/>
      <c r="D1" s="3"/>
      <c r="E1" s="3"/>
    </row>
    <row r="2" spans="1:38" x14ac:dyDescent="0.2">
      <c r="A2" s="791"/>
      <c r="B2" s="790"/>
      <c r="C2" s="790"/>
      <c r="D2" s="3"/>
      <c r="E2" s="55" t="s">
        <v>259</v>
      </c>
    </row>
    <row r="3" spans="1:38" x14ac:dyDescent="0.2">
      <c r="A3" s="57"/>
      <c r="B3" s="203" t="s">
        <v>264</v>
      </c>
      <c r="C3" s="203" t="s">
        <v>265</v>
      </c>
      <c r="D3" s="203" t="s">
        <v>266</v>
      </c>
      <c r="E3" s="203" t="s">
        <v>267</v>
      </c>
    </row>
    <row r="4" spans="1:38" x14ac:dyDescent="0.2">
      <c r="A4" s="204" t="s">
        <v>268</v>
      </c>
      <c r="B4" s="205">
        <v>180.49111125333332</v>
      </c>
      <c r="C4" s="206">
        <v>31.324903605950407</v>
      </c>
      <c r="D4" s="206">
        <v>47.41131407071623</v>
      </c>
      <c r="E4" s="206">
        <v>101.75489357666667</v>
      </c>
      <c r="F4" s="622"/>
      <c r="G4" s="622"/>
      <c r="H4" s="622"/>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204.35999999999999</v>
      </c>
      <c r="C5" s="92">
        <v>32.628907563025209</v>
      </c>
      <c r="D5" s="92">
        <v>65.45015910364144</v>
      </c>
      <c r="E5" s="92">
        <v>106.28093333333334</v>
      </c>
      <c r="F5" s="622"/>
      <c r="G5" s="622"/>
      <c r="M5" s="623"/>
      <c r="N5" s="623"/>
      <c r="O5" s="623"/>
      <c r="P5" s="623"/>
      <c r="Q5" s="623"/>
      <c r="R5" s="623"/>
      <c r="S5" s="623"/>
      <c r="T5" s="623"/>
      <c r="U5" s="623"/>
      <c r="V5" s="623"/>
      <c r="W5" s="623"/>
      <c r="X5" s="623"/>
      <c r="Y5" s="623"/>
      <c r="Z5" s="623"/>
      <c r="AA5" s="623"/>
      <c r="AB5" s="623"/>
      <c r="AC5" s="623"/>
      <c r="AD5" s="623"/>
      <c r="AE5" s="283"/>
      <c r="AF5" s="283"/>
      <c r="AG5" s="283"/>
      <c r="AH5" s="283"/>
      <c r="AI5" s="283"/>
      <c r="AJ5" s="283"/>
      <c r="AK5" s="283"/>
      <c r="AL5" s="283"/>
    </row>
    <row r="6" spans="1:38" x14ac:dyDescent="0.2">
      <c r="A6" s="207" t="s">
        <v>270</v>
      </c>
      <c r="B6" s="208">
        <v>170.8</v>
      </c>
      <c r="C6" s="92">
        <v>28.466666666666672</v>
      </c>
      <c r="D6" s="92">
        <v>48.927033333333327</v>
      </c>
      <c r="E6" s="92">
        <v>93.406300000000016</v>
      </c>
      <c r="F6" s="622"/>
      <c r="G6" s="622"/>
      <c r="M6" s="623"/>
      <c r="N6" s="623"/>
      <c r="O6" s="623"/>
      <c r="P6" s="623"/>
      <c r="Q6" s="623"/>
      <c r="R6" s="623"/>
      <c r="S6" s="623"/>
      <c r="T6" s="623"/>
      <c r="U6" s="623"/>
      <c r="V6" s="623"/>
      <c r="W6" s="623"/>
      <c r="X6" s="623"/>
      <c r="Y6" s="623"/>
      <c r="Z6" s="623"/>
      <c r="AA6" s="623"/>
      <c r="AB6" s="623"/>
      <c r="AC6" s="623"/>
      <c r="AD6" s="623"/>
      <c r="AE6" s="283"/>
      <c r="AF6" s="283"/>
      <c r="AG6" s="283"/>
      <c r="AH6" s="283"/>
      <c r="AI6" s="283"/>
      <c r="AJ6" s="283"/>
      <c r="AK6" s="283"/>
      <c r="AL6" s="283"/>
    </row>
    <row r="7" spans="1:38" x14ac:dyDescent="0.2">
      <c r="A7" s="207" t="s">
        <v>233</v>
      </c>
      <c r="B7" s="208">
        <v>178.45116666666667</v>
      </c>
      <c r="C7" s="92">
        <v>30.970863636363635</v>
      </c>
      <c r="D7" s="92">
        <v>45.553003030303046</v>
      </c>
      <c r="E7" s="92">
        <v>101.92729999999999</v>
      </c>
      <c r="F7" s="622"/>
      <c r="G7" s="622"/>
      <c r="N7" s="623"/>
      <c r="O7" s="623"/>
      <c r="P7" s="623"/>
      <c r="Q7" s="623"/>
      <c r="R7" s="623"/>
      <c r="S7" s="623"/>
      <c r="T7" s="623"/>
      <c r="U7" s="623"/>
      <c r="V7" s="623"/>
      <c r="W7" s="623"/>
      <c r="X7" s="623"/>
      <c r="Y7" s="623"/>
      <c r="Z7" s="623"/>
      <c r="AA7" s="623"/>
      <c r="AB7" s="623"/>
      <c r="AC7" s="623"/>
      <c r="AD7" s="623"/>
      <c r="AE7" s="283"/>
      <c r="AF7" s="283"/>
      <c r="AG7" s="283"/>
      <c r="AH7" s="283"/>
      <c r="AI7" s="283"/>
      <c r="AJ7" s="283"/>
      <c r="AK7" s="283"/>
      <c r="AL7" s="283"/>
    </row>
    <row r="8" spans="1:38" x14ac:dyDescent="0.2">
      <c r="A8" s="207" t="s">
        <v>271</v>
      </c>
      <c r="B8" s="208">
        <v>148.20176666666666</v>
      </c>
      <c r="C8" s="92">
        <v>24.700294444444445</v>
      </c>
      <c r="D8" s="92">
        <v>36.301705555555564</v>
      </c>
      <c r="E8" s="92">
        <v>87.199766666666648</v>
      </c>
      <c r="F8" s="622"/>
      <c r="G8" s="622"/>
      <c r="N8" s="623"/>
      <c r="O8" s="623"/>
      <c r="P8" s="623"/>
      <c r="Q8" s="623"/>
      <c r="R8" s="623"/>
      <c r="S8" s="623"/>
      <c r="T8" s="623"/>
      <c r="U8" s="623"/>
      <c r="V8" s="623"/>
      <c r="W8" s="623"/>
      <c r="X8" s="623"/>
      <c r="Y8" s="623"/>
      <c r="Z8" s="623"/>
      <c r="AA8" s="623"/>
      <c r="AB8" s="623"/>
      <c r="AC8" s="623"/>
      <c r="AD8" s="623"/>
      <c r="AE8" s="283"/>
      <c r="AF8" s="283"/>
      <c r="AG8" s="283"/>
      <c r="AH8" s="283"/>
      <c r="AI8" s="283"/>
      <c r="AJ8" s="283"/>
      <c r="AK8" s="283"/>
      <c r="AL8" s="283"/>
    </row>
    <row r="9" spans="1:38" x14ac:dyDescent="0.2">
      <c r="A9" s="207" t="s">
        <v>272</v>
      </c>
      <c r="B9" s="208">
        <v>147.90653333333333</v>
      </c>
      <c r="C9" s="92">
        <v>23.615328851540617</v>
      </c>
      <c r="D9" s="92">
        <v>36.970237815126033</v>
      </c>
      <c r="E9" s="92">
        <v>87.320966666666678</v>
      </c>
      <c r="F9" s="622"/>
      <c r="G9" s="622"/>
    </row>
    <row r="10" spans="1:38" x14ac:dyDescent="0.2">
      <c r="A10" s="207" t="s">
        <v>273</v>
      </c>
      <c r="B10" s="208">
        <v>163.98446666666666</v>
      </c>
      <c r="C10" s="92">
        <v>32.79689333333333</v>
      </c>
      <c r="D10" s="92">
        <v>46.328073333333336</v>
      </c>
      <c r="E10" s="92">
        <v>84.859499999999997</v>
      </c>
      <c r="F10" s="622"/>
      <c r="G10" s="622"/>
    </row>
    <row r="11" spans="1:38" x14ac:dyDescent="0.2">
      <c r="A11" s="207" t="s">
        <v>274</v>
      </c>
      <c r="B11" s="208">
        <v>206.05226666666664</v>
      </c>
      <c r="C11" s="92">
        <v>41.210453333333326</v>
      </c>
      <c r="D11" s="92">
        <v>62.851113333333323</v>
      </c>
      <c r="E11" s="92">
        <v>101.99069999999999</v>
      </c>
      <c r="F11" s="622"/>
      <c r="G11" s="622"/>
    </row>
    <row r="12" spans="1:38" x14ac:dyDescent="0.2">
      <c r="A12" s="207" t="s">
        <v>275</v>
      </c>
      <c r="B12" s="208">
        <v>172.91</v>
      </c>
      <c r="C12" s="92">
        <v>28.818333333333335</v>
      </c>
      <c r="D12" s="92">
        <v>54.365000000000002</v>
      </c>
      <c r="E12" s="92">
        <v>89.726666666666659</v>
      </c>
      <c r="F12" s="622"/>
      <c r="G12" s="622"/>
    </row>
    <row r="13" spans="1:38" x14ac:dyDescent="0.2">
      <c r="A13" s="207" t="s">
        <v>276</v>
      </c>
      <c r="B13" s="208">
        <v>150.2988</v>
      </c>
      <c r="C13" s="92">
        <v>27.103062295081969</v>
      </c>
      <c r="D13" s="92">
        <v>42.747737704918023</v>
      </c>
      <c r="E13" s="92">
        <v>80.448000000000008</v>
      </c>
      <c r="F13" s="622"/>
      <c r="G13" s="622"/>
    </row>
    <row r="14" spans="1:38" x14ac:dyDescent="0.2">
      <c r="A14" s="207" t="s">
        <v>205</v>
      </c>
      <c r="B14" s="208">
        <v>181.67333333333335</v>
      </c>
      <c r="C14" s="92">
        <v>30.278888888888893</v>
      </c>
      <c r="D14" s="92">
        <v>56.300144444444449</v>
      </c>
      <c r="E14" s="92">
        <v>95.094300000000004</v>
      </c>
      <c r="F14" s="622"/>
      <c r="G14" s="622"/>
    </row>
    <row r="15" spans="1:38" x14ac:dyDescent="0.2">
      <c r="A15" s="207" t="s">
        <v>277</v>
      </c>
      <c r="B15" s="208">
        <v>216.16666666666666</v>
      </c>
      <c r="C15" s="92">
        <v>41.838709677419352</v>
      </c>
      <c r="D15" s="92">
        <v>72.241156989247287</v>
      </c>
      <c r="E15" s="92">
        <v>102.08680000000001</v>
      </c>
      <c r="F15" s="622"/>
      <c r="G15" s="622"/>
    </row>
    <row r="16" spans="1:38" x14ac:dyDescent="0.2">
      <c r="A16" s="207" t="s">
        <v>234</v>
      </c>
      <c r="B16" s="209">
        <v>182.26563333333331</v>
      </c>
      <c r="C16" s="196">
        <v>30.377605555555554</v>
      </c>
      <c r="D16" s="196">
        <v>69.129794444444428</v>
      </c>
      <c r="E16" s="196">
        <v>82.758233333333337</v>
      </c>
      <c r="F16" s="622"/>
      <c r="G16" s="622"/>
    </row>
    <row r="17" spans="1:13" x14ac:dyDescent="0.2">
      <c r="A17" s="207" t="s">
        <v>235</v>
      </c>
      <c r="B17" s="208">
        <v>205.67333333333332</v>
      </c>
      <c r="C17" s="92">
        <v>39.807741935483868</v>
      </c>
      <c r="D17" s="92">
        <v>71.534058064516103</v>
      </c>
      <c r="E17" s="92">
        <v>94.33153333333334</v>
      </c>
      <c r="F17" s="622"/>
      <c r="G17" s="622"/>
    </row>
    <row r="18" spans="1:13" x14ac:dyDescent="0.2">
      <c r="A18" s="207" t="s">
        <v>278</v>
      </c>
      <c r="B18" s="208">
        <v>128.01346666666666</v>
      </c>
      <c r="C18" s="92">
        <v>27.215461417322835</v>
      </c>
      <c r="D18" s="92">
        <v>25.343005249343825</v>
      </c>
      <c r="E18" s="92">
        <v>75.454999999999998</v>
      </c>
      <c r="F18" s="622"/>
      <c r="G18" s="622"/>
    </row>
    <row r="19" spans="1:13" x14ac:dyDescent="0.2">
      <c r="A19" s="3" t="s">
        <v>279</v>
      </c>
      <c r="B19" s="208">
        <v>183.36466666666666</v>
      </c>
      <c r="C19" s="92">
        <v>34.28770189701897</v>
      </c>
      <c r="D19" s="92">
        <v>48.869298102981041</v>
      </c>
      <c r="E19" s="92">
        <v>100.20766666666665</v>
      </c>
      <c r="F19" s="622"/>
      <c r="G19" s="622"/>
    </row>
    <row r="20" spans="1:13" x14ac:dyDescent="0.2">
      <c r="A20" s="3" t="s">
        <v>206</v>
      </c>
      <c r="B20" s="208">
        <v>178.24359999999999</v>
      </c>
      <c r="C20" s="92">
        <v>32.142288524590164</v>
      </c>
      <c r="D20" s="92">
        <v>47.839878142076493</v>
      </c>
      <c r="E20" s="92">
        <v>98.261433333333329</v>
      </c>
      <c r="F20" s="622"/>
      <c r="G20" s="622"/>
    </row>
    <row r="21" spans="1:13" x14ac:dyDescent="0.2">
      <c r="A21" s="3" t="s">
        <v>280</v>
      </c>
      <c r="B21" s="208">
        <v>179.44826666666665</v>
      </c>
      <c r="C21" s="92">
        <v>31.143914049586773</v>
      </c>
      <c r="D21" s="92">
        <v>52.376052617079893</v>
      </c>
      <c r="E21" s="92">
        <v>95.928299999999993</v>
      </c>
      <c r="F21" s="622"/>
      <c r="G21" s="622"/>
    </row>
    <row r="22" spans="1:13" x14ac:dyDescent="0.2">
      <c r="A22" s="195" t="s">
        <v>281</v>
      </c>
      <c r="B22" s="208">
        <v>168.87633333333332</v>
      </c>
      <c r="C22" s="92">
        <v>29.309115702479335</v>
      </c>
      <c r="D22" s="92">
        <v>46.600084297520638</v>
      </c>
      <c r="E22" s="92">
        <v>92.967133333333351</v>
      </c>
      <c r="F22" s="622"/>
      <c r="G22" s="622"/>
    </row>
    <row r="23" spans="1:13" x14ac:dyDescent="0.2">
      <c r="A23" s="195" t="s">
        <v>282</v>
      </c>
      <c r="B23" s="210">
        <v>171.05666666666667</v>
      </c>
      <c r="C23" s="211">
        <v>24.854387464387468</v>
      </c>
      <c r="D23" s="211">
        <v>51.432712535612524</v>
      </c>
      <c r="E23" s="211">
        <v>94.769566666666677</v>
      </c>
      <c r="F23" s="622"/>
      <c r="G23" s="622"/>
    </row>
    <row r="24" spans="1:13" x14ac:dyDescent="0.2">
      <c r="A24" s="195" t="s">
        <v>283</v>
      </c>
      <c r="B24" s="210">
        <v>134</v>
      </c>
      <c r="C24" s="211">
        <v>20.440677966101696</v>
      </c>
      <c r="D24" s="211">
        <v>54.938322033898295</v>
      </c>
      <c r="E24" s="211">
        <v>58.621000000000016</v>
      </c>
      <c r="F24" s="622"/>
      <c r="G24" s="622"/>
    </row>
    <row r="25" spans="1:13" x14ac:dyDescent="0.2">
      <c r="A25" s="195" t="s">
        <v>545</v>
      </c>
      <c r="B25" s="210">
        <v>211.65</v>
      </c>
      <c r="C25" s="211">
        <v>36.732644628099173</v>
      </c>
      <c r="D25" s="211">
        <v>67.601088705234162</v>
      </c>
      <c r="E25" s="211">
        <v>107.31626666666668</v>
      </c>
      <c r="F25" s="622"/>
      <c r="G25" s="622"/>
    </row>
    <row r="26" spans="1:13" x14ac:dyDescent="0.2">
      <c r="A26" s="3" t="s">
        <v>284</v>
      </c>
      <c r="B26" s="210">
        <v>139.85723333333334</v>
      </c>
      <c r="C26" s="211">
        <v>26.152165582655826</v>
      </c>
      <c r="D26" s="211">
        <v>18.148067750677527</v>
      </c>
      <c r="E26" s="211">
        <v>95.556999999999988</v>
      </c>
      <c r="F26" s="622"/>
      <c r="G26" s="622"/>
    </row>
    <row r="27" spans="1:13" x14ac:dyDescent="0.2">
      <c r="A27" s="195" t="s">
        <v>236</v>
      </c>
      <c r="B27" s="210">
        <v>197.08666666666664</v>
      </c>
      <c r="C27" s="211">
        <v>36.853604336043361</v>
      </c>
      <c r="D27" s="211">
        <v>63.126062330623284</v>
      </c>
      <c r="E27" s="211">
        <v>97.106999999999999</v>
      </c>
      <c r="F27" s="622"/>
      <c r="G27" s="622"/>
    </row>
    <row r="28" spans="1:13" x14ac:dyDescent="0.2">
      <c r="A28" s="195" t="s">
        <v>547</v>
      </c>
      <c r="B28" s="208">
        <v>177.04913333333337</v>
      </c>
      <c r="C28" s="92">
        <v>30.727535537190089</v>
      </c>
      <c r="D28" s="92">
        <v>52.572831129476626</v>
      </c>
      <c r="E28" s="92">
        <v>93.748766666666654</v>
      </c>
      <c r="F28" s="622"/>
      <c r="G28" s="622"/>
    </row>
    <row r="29" spans="1:13" x14ac:dyDescent="0.2">
      <c r="A29" s="3" t="s">
        <v>285</v>
      </c>
      <c r="B29" s="210">
        <v>156.46780000000001</v>
      </c>
      <c r="C29" s="211">
        <v>24.982253781512608</v>
      </c>
      <c r="D29" s="211">
        <v>38.294746218487404</v>
      </c>
      <c r="E29" s="211">
        <v>93.190799999999996</v>
      </c>
      <c r="F29" s="622"/>
      <c r="G29" s="622"/>
    </row>
    <row r="30" spans="1:13" x14ac:dyDescent="0.2">
      <c r="A30" s="660" t="s">
        <v>237</v>
      </c>
      <c r="B30" s="208">
        <v>201.45639999999997</v>
      </c>
      <c r="C30" s="92">
        <v>40.291279999999993</v>
      </c>
      <c r="D30" s="92">
        <v>65.136719999999997</v>
      </c>
      <c r="E30" s="92">
        <v>96.028399999999991</v>
      </c>
      <c r="F30" s="622"/>
      <c r="G30" s="622"/>
    </row>
    <row r="31" spans="1:13" x14ac:dyDescent="0.2">
      <c r="A31" s="661" t="s">
        <v>286</v>
      </c>
      <c r="B31" s="662">
        <v>185.92897435760983</v>
      </c>
      <c r="C31" s="662">
        <v>32.745478959743913</v>
      </c>
      <c r="D31" s="662">
        <v>54.008645229073274</v>
      </c>
      <c r="E31" s="662">
        <v>99.174850168792645</v>
      </c>
      <c r="F31" s="622"/>
      <c r="G31" s="622"/>
    </row>
    <row r="32" spans="1:13" x14ac:dyDescent="0.2">
      <c r="A32" s="659" t="s">
        <v>287</v>
      </c>
      <c r="B32" s="658">
        <v>192.99163992319643</v>
      </c>
      <c r="C32" s="658">
        <v>33.439910259654475</v>
      </c>
      <c r="D32" s="658">
        <v>58.541907452787875</v>
      </c>
      <c r="E32" s="658">
        <v>101.00982221075408</v>
      </c>
      <c r="F32" s="622"/>
      <c r="G32" s="622"/>
      <c r="M32" s="623"/>
    </row>
    <row r="33" spans="1:13" x14ac:dyDescent="0.2">
      <c r="A33" s="657" t="s">
        <v>288</v>
      </c>
      <c r="B33" s="663">
        <v>12.500528669863115</v>
      </c>
      <c r="C33" s="663">
        <v>2.1150066537040679</v>
      </c>
      <c r="D33" s="663">
        <v>11.130593382071645</v>
      </c>
      <c r="E33" s="663">
        <v>-0.74507136591259382</v>
      </c>
      <c r="F33" s="622"/>
      <c r="G33" s="622"/>
      <c r="M33" s="623"/>
    </row>
    <row r="34" spans="1:13" x14ac:dyDescent="0.2">
      <c r="A34" s="80"/>
      <c r="B34" s="3"/>
      <c r="C34" s="3"/>
      <c r="D34" s="3"/>
      <c r="E34" s="55" t="s">
        <v>570</v>
      </c>
    </row>
    <row r="35" spans="1:13" s="1" customFormat="1" ht="14.25" customHeight="1" x14ac:dyDescent="0.2">
      <c r="A35" s="825" t="s">
        <v>696</v>
      </c>
      <c r="B35" s="825"/>
      <c r="C35" s="825"/>
      <c r="D35" s="825"/>
      <c r="E35" s="825"/>
    </row>
    <row r="36" spans="1:13" s="1" customFormat="1" x14ac:dyDescent="0.2">
      <c r="A36" s="825"/>
      <c r="B36" s="825"/>
      <c r="C36" s="825"/>
      <c r="D36" s="825"/>
      <c r="E36" s="825"/>
    </row>
    <row r="37" spans="1:13" s="1" customFormat="1" x14ac:dyDescent="0.2">
      <c r="A37" s="825"/>
      <c r="B37" s="825"/>
      <c r="C37" s="825"/>
      <c r="D37" s="825"/>
      <c r="E37" s="825"/>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0" t="s">
        <v>36</v>
      </c>
      <c r="B1" s="790"/>
      <c r="C1" s="790"/>
      <c r="D1" s="3"/>
      <c r="E1" s="3"/>
    </row>
    <row r="2" spans="1:36" x14ac:dyDescent="0.2">
      <c r="A2" s="791"/>
      <c r="B2" s="790"/>
      <c r="C2" s="790"/>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183.07858810666667</v>
      </c>
      <c r="C4" s="206">
        <v>31.773969836694214</v>
      </c>
      <c r="D4" s="206">
        <v>38.042314049972454</v>
      </c>
      <c r="E4" s="206">
        <v>113.26230422</v>
      </c>
      <c r="F4" s="622"/>
      <c r="G4" s="622"/>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283"/>
      <c r="AH4" s="283"/>
      <c r="AI4" s="283"/>
      <c r="AJ4" s="283"/>
    </row>
    <row r="5" spans="1:36" x14ac:dyDescent="0.2">
      <c r="A5" s="207" t="s">
        <v>269</v>
      </c>
      <c r="B5" s="208">
        <v>203.87666666666667</v>
      </c>
      <c r="C5" s="92">
        <v>32.551736694677871</v>
      </c>
      <c r="D5" s="92">
        <v>47.040063305322093</v>
      </c>
      <c r="E5" s="92">
        <v>124.2848666666667</v>
      </c>
      <c r="G5" s="622"/>
      <c r="H5" s="624"/>
      <c r="I5" s="624"/>
      <c r="J5" s="624"/>
      <c r="K5" s="624"/>
      <c r="L5" s="623"/>
      <c r="M5" s="623"/>
      <c r="N5" s="623"/>
      <c r="O5" s="623"/>
      <c r="P5" s="623"/>
      <c r="Q5" s="623"/>
      <c r="R5" s="623"/>
      <c r="S5" s="623"/>
      <c r="T5" s="623"/>
      <c r="U5" s="623"/>
      <c r="V5" s="623"/>
      <c r="W5" s="623"/>
      <c r="X5" s="623"/>
      <c r="Y5" s="623"/>
      <c r="Z5" s="623"/>
      <c r="AA5" s="623"/>
      <c r="AB5" s="623"/>
      <c r="AC5" s="623"/>
      <c r="AD5" s="623"/>
      <c r="AE5" s="623"/>
      <c r="AF5" s="623"/>
      <c r="AG5" s="283"/>
      <c r="AH5" s="283"/>
      <c r="AI5" s="283"/>
      <c r="AJ5" s="283"/>
    </row>
    <row r="6" spans="1:36" x14ac:dyDescent="0.2">
      <c r="A6" s="207" t="s">
        <v>270</v>
      </c>
      <c r="B6" s="208">
        <v>182.48333333333332</v>
      </c>
      <c r="C6" s="92">
        <v>30.413888888888888</v>
      </c>
      <c r="D6" s="92">
        <v>40.512977777777763</v>
      </c>
      <c r="E6" s="92">
        <v>111.55646666666667</v>
      </c>
      <c r="G6" s="622"/>
      <c r="L6" s="623"/>
      <c r="M6" s="623"/>
      <c r="N6" s="623"/>
      <c r="O6" s="623"/>
      <c r="P6" s="623"/>
      <c r="Q6" s="623"/>
      <c r="R6" s="623"/>
      <c r="S6" s="623"/>
      <c r="T6" s="623"/>
      <c r="U6" s="623"/>
      <c r="V6" s="623"/>
      <c r="W6" s="623"/>
      <c r="X6" s="623"/>
      <c r="Y6" s="623"/>
      <c r="Z6" s="623"/>
      <c r="AA6" s="623"/>
      <c r="AB6" s="623"/>
      <c r="AC6" s="623"/>
      <c r="AD6" s="623"/>
      <c r="AE6" s="623"/>
      <c r="AF6" s="623"/>
      <c r="AG6" s="283"/>
      <c r="AH6" s="283"/>
      <c r="AI6" s="283"/>
      <c r="AJ6" s="283"/>
    </row>
    <row r="7" spans="1:36" x14ac:dyDescent="0.2">
      <c r="A7" s="207" t="s">
        <v>233</v>
      </c>
      <c r="B7" s="208">
        <v>193.9974</v>
      </c>
      <c r="C7" s="92">
        <v>33.668970247933878</v>
      </c>
      <c r="D7" s="92">
        <v>45.553296418732778</v>
      </c>
      <c r="E7" s="92">
        <v>114.77513333333334</v>
      </c>
      <c r="G7" s="622"/>
      <c r="L7" s="624"/>
      <c r="M7" s="624"/>
      <c r="N7" s="624"/>
      <c r="O7" s="624"/>
      <c r="P7" s="624"/>
      <c r="Q7" s="624"/>
      <c r="R7" s="624"/>
      <c r="S7" s="624"/>
      <c r="T7" s="624"/>
      <c r="U7" s="624"/>
      <c r="V7" s="624"/>
      <c r="W7" s="624"/>
      <c r="X7" s="624"/>
      <c r="Y7" s="624"/>
      <c r="Z7" s="624"/>
      <c r="AA7" s="624"/>
      <c r="AB7" s="624"/>
      <c r="AC7" s="624"/>
      <c r="AD7" s="624"/>
      <c r="AE7" s="624"/>
      <c r="AF7" s="624"/>
      <c r="AG7" s="285"/>
      <c r="AH7" s="285"/>
      <c r="AI7" s="285"/>
      <c r="AJ7" s="285"/>
    </row>
    <row r="8" spans="1:36" x14ac:dyDescent="0.2">
      <c r="A8" s="207" t="s">
        <v>271</v>
      </c>
      <c r="B8" s="208">
        <v>153.10866666666664</v>
      </c>
      <c r="C8" s="92">
        <v>25.518111111111107</v>
      </c>
      <c r="D8" s="92">
        <v>33.030222222222207</v>
      </c>
      <c r="E8" s="92">
        <v>94.560333333333318</v>
      </c>
      <c r="G8" s="622"/>
    </row>
    <row r="9" spans="1:36" x14ac:dyDescent="0.2">
      <c r="A9" s="207" t="s">
        <v>272</v>
      </c>
      <c r="B9" s="208">
        <v>172.42813333333331</v>
      </c>
      <c r="C9" s="92">
        <v>27.530542296918767</v>
      </c>
      <c r="D9" s="92">
        <v>34.069991036414535</v>
      </c>
      <c r="E9" s="92">
        <v>110.8276</v>
      </c>
      <c r="G9" s="622"/>
    </row>
    <row r="10" spans="1:36" x14ac:dyDescent="0.2">
      <c r="A10" s="207" t="s">
        <v>273</v>
      </c>
      <c r="B10" s="208">
        <v>178.49986666666669</v>
      </c>
      <c r="C10" s="92">
        <v>35.69997333333334</v>
      </c>
      <c r="D10" s="92">
        <v>38.122160000000029</v>
      </c>
      <c r="E10" s="92">
        <v>104.67773333333332</v>
      </c>
      <c r="G10" s="622"/>
    </row>
    <row r="11" spans="1:36" x14ac:dyDescent="0.2">
      <c r="A11" s="207" t="s">
        <v>274</v>
      </c>
      <c r="B11" s="208">
        <v>193.90710000000001</v>
      </c>
      <c r="C11" s="92">
        <v>38.781420000000004</v>
      </c>
      <c r="D11" s="92">
        <v>43.760080000000009</v>
      </c>
      <c r="E11" s="92">
        <v>111.3656</v>
      </c>
      <c r="G11" s="622"/>
    </row>
    <row r="12" spans="1:36" x14ac:dyDescent="0.2">
      <c r="A12" s="207" t="s">
        <v>275</v>
      </c>
      <c r="B12" s="208">
        <v>171.07</v>
      </c>
      <c r="C12" s="92">
        <v>28.511666666666667</v>
      </c>
      <c r="D12" s="92">
        <v>39.765100000000004</v>
      </c>
      <c r="E12" s="92">
        <v>102.79323333333332</v>
      </c>
      <c r="G12" s="622"/>
    </row>
    <row r="13" spans="1:36" x14ac:dyDescent="0.2">
      <c r="A13" s="207" t="s">
        <v>276</v>
      </c>
      <c r="B13" s="208">
        <v>154.1</v>
      </c>
      <c r="C13" s="92">
        <v>27.788524590163934</v>
      </c>
      <c r="D13" s="92">
        <v>40.627475409836066</v>
      </c>
      <c r="E13" s="92">
        <v>85.683999999999997</v>
      </c>
      <c r="G13" s="622"/>
    </row>
    <row r="14" spans="1:36" x14ac:dyDescent="0.2">
      <c r="A14" s="207" t="s">
        <v>205</v>
      </c>
      <c r="B14" s="208">
        <v>178.97</v>
      </c>
      <c r="C14" s="92">
        <v>29.828333333333337</v>
      </c>
      <c r="D14" s="92">
        <v>37.200099999999992</v>
      </c>
      <c r="E14" s="92">
        <v>111.94156666666667</v>
      </c>
      <c r="G14" s="622"/>
    </row>
    <row r="15" spans="1:36" x14ac:dyDescent="0.2">
      <c r="A15" s="207" t="s">
        <v>277</v>
      </c>
      <c r="B15" s="208">
        <v>222.16</v>
      </c>
      <c r="C15" s="92">
        <v>42.998709677419356</v>
      </c>
      <c r="D15" s="92">
        <v>51.052090322580625</v>
      </c>
      <c r="E15" s="92">
        <v>128.10920000000002</v>
      </c>
      <c r="G15" s="622"/>
    </row>
    <row r="16" spans="1:36" x14ac:dyDescent="0.2">
      <c r="A16" s="207" t="s">
        <v>234</v>
      </c>
      <c r="B16" s="209">
        <v>187.76243333333335</v>
      </c>
      <c r="C16" s="196">
        <v>31.293738888888896</v>
      </c>
      <c r="D16" s="196">
        <v>60.909861111111113</v>
      </c>
      <c r="E16" s="196">
        <v>95.55883333333334</v>
      </c>
      <c r="G16" s="622"/>
    </row>
    <row r="17" spans="1:11" x14ac:dyDescent="0.2">
      <c r="A17" s="207" t="s">
        <v>235</v>
      </c>
      <c r="B17" s="208">
        <v>185.25666666666666</v>
      </c>
      <c r="C17" s="92">
        <v>35.85612903225806</v>
      </c>
      <c r="D17" s="92">
        <v>42.433237634408606</v>
      </c>
      <c r="E17" s="92">
        <v>106.96729999999999</v>
      </c>
      <c r="G17" s="622"/>
    </row>
    <row r="18" spans="1:11" x14ac:dyDescent="0.2">
      <c r="A18" s="207" t="s">
        <v>278</v>
      </c>
      <c r="B18" s="208">
        <v>140.43666666666667</v>
      </c>
      <c r="C18" s="92">
        <v>29.856614173228348</v>
      </c>
      <c r="D18" s="92">
        <v>22.768819160105</v>
      </c>
      <c r="E18" s="92">
        <v>87.81123333333332</v>
      </c>
      <c r="G18" s="622"/>
    </row>
    <row r="19" spans="1:11" x14ac:dyDescent="0.2">
      <c r="A19" s="3" t="s">
        <v>279</v>
      </c>
      <c r="B19" s="208">
        <v>191.26</v>
      </c>
      <c r="C19" s="92">
        <v>35.764065040650408</v>
      </c>
      <c r="D19" s="92">
        <v>42.809301626016222</v>
      </c>
      <c r="E19" s="92">
        <v>112.68663333333336</v>
      </c>
      <c r="G19" s="622"/>
    </row>
    <row r="20" spans="1:11" x14ac:dyDescent="0.2">
      <c r="A20" s="3" t="s">
        <v>206</v>
      </c>
      <c r="B20" s="208">
        <v>177.81063333333333</v>
      </c>
      <c r="C20" s="92">
        <v>32.064212568306012</v>
      </c>
      <c r="D20" s="92">
        <v>36.740287431693979</v>
      </c>
      <c r="E20" s="92">
        <v>109.00613333333334</v>
      </c>
      <c r="G20" s="622"/>
    </row>
    <row r="21" spans="1:11" x14ac:dyDescent="0.2">
      <c r="A21" s="3" t="s">
        <v>280</v>
      </c>
      <c r="B21" s="208">
        <v>182.12286666666665</v>
      </c>
      <c r="C21" s="92">
        <v>31.608100826446279</v>
      </c>
      <c r="D21" s="92">
        <v>43.011865840220381</v>
      </c>
      <c r="E21" s="92">
        <v>107.5029</v>
      </c>
      <c r="G21" s="622"/>
    </row>
    <row r="22" spans="1:11" x14ac:dyDescent="0.2">
      <c r="A22" s="195" t="s">
        <v>281</v>
      </c>
      <c r="B22" s="208">
        <v>175.82690000000002</v>
      </c>
      <c r="C22" s="92">
        <v>30.51541239669422</v>
      </c>
      <c r="D22" s="92">
        <v>37.199820936639156</v>
      </c>
      <c r="E22" s="92">
        <v>108.11166666666665</v>
      </c>
      <c r="G22" s="622"/>
    </row>
    <row r="23" spans="1:11" x14ac:dyDescent="0.2">
      <c r="A23" s="195" t="s">
        <v>282</v>
      </c>
      <c r="B23" s="210">
        <v>174.10666666666665</v>
      </c>
      <c r="C23" s="211">
        <v>25.297549857549861</v>
      </c>
      <c r="D23" s="211">
        <v>40.372183475783466</v>
      </c>
      <c r="E23" s="211">
        <v>108.43693333333333</v>
      </c>
      <c r="G23" s="622"/>
    </row>
    <row r="24" spans="1:11" x14ac:dyDescent="0.2">
      <c r="A24" s="195" t="s">
        <v>283</v>
      </c>
      <c r="B24" s="210">
        <v>121</v>
      </c>
      <c r="C24" s="211">
        <v>18.457627118644066</v>
      </c>
      <c r="D24" s="211">
        <v>47.240372881355938</v>
      </c>
      <c r="E24" s="211">
        <v>55.302</v>
      </c>
      <c r="G24" s="622"/>
    </row>
    <row r="25" spans="1:11" x14ac:dyDescent="0.2">
      <c r="A25" s="195" t="s">
        <v>545</v>
      </c>
      <c r="B25" s="210">
        <v>202.79000000000002</v>
      </c>
      <c r="C25" s="211">
        <v>35.194958677685953</v>
      </c>
      <c r="D25" s="211">
        <v>43.656241322314081</v>
      </c>
      <c r="E25" s="211">
        <v>123.93879999999999</v>
      </c>
      <c r="G25" s="622"/>
    </row>
    <row r="26" spans="1:11" x14ac:dyDescent="0.2">
      <c r="A26" s="3" t="s">
        <v>284</v>
      </c>
      <c r="B26" s="210">
        <v>156.0684</v>
      </c>
      <c r="C26" s="211">
        <v>29.183521951219515</v>
      </c>
      <c r="D26" s="211">
        <v>13.401478048780479</v>
      </c>
      <c r="E26" s="211">
        <v>113.4834</v>
      </c>
      <c r="G26" s="622"/>
    </row>
    <row r="27" spans="1:11" x14ac:dyDescent="0.2">
      <c r="A27" s="195" t="s">
        <v>236</v>
      </c>
      <c r="B27" s="210">
        <v>190.42000000000002</v>
      </c>
      <c r="C27" s="211">
        <v>35.606991869918701</v>
      </c>
      <c r="D27" s="211">
        <v>46.617874796747998</v>
      </c>
      <c r="E27" s="211">
        <v>108.19513333333332</v>
      </c>
      <c r="G27" s="622"/>
    </row>
    <row r="28" spans="1:11" x14ac:dyDescent="0.2">
      <c r="A28" s="195" t="s">
        <v>547</v>
      </c>
      <c r="B28" s="208">
        <v>187.46303333333336</v>
      </c>
      <c r="C28" s="92">
        <v>32.53490661157025</v>
      </c>
      <c r="D28" s="92">
        <v>40.73979338842976</v>
      </c>
      <c r="E28" s="92">
        <v>114.18833333333335</v>
      </c>
      <c r="G28" s="622"/>
    </row>
    <row r="29" spans="1:11" x14ac:dyDescent="0.2">
      <c r="A29" s="3" t="s">
        <v>285</v>
      </c>
      <c r="B29" s="210">
        <v>170.67789999999999</v>
      </c>
      <c r="C29" s="211">
        <v>27.251093277310925</v>
      </c>
      <c r="D29" s="211">
        <v>35.096673389355729</v>
      </c>
      <c r="E29" s="211">
        <v>108.33013333333334</v>
      </c>
      <c r="G29" s="622"/>
    </row>
    <row r="30" spans="1:11" x14ac:dyDescent="0.2">
      <c r="A30" s="660" t="s">
        <v>237</v>
      </c>
      <c r="B30" s="208">
        <v>238.98049999999998</v>
      </c>
      <c r="C30" s="92">
        <v>47.796099999999996</v>
      </c>
      <c r="D30" s="92">
        <v>45.808699999999988</v>
      </c>
      <c r="E30" s="92">
        <v>145.37569999999999</v>
      </c>
      <c r="G30" s="622"/>
    </row>
    <row r="31" spans="1:11" x14ac:dyDescent="0.2">
      <c r="A31" s="661" t="s">
        <v>286</v>
      </c>
      <c r="B31" s="662">
        <v>186.13509218653621</v>
      </c>
      <c r="C31" s="662">
        <v>32.781780063720078</v>
      </c>
      <c r="D31" s="662">
        <v>41.424739653851944</v>
      </c>
      <c r="E31" s="662">
        <v>111.92857246896419</v>
      </c>
      <c r="G31" s="622"/>
    </row>
    <row r="32" spans="1:11" x14ac:dyDescent="0.2">
      <c r="A32" s="659" t="s">
        <v>287</v>
      </c>
      <c r="B32" s="658">
        <v>190.09798327343248</v>
      </c>
      <c r="C32" s="658">
        <v>32.938522641367648</v>
      </c>
      <c r="D32" s="658">
        <v>45.40550558073145</v>
      </c>
      <c r="E32" s="658">
        <v>111.75395505133338</v>
      </c>
      <c r="G32" s="622"/>
      <c r="H32" s="623"/>
      <c r="I32" s="623"/>
      <c r="J32" s="623"/>
      <c r="K32" s="623"/>
    </row>
    <row r="33" spans="1:11" x14ac:dyDescent="0.2">
      <c r="A33" s="657" t="s">
        <v>288</v>
      </c>
      <c r="B33" s="663">
        <v>7.0193951667658041</v>
      </c>
      <c r="C33" s="663">
        <v>1.1645528046734341</v>
      </c>
      <c r="D33" s="663">
        <v>7.3631915307589964</v>
      </c>
      <c r="E33" s="663">
        <v>-1.5083491686666264</v>
      </c>
      <c r="G33" s="622"/>
      <c r="H33" s="623"/>
      <c r="I33" s="623"/>
      <c r="J33" s="623"/>
      <c r="K33" s="623"/>
    </row>
    <row r="34" spans="1:11" x14ac:dyDescent="0.2">
      <c r="A34" s="80"/>
      <c r="B34" s="3"/>
      <c r="C34" s="3"/>
      <c r="D34" s="3"/>
      <c r="E34" s="55" t="s">
        <v>570</v>
      </c>
    </row>
    <row r="35" spans="1:11" s="1" customFormat="1" x14ac:dyDescent="0.2">
      <c r="A35" s="825" t="s">
        <v>696</v>
      </c>
      <c r="B35" s="825"/>
      <c r="C35" s="825"/>
      <c r="D35" s="825"/>
      <c r="E35" s="825"/>
    </row>
    <row r="36" spans="1:11" s="1" customFormat="1" x14ac:dyDescent="0.2">
      <c r="A36" s="825"/>
      <c r="B36" s="825"/>
      <c r="C36" s="825"/>
      <c r="D36" s="825"/>
      <c r="E36" s="825"/>
    </row>
    <row r="37" spans="1:11" s="1" customFormat="1" x14ac:dyDescent="0.2">
      <c r="A37" s="825"/>
      <c r="B37" s="825"/>
      <c r="C37" s="825"/>
      <c r="D37" s="825"/>
      <c r="E37" s="825"/>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0" t="s">
        <v>35</v>
      </c>
      <c r="B1" s="790"/>
      <c r="C1" s="790"/>
    </row>
    <row r="2" spans="1:3" x14ac:dyDescent="0.2">
      <c r="A2" s="790"/>
      <c r="B2" s="790"/>
      <c r="C2" s="790"/>
    </row>
    <row r="3" spans="1:3" x14ac:dyDescent="0.2">
      <c r="A3" s="54"/>
      <c r="B3" s="3"/>
      <c r="C3" s="55" t="s">
        <v>259</v>
      </c>
    </row>
    <row r="4" spans="1:3" x14ac:dyDescent="0.2">
      <c r="A4" s="57"/>
      <c r="B4" s="203" t="s">
        <v>264</v>
      </c>
      <c r="C4" s="203" t="s">
        <v>267</v>
      </c>
    </row>
    <row r="5" spans="1:3" x14ac:dyDescent="0.2">
      <c r="A5" s="710" t="s">
        <v>268</v>
      </c>
      <c r="B5" s="711">
        <v>133.4331</v>
      </c>
      <c r="C5" s="712">
        <v>100.60426666666667</v>
      </c>
    </row>
    <row r="6" spans="1:3" x14ac:dyDescent="0.2">
      <c r="A6" s="207" t="s">
        <v>269</v>
      </c>
      <c r="B6" s="470">
        <v>138.53986666666668</v>
      </c>
      <c r="C6" s="471">
        <v>110.28483333333335</v>
      </c>
    </row>
    <row r="7" spans="1:3" x14ac:dyDescent="0.2">
      <c r="A7" s="207" t="s">
        <v>270</v>
      </c>
      <c r="B7" s="470">
        <v>137.12563333333333</v>
      </c>
      <c r="C7" s="471">
        <v>103.35303333333331</v>
      </c>
    </row>
    <row r="8" spans="1:3" x14ac:dyDescent="0.2">
      <c r="A8" s="207" t="s">
        <v>233</v>
      </c>
      <c r="B8" s="470">
        <v>115.376</v>
      </c>
      <c r="C8" s="471">
        <v>93.486733333333348</v>
      </c>
    </row>
    <row r="9" spans="1:3" x14ac:dyDescent="0.2">
      <c r="A9" s="207" t="s">
        <v>271</v>
      </c>
      <c r="B9" s="470">
        <v>160.85986666666662</v>
      </c>
      <c r="C9" s="471">
        <v>101.01983333333332</v>
      </c>
    </row>
    <row r="10" spans="1:3" x14ac:dyDescent="0.2">
      <c r="A10" s="207" t="s">
        <v>272</v>
      </c>
      <c r="B10" s="470">
        <v>125.66756666666666</v>
      </c>
      <c r="C10" s="471">
        <v>102.4331</v>
      </c>
    </row>
    <row r="11" spans="1:3" x14ac:dyDescent="0.2">
      <c r="A11" s="207" t="s">
        <v>273</v>
      </c>
      <c r="B11" s="470">
        <v>121.35156666666667</v>
      </c>
      <c r="C11" s="471">
        <v>92.541000000000011</v>
      </c>
    </row>
    <row r="12" spans="1:3" x14ac:dyDescent="0.2">
      <c r="A12" s="207" t="s">
        <v>274</v>
      </c>
      <c r="B12" s="470">
        <v>202.15783333333331</v>
      </c>
      <c r="C12" s="471">
        <v>124.82193333333335</v>
      </c>
    </row>
    <row r="13" spans="1:3" x14ac:dyDescent="0.2">
      <c r="A13" s="207" t="s">
        <v>275</v>
      </c>
      <c r="B13" s="470">
        <v>0</v>
      </c>
      <c r="C13" s="471">
        <v>0</v>
      </c>
    </row>
    <row r="14" spans="1:3" x14ac:dyDescent="0.2">
      <c r="A14" s="207" t="s">
        <v>276</v>
      </c>
      <c r="B14" s="470">
        <v>130.27156666666667</v>
      </c>
      <c r="C14" s="471">
        <v>91.277900000000017</v>
      </c>
    </row>
    <row r="15" spans="1:3" x14ac:dyDescent="0.2">
      <c r="A15" s="207" t="s">
        <v>205</v>
      </c>
      <c r="B15" s="470">
        <v>151.32999999999998</v>
      </c>
      <c r="C15" s="471">
        <v>120.30843333333333</v>
      </c>
    </row>
    <row r="16" spans="1:3" x14ac:dyDescent="0.2">
      <c r="A16" s="207" t="s">
        <v>277</v>
      </c>
      <c r="B16" s="470">
        <v>171.82809999999998</v>
      </c>
      <c r="C16" s="471">
        <v>110.99123333333333</v>
      </c>
    </row>
    <row r="17" spans="1:3" x14ac:dyDescent="0.2">
      <c r="A17" s="207" t="s">
        <v>234</v>
      </c>
      <c r="B17" s="470">
        <v>150.65426666666667</v>
      </c>
      <c r="C17" s="471">
        <v>109.92543333333333</v>
      </c>
    </row>
    <row r="18" spans="1:3" x14ac:dyDescent="0.2">
      <c r="A18" s="207" t="s">
        <v>235</v>
      </c>
      <c r="B18" s="470">
        <v>157.77333333333334</v>
      </c>
      <c r="C18" s="471">
        <v>97.999700000000004</v>
      </c>
    </row>
    <row r="19" spans="1:3" x14ac:dyDescent="0.2">
      <c r="A19" s="207" t="s">
        <v>278</v>
      </c>
      <c r="B19" s="470">
        <v>140.43666666666667</v>
      </c>
      <c r="C19" s="471">
        <v>87.81123333333332</v>
      </c>
    </row>
    <row r="20" spans="1:3" x14ac:dyDescent="0.2">
      <c r="A20" s="207" t="s">
        <v>279</v>
      </c>
      <c r="B20" s="470">
        <v>120.82183333333334</v>
      </c>
      <c r="C20" s="471">
        <v>92.219566666666665</v>
      </c>
    </row>
    <row r="21" spans="1:3" x14ac:dyDescent="0.2">
      <c r="A21" s="207" t="s">
        <v>206</v>
      </c>
      <c r="B21" s="470">
        <v>176.39249999999998</v>
      </c>
      <c r="C21" s="471">
        <v>104.26303333333333</v>
      </c>
    </row>
    <row r="22" spans="1:3" x14ac:dyDescent="0.2">
      <c r="A22" s="207" t="s">
        <v>280</v>
      </c>
      <c r="B22" s="470">
        <v>135.04126666666667</v>
      </c>
      <c r="C22" s="471">
        <v>107.5029</v>
      </c>
    </row>
    <row r="23" spans="1:3" x14ac:dyDescent="0.2">
      <c r="A23" s="207" t="s">
        <v>281</v>
      </c>
      <c r="B23" s="470">
        <v>116.40350000000001</v>
      </c>
      <c r="C23" s="471">
        <v>94.087600000000009</v>
      </c>
    </row>
    <row r="24" spans="1:3" x14ac:dyDescent="0.2">
      <c r="A24" s="207" t="s">
        <v>282</v>
      </c>
      <c r="B24" s="470">
        <v>116.73333333333332</v>
      </c>
      <c r="C24" s="471">
        <v>94.708666666666659</v>
      </c>
    </row>
    <row r="25" spans="1:3" x14ac:dyDescent="0.2">
      <c r="A25" s="207" t="s">
        <v>283</v>
      </c>
      <c r="B25" s="470">
        <v>100</v>
      </c>
      <c r="C25" s="471">
        <v>61.537000000000013</v>
      </c>
    </row>
    <row r="26" spans="1:3" x14ac:dyDescent="0.2">
      <c r="A26" s="207" t="s">
        <v>545</v>
      </c>
      <c r="B26" s="470">
        <v>177.88</v>
      </c>
      <c r="C26" s="471">
        <v>103.35226666666665</v>
      </c>
    </row>
    <row r="27" spans="1:3" x14ac:dyDescent="0.2">
      <c r="A27" s="207" t="s">
        <v>284</v>
      </c>
      <c r="B27" s="470">
        <v>136.03143333333333</v>
      </c>
      <c r="C27" s="471">
        <v>105.60470000000001</v>
      </c>
    </row>
    <row r="28" spans="1:3" x14ac:dyDescent="0.2">
      <c r="A28" s="207" t="s">
        <v>236</v>
      </c>
      <c r="B28" s="470">
        <v>173.97</v>
      </c>
      <c r="C28" s="471">
        <v>102.51913333333331</v>
      </c>
    </row>
    <row r="29" spans="1:3" x14ac:dyDescent="0.2">
      <c r="A29" s="207" t="s">
        <v>547</v>
      </c>
      <c r="B29" s="470">
        <v>136.38266666666669</v>
      </c>
      <c r="C29" s="471">
        <v>103.40933333333332</v>
      </c>
    </row>
    <row r="30" spans="1:3" x14ac:dyDescent="0.2">
      <c r="A30" s="207" t="s">
        <v>285</v>
      </c>
      <c r="B30" s="470">
        <v>122.97350000000002</v>
      </c>
      <c r="C30" s="471">
        <v>68.242000000000004</v>
      </c>
    </row>
    <row r="31" spans="1:3" x14ac:dyDescent="0.2">
      <c r="A31" s="207" t="s">
        <v>237</v>
      </c>
      <c r="B31" s="470">
        <v>166.76933333333335</v>
      </c>
      <c r="C31" s="471">
        <v>90.786600000000007</v>
      </c>
    </row>
    <row r="32" spans="1:3" x14ac:dyDescent="0.2">
      <c r="A32" s="661" t="s">
        <v>286</v>
      </c>
      <c r="B32" s="665">
        <v>140.46262722318681</v>
      </c>
      <c r="C32" s="665">
        <v>106.27767150359401</v>
      </c>
    </row>
    <row r="33" spans="1:5" x14ac:dyDescent="0.2">
      <c r="A33" s="659" t="s">
        <v>287</v>
      </c>
      <c r="B33" s="664">
        <v>139.99713525914234</v>
      </c>
      <c r="C33" s="664">
        <v>106.53215542192088</v>
      </c>
    </row>
    <row r="34" spans="1:5" x14ac:dyDescent="0.2">
      <c r="A34" s="657" t="s">
        <v>288</v>
      </c>
      <c r="B34" s="684">
        <v>6.5640352591423436</v>
      </c>
      <c r="C34" s="684">
        <v>5.9278887552542017</v>
      </c>
    </row>
    <row r="35" spans="1:5" x14ac:dyDescent="0.2">
      <c r="A35" s="80"/>
      <c r="B35" s="3"/>
      <c r="C35" s="55" t="s">
        <v>514</v>
      </c>
    </row>
    <row r="36" spans="1:5" x14ac:dyDescent="0.2">
      <c r="A36" s="80" t="s">
        <v>483</v>
      </c>
      <c r="B36" s="80"/>
      <c r="C36" s="80"/>
    </row>
    <row r="37" spans="1:5" s="1" customFormat="1" x14ac:dyDescent="0.2">
      <c r="A37" s="825"/>
      <c r="B37" s="825"/>
      <c r="C37" s="825"/>
      <c r="D37" s="825"/>
      <c r="E37" s="825"/>
    </row>
    <row r="38" spans="1:5" s="1" customFormat="1" x14ac:dyDescent="0.2">
      <c r="A38" s="825"/>
      <c r="B38" s="825"/>
      <c r="C38" s="825"/>
      <c r="D38" s="825"/>
      <c r="E38" s="825"/>
    </row>
    <row r="39" spans="1:5" s="1" customFormat="1" x14ac:dyDescent="0.2">
      <c r="A39" s="825"/>
      <c r="B39" s="825"/>
      <c r="C39" s="825"/>
      <c r="D39" s="825"/>
      <c r="E39" s="825"/>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6"/>
      <c r="B3" s="145">
        <v>2021</v>
      </c>
      <c r="C3" s="145" t="s">
        <v>509</v>
      </c>
      <c r="D3" s="145" t="s">
        <v>509</v>
      </c>
      <c r="E3" s="145" t="s">
        <v>509</v>
      </c>
      <c r="F3" s="145" t="s">
        <v>509</v>
      </c>
      <c r="G3" s="145" t="s">
        <v>509</v>
      </c>
      <c r="H3" s="145" t="s">
        <v>509</v>
      </c>
      <c r="I3" s="145" t="s">
        <v>509</v>
      </c>
      <c r="J3" s="145">
        <v>2022</v>
      </c>
      <c r="K3" s="145" t="s">
        <v>509</v>
      </c>
      <c r="L3" s="145" t="s">
        <v>509</v>
      </c>
      <c r="M3" s="145" t="s">
        <v>509</v>
      </c>
    </row>
    <row r="4" spans="1:13" x14ac:dyDescent="0.2">
      <c r="A4" s="448"/>
      <c r="B4" s="547">
        <v>44317</v>
      </c>
      <c r="C4" s="547">
        <v>44348</v>
      </c>
      <c r="D4" s="547">
        <v>44378</v>
      </c>
      <c r="E4" s="547">
        <v>44409</v>
      </c>
      <c r="F4" s="547">
        <v>44440</v>
      </c>
      <c r="G4" s="547">
        <v>44470</v>
      </c>
      <c r="H4" s="547">
        <v>44501</v>
      </c>
      <c r="I4" s="547">
        <v>44531</v>
      </c>
      <c r="J4" s="547">
        <v>44562</v>
      </c>
      <c r="K4" s="547">
        <v>44593</v>
      </c>
      <c r="L4" s="547">
        <v>44621</v>
      </c>
      <c r="M4" s="547">
        <v>44652</v>
      </c>
    </row>
    <row r="5" spans="1:13" x14ac:dyDescent="0.2">
      <c r="A5" s="548" t="s">
        <v>290</v>
      </c>
      <c r="B5" s="549">
        <v>68.549000000000007</v>
      </c>
      <c r="C5" s="549">
        <v>73.113636363636374</v>
      </c>
      <c r="D5" s="549">
        <v>75.130454545454555</v>
      </c>
      <c r="E5" s="549">
        <v>70.812272727272727</v>
      </c>
      <c r="F5" s="549">
        <v>74.442727272727268</v>
      </c>
      <c r="G5" s="549">
        <v>83.523809523809518</v>
      </c>
      <c r="H5" s="549">
        <v>81.033181818181816</v>
      </c>
      <c r="I5" s="549">
        <v>74.254347826086956</v>
      </c>
      <c r="J5" s="549">
        <v>86.560952380952372</v>
      </c>
      <c r="K5" s="549">
        <v>97.246499999999997</v>
      </c>
      <c r="L5" s="549">
        <v>117.47086956521738</v>
      </c>
      <c r="M5" s="549">
        <v>105.37666666666667</v>
      </c>
    </row>
    <row r="6" spans="1:13" x14ac:dyDescent="0.2">
      <c r="A6" s="550" t="s">
        <v>291</v>
      </c>
      <c r="B6" s="549">
        <v>65.169500000000014</v>
      </c>
      <c r="C6" s="549">
        <v>71.378181818181815</v>
      </c>
      <c r="D6" s="549">
        <v>72.485238095238103</v>
      </c>
      <c r="E6" s="549">
        <v>67.730454545454549</v>
      </c>
      <c r="F6" s="549">
        <v>71.646190476190469</v>
      </c>
      <c r="G6" s="549">
        <v>81.476666666666688</v>
      </c>
      <c r="H6" s="549">
        <v>79.147500000000008</v>
      </c>
      <c r="I6" s="549">
        <v>71.711818181818174</v>
      </c>
      <c r="J6" s="549">
        <v>83.221999999999994</v>
      </c>
      <c r="K6" s="549">
        <v>91.641052631578944</v>
      </c>
      <c r="L6" s="549">
        <v>108.50260869565219</v>
      </c>
      <c r="M6" s="549">
        <v>101.77749999999999</v>
      </c>
    </row>
    <row r="7" spans="1:13" x14ac:dyDescent="0.2">
      <c r="A7" s="551" t="s">
        <v>292</v>
      </c>
      <c r="B7" s="552">
        <v>1.2145904761904762</v>
      </c>
      <c r="C7" s="552">
        <v>1.204709090909091</v>
      </c>
      <c r="D7" s="552">
        <v>1.1821818181818182</v>
      </c>
      <c r="E7" s="552">
        <v>1.1771818181818181</v>
      </c>
      <c r="F7" s="552">
        <v>1.177031818181818</v>
      </c>
      <c r="G7" s="552">
        <v>1.160147619047619</v>
      </c>
      <c r="H7" s="552">
        <v>1.1414045454545456</v>
      </c>
      <c r="I7" s="552">
        <v>1.1303782608695649</v>
      </c>
      <c r="J7" s="552">
        <v>1.131447619047619</v>
      </c>
      <c r="K7" s="552">
        <v>1.1341900000000003</v>
      </c>
      <c r="L7" s="552">
        <v>1.1018956521739129</v>
      </c>
      <c r="M7" s="552">
        <v>1.0818736842105261</v>
      </c>
    </row>
    <row r="8" spans="1:13" x14ac:dyDescent="0.2">
      <c r="M8" s="161" t="s">
        <v>293</v>
      </c>
    </row>
    <row r="9" spans="1:13" x14ac:dyDescent="0.2">
      <c r="A9" s="55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289</v>
      </c>
    </row>
    <row r="3" spans="1:13" x14ac:dyDescent="0.2">
      <c r="A3" s="554"/>
      <c r="B3" s="145">
        <v>2021</v>
      </c>
      <c r="C3" s="145" t="s">
        <v>509</v>
      </c>
      <c r="D3" s="145" t="s">
        <v>509</v>
      </c>
      <c r="E3" s="145" t="s">
        <v>509</v>
      </c>
      <c r="F3" s="145" t="s">
        <v>509</v>
      </c>
      <c r="G3" s="145" t="s">
        <v>509</v>
      </c>
      <c r="H3" s="145" t="s">
        <v>509</v>
      </c>
      <c r="I3" s="145" t="s">
        <v>509</v>
      </c>
      <c r="J3" s="145">
        <v>2022</v>
      </c>
      <c r="K3" s="145" t="s">
        <v>509</v>
      </c>
      <c r="L3" s="145" t="s">
        <v>509</v>
      </c>
      <c r="M3" s="145" t="s">
        <v>509</v>
      </c>
    </row>
    <row r="4" spans="1:13" x14ac:dyDescent="0.2">
      <c r="A4" s="448"/>
      <c r="B4" s="547">
        <v>44317</v>
      </c>
      <c r="C4" s="547">
        <v>44348</v>
      </c>
      <c r="D4" s="547">
        <v>44378</v>
      </c>
      <c r="E4" s="547">
        <v>44409</v>
      </c>
      <c r="F4" s="547">
        <v>44440</v>
      </c>
      <c r="G4" s="547">
        <v>44470</v>
      </c>
      <c r="H4" s="547">
        <v>44501</v>
      </c>
      <c r="I4" s="547">
        <v>44531</v>
      </c>
      <c r="J4" s="547">
        <v>44562</v>
      </c>
      <c r="K4" s="547">
        <v>44593</v>
      </c>
      <c r="L4" s="547">
        <v>44621</v>
      </c>
      <c r="M4" s="547">
        <v>44652</v>
      </c>
    </row>
    <row r="5" spans="1:13" x14ac:dyDescent="0.2">
      <c r="A5" s="494" t="s">
        <v>294</v>
      </c>
      <c r="B5" s="403"/>
      <c r="C5" s="403"/>
      <c r="D5" s="403"/>
      <c r="E5" s="403"/>
      <c r="F5" s="403"/>
      <c r="G5" s="403"/>
      <c r="H5" s="403"/>
      <c r="I5" s="403"/>
      <c r="J5" s="403"/>
      <c r="K5" s="403"/>
      <c r="L5" s="403"/>
      <c r="M5" s="403"/>
    </row>
    <row r="6" spans="1:13" x14ac:dyDescent="0.2">
      <c r="A6" s="555" t="s">
        <v>295</v>
      </c>
      <c r="B6" s="402">
        <v>65.797142857142845</v>
      </c>
      <c r="C6" s="402">
        <v>70.25272727272727</v>
      </c>
      <c r="D6" s="402">
        <v>72.356818181818184</v>
      </c>
      <c r="E6" s="402">
        <v>69.452727272727259</v>
      </c>
      <c r="F6" s="402">
        <v>72.853636363636369</v>
      </c>
      <c r="G6" s="402">
        <v>81.815714285714293</v>
      </c>
      <c r="H6" s="402">
        <v>79.015454545454517</v>
      </c>
      <c r="I6" s="402">
        <v>74.03565217391305</v>
      </c>
      <c r="J6" s="402">
        <v>83.549523809523791</v>
      </c>
      <c r="K6" s="402">
        <v>91.65300000000002</v>
      </c>
      <c r="L6" s="402">
        <v>112.14782608695653</v>
      </c>
      <c r="M6" s="402">
        <v>107.44333333333331</v>
      </c>
    </row>
    <row r="7" spans="1:13" x14ac:dyDescent="0.2">
      <c r="A7" s="555" t="s">
        <v>296</v>
      </c>
      <c r="B7" s="402">
        <v>66.230476190476196</v>
      </c>
      <c r="C7" s="402">
        <v>71.201818181818169</v>
      </c>
      <c r="D7" s="402">
        <v>72.26318181818182</v>
      </c>
      <c r="E7" s="402">
        <v>68.84999999999998</v>
      </c>
      <c r="F7" s="402">
        <v>72.832727272727283</v>
      </c>
      <c r="G7" s="402">
        <v>81.386190476190478</v>
      </c>
      <c r="H7" s="402">
        <v>78.658636363636376</v>
      </c>
      <c r="I7" s="402">
        <v>73.317826086956515</v>
      </c>
      <c r="J7" s="402">
        <v>83.539047619047622</v>
      </c>
      <c r="K7" s="402">
        <v>91.688999999999993</v>
      </c>
      <c r="L7" s="402">
        <v>108.64173913043479</v>
      </c>
      <c r="M7" s="402">
        <v>103.07095238095238</v>
      </c>
    </row>
    <row r="8" spans="1:13" x14ac:dyDescent="0.2">
      <c r="A8" s="555" t="s">
        <v>551</v>
      </c>
      <c r="B8" s="402">
        <v>64.608571428571423</v>
      </c>
      <c r="C8" s="402">
        <v>69.093636363636364</v>
      </c>
      <c r="D8" s="402">
        <v>70.994545454545445</v>
      </c>
      <c r="E8" s="402">
        <v>68.022272727272721</v>
      </c>
      <c r="F8" s="402">
        <v>71.431363636363642</v>
      </c>
      <c r="G8" s="402">
        <v>80.47571428571429</v>
      </c>
      <c r="H8" s="402">
        <v>77.713636363636354</v>
      </c>
      <c r="I8" s="402">
        <v>72.377826086956517</v>
      </c>
      <c r="J8" s="402">
        <v>82.892380952380947</v>
      </c>
      <c r="K8" s="402">
        <v>90.15300000000002</v>
      </c>
      <c r="L8" s="402">
        <v>110.64782608695653</v>
      </c>
      <c r="M8" s="402">
        <v>105.80047619047616</v>
      </c>
    </row>
    <row r="9" spans="1:13" x14ac:dyDescent="0.2">
      <c r="A9" s="555" t="s">
        <v>552</v>
      </c>
      <c r="B9" s="402">
        <v>63.301428571428566</v>
      </c>
      <c r="C9" s="402">
        <v>67.602727272727265</v>
      </c>
      <c r="D9" s="402">
        <v>69.294545454545428</v>
      </c>
      <c r="E9" s="402">
        <v>66.274545454545446</v>
      </c>
      <c r="F9" s="402">
        <v>69.681363636363642</v>
      </c>
      <c r="G9" s="402">
        <v>78.775714285714301</v>
      </c>
      <c r="H9" s="402">
        <v>76.213636363636354</v>
      </c>
      <c r="I9" s="402">
        <v>70.529999999999987</v>
      </c>
      <c r="J9" s="402">
        <v>81.087619047619043</v>
      </c>
      <c r="K9" s="402">
        <v>88.942999999999998</v>
      </c>
      <c r="L9" s="402">
        <v>108.96956521739129</v>
      </c>
      <c r="M9" s="402">
        <v>103.76714285714286</v>
      </c>
    </row>
    <row r="10" spans="1:13" x14ac:dyDescent="0.2">
      <c r="A10" s="556" t="s">
        <v>298</v>
      </c>
      <c r="B10" s="455">
        <v>67.422000000000011</v>
      </c>
      <c r="C10" s="455">
        <v>71.919545454545428</v>
      </c>
      <c r="D10" s="455">
        <v>73.935909090909092</v>
      </c>
      <c r="E10" s="455">
        <v>69.804999999999993</v>
      </c>
      <c r="F10" s="455">
        <v>73.390909090909091</v>
      </c>
      <c r="G10" s="455">
        <v>82.382142857142853</v>
      </c>
      <c r="H10" s="455">
        <v>80.13727272727273</v>
      </c>
      <c r="I10" s="455">
        <v>73.094782608695638</v>
      </c>
      <c r="J10" s="455">
        <v>85.999523809523822</v>
      </c>
      <c r="K10" s="455">
        <v>96.373999999999995</v>
      </c>
      <c r="L10" s="455">
        <v>117.7430434782609</v>
      </c>
      <c r="M10" s="455">
        <v>104.69333333333333</v>
      </c>
    </row>
    <row r="11" spans="1:13" x14ac:dyDescent="0.2">
      <c r="A11" s="494" t="s">
        <v>297</v>
      </c>
      <c r="B11" s="404"/>
      <c r="C11" s="404"/>
      <c r="D11" s="404"/>
      <c r="E11" s="404"/>
      <c r="F11" s="404"/>
      <c r="G11" s="404"/>
      <c r="H11" s="404"/>
      <c r="I11" s="404"/>
      <c r="J11" s="404"/>
      <c r="K11" s="404"/>
      <c r="L11" s="404"/>
      <c r="M11" s="404"/>
    </row>
    <row r="12" spans="1:13" x14ac:dyDescent="0.2">
      <c r="A12" s="555" t="s">
        <v>299</v>
      </c>
      <c r="B12" s="402">
        <v>67.931999999999988</v>
      </c>
      <c r="C12" s="402">
        <v>72.458181818181828</v>
      </c>
      <c r="D12" s="402">
        <v>75.363181818181815</v>
      </c>
      <c r="E12" s="402">
        <v>71.155000000000015</v>
      </c>
      <c r="F12" s="402">
        <v>74.486363636363635</v>
      </c>
      <c r="G12" s="402">
        <v>83.351190476190482</v>
      </c>
      <c r="H12" s="402">
        <v>81.237272727272725</v>
      </c>
      <c r="I12" s="402">
        <v>74.612173913043478</v>
      </c>
      <c r="J12" s="402">
        <v>88.518571428571434</v>
      </c>
      <c r="K12" s="402">
        <v>99.641499999999994</v>
      </c>
      <c r="L12" s="402">
        <v>121.38</v>
      </c>
      <c r="M12" s="402">
        <v>109.48619047619047</v>
      </c>
    </row>
    <row r="13" spans="1:13" x14ac:dyDescent="0.2">
      <c r="A13" s="555" t="s">
        <v>300</v>
      </c>
      <c r="B13" s="402">
        <v>66.156666666666652</v>
      </c>
      <c r="C13" s="402">
        <v>71.181363636363642</v>
      </c>
      <c r="D13" s="402">
        <v>73.647272727272721</v>
      </c>
      <c r="E13" s="402">
        <v>69.437272727272727</v>
      </c>
      <c r="F13" s="402">
        <v>72.846818181818193</v>
      </c>
      <c r="G13" s="402">
        <v>81.567619047619075</v>
      </c>
      <c r="H13" s="402">
        <v>79.894285714285715</v>
      </c>
      <c r="I13" s="402">
        <v>73.432608695652192</v>
      </c>
      <c r="J13" s="402">
        <v>86.012857142857143</v>
      </c>
      <c r="K13" s="402">
        <v>96.942499999999995</v>
      </c>
      <c r="L13" s="402">
        <v>117.51782608695649</v>
      </c>
      <c r="M13" s="402">
        <v>104.77142857142859</v>
      </c>
    </row>
    <row r="14" spans="1:13" x14ac:dyDescent="0.2">
      <c r="A14" s="555" t="s">
        <v>301</v>
      </c>
      <c r="B14" s="402">
        <v>67.782000000000011</v>
      </c>
      <c r="C14" s="402">
        <v>73.458181818181814</v>
      </c>
      <c r="D14" s="402">
        <v>75.926818181818177</v>
      </c>
      <c r="E14" s="402">
        <v>70.754999999999995</v>
      </c>
      <c r="F14" s="402">
        <v>74.55</v>
      </c>
      <c r="G14" s="402">
        <v>84.10833333333332</v>
      </c>
      <c r="H14" s="402">
        <v>82.164545454545447</v>
      </c>
      <c r="I14" s="402">
        <v>75.036086956521743</v>
      </c>
      <c r="J14" s="402">
        <v>88.711428571428584</v>
      </c>
      <c r="K14" s="402">
        <v>99.638999999999996</v>
      </c>
      <c r="L14" s="402">
        <v>121.23000000000002</v>
      </c>
      <c r="M14" s="402">
        <v>106.75523809523808</v>
      </c>
    </row>
    <row r="15" spans="1:13" x14ac:dyDescent="0.2">
      <c r="A15" s="494" t="s">
        <v>209</v>
      </c>
      <c r="B15" s="404"/>
      <c r="C15" s="404"/>
      <c r="D15" s="404"/>
      <c r="E15" s="404"/>
      <c r="F15" s="404"/>
      <c r="G15" s="404"/>
      <c r="H15" s="404"/>
      <c r="I15" s="404"/>
      <c r="J15" s="404"/>
      <c r="K15" s="404"/>
      <c r="L15" s="404"/>
      <c r="M15" s="404"/>
    </row>
    <row r="16" spans="1:13" x14ac:dyDescent="0.2">
      <c r="A16" s="555" t="s">
        <v>302</v>
      </c>
      <c r="B16" s="402">
        <v>66.879499999999993</v>
      </c>
      <c r="C16" s="402">
        <v>71.326363636363652</v>
      </c>
      <c r="D16" s="402">
        <v>72.51318181818182</v>
      </c>
      <c r="E16" s="402">
        <v>68.220909090909103</v>
      </c>
      <c r="F16" s="402">
        <v>72.625</v>
      </c>
      <c r="G16" s="402">
        <v>81.615476190476173</v>
      </c>
      <c r="H16" s="402">
        <v>79.764545454545456</v>
      </c>
      <c r="I16" s="402">
        <v>72.694782608695647</v>
      </c>
      <c r="J16" s="402">
        <v>85.761428571428567</v>
      </c>
      <c r="K16" s="402">
        <v>94.099000000000004</v>
      </c>
      <c r="L16" s="402">
        <v>93.999565217391293</v>
      </c>
      <c r="M16" s="402">
        <v>75.700476190476195</v>
      </c>
    </row>
    <row r="17" spans="1:13" x14ac:dyDescent="0.2">
      <c r="A17" s="494" t="s">
        <v>303</v>
      </c>
      <c r="B17" s="495"/>
      <c r="C17" s="495"/>
      <c r="D17" s="495"/>
      <c r="E17" s="495"/>
      <c r="F17" s="495"/>
      <c r="G17" s="495"/>
      <c r="H17" s="495"/>
      <c r="I17" s="495"/>
      <c r="J17" s="495"/>
      <c r="K17" s="495"/>
      <c r="L17" s="495"/>
      <c r="M17" s="495"/>
    </row>
    <row r="18" spans="1:13" x14ac:dyDescent="0.2">
      <c r="A18" s="555" t="s">
        <v>304</v>
      </c>
      <c r="B18" s="402">
        <v>65.169500000000014</v>
      </c>
      <c r="C18" s="402">
        <v>71.378181818181815</v>
      </c>
      <c r="D18" s="402">
        <v>72.485238095238103</v>
      </c>
      <c r="E18" s="402">
        <v>67.730454545454549</v>
      </c>
      <c r="F18" s="402">
        <v>71.646190476190469</v>
      </c>
      <c r="G18" s="402">
        <v>81.476666666666688</v>
      </c>
      <c r="H18" s="402">
        <v>79.147500000000008</v>
      </c>
      <c r="I18" s="402">
        <v>71.711818181818174</v>
      </c>
      <c r="J18" s="402">
        <v>83.221999999999994</v>
      </c>
      <c r="K18" s="402">
        <v>91.641052631578944</v>
      </c>
      <c r="L18" s="402">
        <v>108.50260869565219</v>
      </c>
      <c r="M18" s="402">
        <v>101.77749999999999</v>
      </c>
    </row>
    <row r="19" spans="1:13" x14ac:dyDescent="0.2">
      <c r="A19" s="556" t="s">
        <v>305</v>
      </c>
      <c r="B19" s="455">
        <v>62.550476190476196</v>
      </c>
      <c r="C19" s="455">
        <v>67.142272727272726</v>
      </c>
      <c r="D19" s="455">
        <v>68.108636363636364</v>
      </c>
      <c r="E19" s="455">
        <v>64.105000000000004</v>
      </c>
      <c r="F19" s="455">
        <v>67.378181818181815</v>
      </c>
      <c r="G19" s="455">
        <v>76.105238095238107</v>
      </c>
      <c r="H19" s="455">
        <v>72.846190476190486</v>
      </c>
      <c r="I19" s="455">
        <v>66.235652173913053</v>
      </c>
      <c r="J19" s="455">
        <v>77.050476190476175</v>
      </c>
      <c r="K19" s="455">
        <v>84.985499999999988</v>
      </c>
      <c r="L19" s="455">
        <v>103.61347826086957</v>
      </c>
      <c r="M19" s="455">
        <v>98.415238095238109</v>
      </c>
    </row>
    <row r="20" spans="1:13" x14ac:dyDescent="0.2">
      <c r="A20" s="494" t="s">
        <v>306</v>
      </c>
      <c r="B20" s="495"/>
      <c r="C20" s="495"/>
      <c r="D20" s="495"/>
      <c r="E20" s="495"/>
      <c r="F20" s="495"/>
      <c r="G20" s="495"/>
      <c r="H20" s="495"/>
      <c r="I20" s="495"/>
      <c r="J20" s="495"/>
      <c r="K20" s="495"/>
      <c r="L20" s="495"/>
      <c r="M20" s="495"/>
    </row>
    <row r="21" spans="1:13" x14ac:dyDescent="0.2">
      <c r="A21" s="555" t="s">
        <v>307</v>
      </c>
      <c r="B21" s="402">
        <v>69.611000000000004</v>
      </c>
      <c r="C21" s="402">
        <v>73.727272727272734</v>
      </c>
      <c r="D21" s="402">
        <v>76.256363636363631</v>
      </c>
      <c r="E21" s="402">
        <v>71.892727272727271</v>
      </c>
      <c r="F21" s="402">
        <v>74.657272727272741</v>
      </c>
      <c r="G21" s="402">
        <v>84.108809523809498</v>
      </c>
      <c r="H21" s="402">
        <v>82.611363636363635</v>
      </c>
      <c r="I21" s="402">
        <v>75.466956521739121</v>
      </c>
      <c r="J21" s="402">
        <v>88.823333333333338</v>
      </c>
      <c r="K21" s="402">
        <v>100.47399999999999</v>
      </c>
      <c r="L21" s="402">
        <v>122.76478260869565</v>
      </c>
      <c r="M21" s="402">
        <v>107.10619047619045</v>
      </c>
    </row>
    <row r="22" spans="1:13" x14ac:dyDescent="0.2">
      <c r="A22" s="555" t="s">
        <v>308</v>
      </c>
      <c r="B22" s="405">
        <v>69.426999999999992</v>
      </c>
      <c r="C22" s="405">
        <v>73.430454545454538</v>
      </c>
      <c r="D22" s="405">
        <v>76.13818181818182</v>
      </c>
      <c r="E22" s="405">
        <v>71.750454545454531</v>
      </c>
      <c r="F22" s="405">
        <v>74.50772727272728</v>
      </c>
      <c r="G22" s="405">
        <v>83.581190476190471</v>
      </c>
      <c r="H22" s="405">
        <v>81.848181818181814</v>
      </c>
      <c r="I22" s="405">
        <v>74.506521739130434</v>
      </c>
      <c r="J22" s="405">
        <v>87.875714285714295</v>
      </c>
      <c r="K22" s="405">
        <v>99.511499999999998</v>
      </c>
      <c r="L22" s="405">
        <v>122.04695652173915</v>
      </c>
      <c r="M22" s="405">
        <v>104.23666666666668</v>
      </c>
    </row>
    <row r="23" spans="1:13" x14ac:dyDescent="0.2">
      <c r="A23" s="556" t="s">
        <v>309</v>
      </c>
      <c r="B23" s="455">
        <v>69.417000000000002</v>
      </c>
      <c r="C23" s="455">
        <v>73.289090909090902</v>
      </c>
      <c r="D23" s="455">
        <v>76.06340909090909</v>
      </c>
      <c r="E23" s="455">
        <v>71.754999999999981</v>
      </c>
      <c r="F23" s="455">
        <v>74.433636363636367</v>
      </c>
      <c r="G23" s="455">
        <v>83.849285714285728</v>
      </c>
      <c r="H23" s="455">
        <v>81.90636363636365</v>
      </c>
      <c r="I23" s="455">
        <v>74.698260869565203</v>
      </c>
      <c r="J23" s="455">
        <v>88.016190476190488</v>
      </c>
      <c r="K23" s="455">
        <v>99.794000000000011</v>
      </c>
      <c r="L23" s="455">
        <v>122.67086956521743</v>
      </c>
      <c r="M23" s="455">
        <v>104.6866666666667</v>
      </c>
    </row>
    <row r="24" spans="1:13" s="625" customFormat="1" x14ac:dyDescent="0.2">
      <c r="A24" s="557" t="s">
        <v>310</v>
      </c>
      <c r="B24" s="558">
        <v>66.909523809523819</v>
      </c>
      <c r="C24" s="558">
        <v>71.887727272727261</v>
      </c>
      <c r="D24" s="558">
        <v>73.52272727272728</v>
      </c>
      <c r="E24" s="558">
        <v>70.334090909090918</v>
      </c>
      <c r="F24" s="558">
        <v>73.885909090909095</v>
      </c>
      <c r="G24" s="558">
        <v>82.111428571428576</v>
      </c>
      <c r="H24" s="558">
        <v>80.341363636363653</v>
      </c>
      <c r="I24" s="558">
        <v>74.377826086956517</v>
      </c>
      <c r="J24" s="558">
        <v>85.399523809523814</v>
      </c>
      <c r="K24" s="558">
        <v>94.203500000000005</v>
      </c>
      <c r="L24" s="558">
        <v>113.61391304347823</v>
      </c>
      <c r="M24" s="558">
        <v>105.64714285714284</v>
      </c>
    </row>
    <row r="25" spans="1:13" x14ac:dyDescent="0.2">
      <c r="A25" s="553"/>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44"/>
    </row>
    <row r="2" spans="1:14" ht="13.9" customHeight="1" x14ac:dyDescent="0.2">
      <c r="A2" s="158"/>
      <c r="B2" s="158"/>
      <c r="N2" s="161" t="s">
        <v>311</v>
      </c>
    </row>
    <row r="3" spans="1:14" ht="13.9" customHeight="1" x14ac:dyDescent="0.2">
      <c r="A3" s="562"/>
      <c r="B3" s="562"/>
      <c r="C3" s="145">
        <v>2021</v>
      </c>
      <c r="D3" s="145" t="s">
        <v>509</v>
      </c>
      <c r="E3" s="145" t="s">
        <v>509</v>
      </c>
      <c r="F3" s="145" t="s">
        <v>509</v>
      </c>
      <c r="G3" s="145" t="s">
        <v>509</v>
      </c>
      <c r="H3" s="145" t="s">
        <v>509</v>
      </c>
      <c r="I3" s="145" t="s">
        <v>509</v>
      </c>
      <c r="J3" s="145" t="s">
        <v>509</v>
      </c>
      <c r="K3" s="145">
        <v>2022</v>
      </c>
      <c r="L3" s="145" t="s">
        <v>509</v>
      </c>
      <c r="M3" s="145" t="s">
        <v>509</v>
      </c>
      <c r="N3" s="145" t="s">
        <v>509</v>
      </c>
    </row>
    <row r="4" spans="1:14" ht="13.9" customHeight="1" x14ac:dyDescent="0.2">
      <c r="C4" s="547">
        <v>44317</v>
      </c>
      <c r="D4" s="547">
        <v>44348</v>
      </c>
      <c r="E4" s="547">
        <v>44378</v>
      </c>
      <c r="F4" s="547">
        <v>44409</v>
      </c>
      <c r="G4" s="547">
        <v>44440</v>
      </c>
      <c r="H4" s="547">
        <v>44470</v>
      </c>
      <c r="I4" s="547">
        <v>44501</v>
      </c>
      <c r="J4" s="547">
        <v>44531</v>
      </c>
      <c r="K4" s="547">
        <v>44562</v>
      </c>
      <c r="L4" s="547">
        <v>44593</v>
      </c>
      <c r="M4" s="547">
        <v>44621</v>
      </c>
      <c r="N4" s="547">
        <v>44652</v>
      </c>
    </row>
    <row r="5" spans="1:14" ht="13.9" customHeight="1" x14ac:dyDescent="0.2">
      <c r="A5" s="828" t="s">
        <v>484</v>
      </c>
      <c r="B5" s="563" t="s">
        <v>312</v>
      </c>
      <c r="C5" s="559">
        <v>638.52380952380952</v>
      </c>
      <c r="D5" s="559">
        <v>675.84090909090912</v>
      </c>
      <c r="E5" s="559">
        <v>693.98863636363637</v>
      </c>
      <c r="F5" s="559">
        <v>689.44047619047615</v>
      </c>
      <c r="G5" s="559">
        <v>734.43181818181813</v>
      </c>
      <c r="H5" s="559">
        <v>775.16666666666663</v>
      </c>
      <c r="I5" s="559">
        <v>730.90909090909088</v>
      </c>
      <c r="J5" s="559">
        <v>694.11956521739125</v>
      </c>
      <c r="K5" s="559">
        <v>790.40476190476193</v>
      </c>
      <c r="L5" s="559">
        <v>884.58749999999998</v>
      </c>
      <c r="M5" s="559">
        <v>897.45652173913038</v>
      </c>
      <c r="N5" s="559">
        <v>1034.5833333333333</v>
      </c>
    </row>
    <row r="6" spans="1:14" ht="13.9" customHeight="1" x14ac:dyDescent="0.2">
      <c r="A6" s="829"/>
      <c r="B6" s="564" t="s">
        <v>313</v>
      </c>
      <c r="C6" s="560">
        <v>655.6973684210526</v>
      </c>
      <c r="D6" s="560">
        <v>689.59090909090912</v>
      </c>
      <c r="E6" s="560">
        <v>724.375</v>
      </c>
      <c r="F6" s="560">
        <v>713.21428571428567</v>
      </c>
      <c r="G6" s="560">
        <v>732.90909090909088</v>
      </c>
      <c r="H6" s="560">
        <v>820.16666666666663</v>
      </c>
      <c r="I6" s="560">
        <v>793.98863636363637</v>
      </c>
      <c r="J6" s="560">
        <v>710.11904761904759</v>
      </c>
      <c r="K6" s="560">
        <v>806.11904761904759</v>
      </c>
      <c r="L6" s="560">
        <v>905.53750000000002</v>
      </c>
      <c r="M6" s="560">
        <v>1077.8804347826087</v>
      </c>
      <c r="N6" s="560">
        <v>1051.921052631579</v>
      </c>
    </row>
    <row r="7" spans="1:14" ht="13.9" customHeight="1" x14ac:dyDescent="0.2">
      <c r="A7" s="828" t="s">
        <v>517</v>
      </c>
      <c r="B7" s="563" t="s">
        <v>312</v>
      </c>
      <c r="C7" s="561">
        <v>558.40789473684208</v>
      </c>
      <c r="D7" s="561">
        <v>594.85227272727275</v>
      </c>
      <c r="E7" s="561">
        <v>608.89772727272725</v>
      </c>
      <c r="F7" s="561">
        <v>588.07142857142856</v>
      </c>
      <c r="G7" s="561">
        <v>634.4204545454545</v>
      </c>
      <c r="H7" s="561">
        <v>735.23809523809518</v>
      </c>
      <c r="I7" s="561">
        <v>706.0454545454545</v>
      </c>
      <c r="J7" s="561">
        <v>656.35714285714289</v>
      </c>
      <c r="K7" s="561">
        <v>783.73809523809518</v>
      </c>
      <c r="L7" s="561">
        <v>854.45</v>
      </c>
      <c r="M7" s="561">
        <v>1142.6847826086957</v>
      </c>
      <c r="N7" s="561">
        <v>1187.5131578947369</v>
      </c>
    </row>
    <row r="8" spans="1:14" ht="13.9" customHeight="1" x14ac:dyDescent="0.2">
      <c r="A8" s="829"/>
      <c r="B8" s="564" t="s">
        <v>313</v>
      </c>
      <c r="C8" s="560">
        <v>569.5</v>
      </c>
      <c r="D8" s="560">
        <v>605.9545454545455</v>
      </c>
      <c r="E8" s="560">
        <v>617.9545454545455</v>
      </c>
      <c r="F8" s="560">
        <v>595.51190476190482</v>
      </c>
      <c r="G8" s="560">
        <v>646.76136363636363</v>
      </c>
      <c r="H8" s="560">
        <v>746.83333333333337</v>
      </c>
      <c r="I8" s="560">
        <v>705.5</v>
      </c>
      <c r="J8" s="560">
        <v>664.27380952380952</v>
      </c>
      <c r="K8" s="560">
        <v>790.65476190476193</v>
      </c>
      <c r="L8" s="560">
        <v>864.95</v>
      </c>
      <c r="M8" s="560">
        <v>1158.7282608695652</v>
      </c>
      <c r="N8" s="560">
        <v>1218.171052631579</v>
      </c>
    </row>
    <row r="9" spans="1:14" ht="13.9" customHeight="1" x14ac:dyDescent="0.2">
      <c r="A9" s="828" t="s">
        <v>485</v>
      </c>
      <c r="B9" s="563" t="s">
        <v>312</v>
      </c>
      <c r="C9" s="559">
        <v>545.49476190476184</v>
      </c>
      <c r="D9" s="559">
        <v>586.65954545454542</v>
      </c>
      <c r="E9" s="559">
        <v>597.98863636363637</v>
      </c>
      <c r="F9" s="559">
        <v>577.40909090909088</v>
      </c>
      <c r="G9" s="559">
        <v>626.93772727272733</v>
      </c>
      <c r="H9" s="559">
        <v>720.6195238095238</v>
      </c>
      <c r="I9" s="559">
        <v>682.63095238095241</v>
      </c>
      <c r="J9" s="559">
        <v>634.73913043478262</v>
      </c>
      <c r="K9" s="559">
        <v>742.30952380952385</v>
      </c>
      <c r="L9" s="559">
        <v>814.28750000000002</v>
      </c>
      <c r="M9" s="559">
        <v>1114.358695652174</v>
      </c>
      <c r="N9" s="559">
        <v>1133.9047619047619</v>
      </c>
    </row>
    <row r="10" spans="1:14" ht="13.9" customHeight="1" x14ac:dyDescent="0.2">
      <c r="A10" s="829"/>
      <c r="B10" s="564" t="s">
        <v>313</v>
      </c>
      <c r="C10" s="560">
        <v>557.69105263157905</v>
      </c>
      <c r="D10" s="560">
        <v>594.11954545454546</v>
      </c>
      <c r="E10" s="560">
        <v>601.46590909090912</v>
      </c>
      <c r="F10" s="560">
        <v>581.05952380952385</v>
      </c>
      <c r="G10" s="560">
        <v>631.26136363636363</v>
      </c>
      <c r="H10" s="560">
        <v>725.41666666666663</v>
      </c>
      <c r="I10" s="560">
        <v>693.98863636363637</v>
      </c>
      <c r="J10" s="560">
        <v>651.70238095238096</v>
      </c>
      <c r="K10" s="560">
        <v>762</v>
      </c>
      <c r="L10" s="560">
        <v>856.36249999999995</v>
      </c>
      <c r="M10" s="560">
        <v>1170.8478260869565</v>
      </c>
      <c r="N10" s="560">
        <v>1168.078947368421</v>
      </c>
    </row>
    <row r="11" spans="1:14" ht="13.9" customHeight="1" x14ac:dyDescent="0.2">
      <c r="A11" s="826" t="s">
        <v>314</v>
      </c>
      <c r="B11" s="563" t="s">
        <v>312</v>
      </c>
      <c r="C11" s="559">
        <v>422.03571428571428</v>
      </c>
      <c r="D11" s="559">
        <v>447.00045454545455</v>
      </c>
      <c r="E11" s="559">
        <v>461.45454545454544</v>
      </c>
      <c r="F11" s="559">
        <v>446.71428571428572</v>
      </c>
      <c r="G11" s="559">
        <v>487.38090909090914</v>
      </c>
      <c r="H11" s="559">
        <v>532.66666666666663</v>
      </c>
      <c r="I11" s="559">
        <v>511.75</v>
      </c>
      <c r="J11" s="559">
        <v>478.76086956521738</v>
      </c>
      <c r="K11" s="559">
        <v>539.34523809523807</v>
      </c>
      <c r="L11" s="559">
        <v>598.04999999999995</v>
      </c>
      <c r="M11" s="559">
        <v>710.07608695652175</v>
      </c>
      <c r="N11" s="559">
        <v>637.65476190476193</v>
      </c>
    </row>
    <row r="12" spans="1:14" ht="13.9" customHeight="1" x14ac:dyDescent="0.2">
      <c r="A12" s="827"/>
      <c r="B12" s="564" t="s">
        <v>313</v>
      </c>
      <c r="C12" s="560">
        <v>416.35526315789474</v>
      </c>
      <c r="D12" s="560">
        <v>441.80681818181819</v>
      </c>
      <c r="E12" s="560">
        <v>456.15909090909093</v>
      </c>
      <c r="F12" s="560">
        <v>438.83333333333331</v>
      </c>
      <c r="G12" s="560">
        <v>480.35227272727275</v>
      </c>
      <c r="H12" s="560">
        <v>524.5</v>
      </c>
      <c r="I12" s="560">
        <v>501.13636363636363</v>
      </c>
      <c r="J12" s="560">
        <v>470.04761904761904</v>
      </c>
      <c r="K12" s="560">
        <v>527.69047619047615</v>
      </c>
      <c r="L12" s="560">
        <v>591.38750000000005</v>
      </c>
      <c r="M12" s="560">
        <v>696.78260869565213</v>
      </c>
      <c r="N12" s="560">
        <v>627.18421052631584</v>
      </c>
    </row>
    <row r="13" spans="1:14" ht="13.9" customHeight="1" x14ac:dyDescent="0.2">
      <c r="B13" s="553"/>
      <c r="N13" s="161" t="s">
        <v>293</v>
      </c>
    </row>
    <row r="14" spans="1:14" ht="13.9" customHeight="1" x14ac:dyDescent="0.2">
      <c r="A14" s="553"/>
    </row>
    <row r="15" spans="1:14" ht="13.9" customHeight="1" x14ac:dyDescent="0.2">
      <c r="A15" s="55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466</v>
      </c>
    </row>
    <row r="3" spans="1:8" x14ac:dyDescent="0.2">
      <c r="A3" s="56"/>
      <c r="B3" s="803">
        <f>INDICE!A3</f>
        <v>44652</v>
      </c>
      <c r="C3" s="802">
        <v>41671</v>
      </c>
      <c r="D3" s="802" t="s">
        <v>115</v>
      </c>
      <c r="E3" s="802"/>
      <c r="F3" s="802" t="s">
        <v>116</v>
      </c>
      <c r="G3" s="802"/>
      <c r="H3" s="802"/>
    </row>
    <row r="4" spans="1:8" ht="25.5" x14ac:dyDescent="0.2">
      <c r="A4" s="66"/>
      <c r="B4" s="184" t="s">
        <v>54</v>
      </c>
      <c r="C4" s="185" t="s">
        <v>448</v>
      </c>
      <c r="D4" s="184" t="s">
        <v>54</v>
      </c>
      <c r="E4" s="185" t="s">
        <v>448</v>
      </c>
      <c r="F4" s="184" t="s">
        <v>54</v>
      </c>
      <c r="G4" s="186" t="s">
        <v>448</v>
      </c>
      <c r="H4" s="185" t="s">
        <v>106</v>
      </c>
    </row>
    <row r="5" spans="1:8" x14ac:dyDescent="0.2">
      <c r="A5" s="3" t="s">
        <v>316</v>
      </c>
      <c r="B5" s="71">
        <v>19575.255000000001</v>
      </c>
      <c r="C5" s="72">
        <v>-14.930699735095695</v>
      </c>
      <c r="D5" s="71">
        <v>99456.285000000003</v>
      </c>
      <c r="E5" s="336">
        <v>-5.8723508716180568</v>
      </c>
      <c r="F5" s="71">
        <v>266735.40399999998</v>
      </c>
      <c r="G5" s="59">
        <v>0.44714662996068716</v>
      </c>
      <c r="H5" s="72">
        <v>69.554684431473149</v>
      </c>
    </row>
    <row r="6" spans="1:8" x14ac:dyDescent="0.2">
      <c r="A6" s="3" t="s">
        <v>317</v>
      </c>
      <c r="B6" s="58">
        <v>6298.0739999999996</v>
      </c>
      <c r="C6" s="187">
        <v>-4.7193762929222967</v>
      </c>
      <c r="D6" s="58">
        <v>34013.127999999997</v>
      </c>
      <c r="E6" s="59">
        <v>72.515734336405785</v>
      </c>
      <c r="F6" s="58">
        <v>104451.671</v>
      </c>
      <c r="G6" s="59">
        <v>21.106051701868175</v>
      </c>
      <c r="H6" s="59">
        <v>27.237115530209316</v>
      </c>
    </row>
    <row r="7" spans="1:8" x14ac:dyDescent="0.2">
      <c r="A7" s="3" t="s">
        <v>318</v>
      </c>
      <c r="B7" s="95">
        <v>824.40700000000004</v>
      </c>
      <c r="C7" s="73">
        <v>-23.014996260039762</v>
      </c>
      <c r="D7" s="95">
        <v>3522.1509999999998</v>
      </c>
      <c r="E7" s="73">
        <v>-19.74677798950373</v>
      </c>
      <c r="F7" s="95">
        <v>12303.133</v>
      </c>
      <c r="G7" s="187">
        <v>-0.96672910881805962</v>
      </c>
      <c r="H7" s="187">
        <v>3.2082000383175364</v>
      </c>
    </row>
    <row r="8" spans="1:8" x14ac:dyDescent="0.2">
      <c r="A8" s="216" t="s">
        <v>186</v>
      </c>
      <c r="B8" s="217">
        <v>26697.736000000001</v>
      </c>
      <c r="C8" s="218">
        <v>-13.013581067335023</v>
      </c>
      <c r="D8" s="217">
        <v>136991.56400000001</v>
      </c>
      <c r="E8" s="218">
        <v>5.5682887485602146</v>
      </c>
      <c r="F8" s="217">
        <v>383490.20799999998</v>
      </c>
      <c r="G8" s="218">
        <v>5.2910036363828654</v>
      </c>
      <c r="H8" s="219">
        <v>100</v>
      </c>
    </row>
    <row r="9" spans="1:8" x14ac:dyDescent="0.2">
      <c r="A9" s="220" t="s">
        <v>607</v>
      </c>
      <c r="B9" s="74">
        <v>5716.6970000000001</v>
      </c>
      <c r="C9" s="75">
        <v>-12.314936286530157</v>
      </c>
      <c r="D9" s="74">
        <v>25239.614000000001</v>
      </c>
      <c r="E9" s="75">
        <v>2.2607217488990092</v>
      </c>
      <c r="F9" s="74">
        <v>76976.957999999999</v>
      </c>
      <c r="G9" s="190">
        <v>1.8844767028721601</v>
      </c>
      <c r="H9" s="190">
        <v>20.07273103567745</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7"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6" priority="10" operator="between">
      <formula>-0.5</formula>
      <formula>0.5</formula>
    </cfRule>
  </conditionalFormatting>
  <conditionalFormatting sqref="E5">
    <cfRule type="cellIs" dxfId="95" priority="9" operator="equal">
      <formula>0</formula>
    </cfRule>
  </conditionalFormatting>
  <conditionalFormatting sqref="C7">
    <cfRule type="cellIs" dxfId="92" priority="5" operator="between">
      <formula>-0.5</formula>
      <formula>0.5</formula>
    </cfRule>
    <cfRule type="cellIs" dxfId="91" priority="6" operator="between">
      <formula>0</formula>
      <formula>0.49</formula>
    </cfRule>
  </conditionalFormatting>
  <conditionalFormatting sqref="E7">
    <cfRule type="cellIs" dxfId="90" priority="3" operator="between">
      <formula>-0.5</formula>
      <formula>0.5</formula>
    </cfRule>
    <cfRule type="cellIs" dxfId="89" priority="4"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651</v>
      </c>
      <c r="B1" s="53"/>
      <c r="C1" s="53"/>
      <c r="D1" s="6"/>
      <c r="E1" s="6"/>
      <c r="F1" s="6"/>
      <c r="G1" s="6"/>
      <c r="H1" s="3"/>
    </row>
    <row r="2" spans="1:8" x14ac:dyDescent="0.2">
      <c r="A2" s="54"/>
      <c r="B2" s="54"/>
      <c r="C2" s="54"/>
      <c r="D2" s="65"/>
      <c r="E2" s="65"/>
      <c r="F2" s="65"/>
      <c r="G2" s="108"/>
      <c r="H2" s="55" t="s">
        <v>466</v>
      </c>
    </row>
    <row r="3" spans="1:8" ht="14.1" customHeight="1" x14ac:dyDescent="0.2">
      <c r="A3" s="56"/>
      <c r="B3" s="803">
        <f>INDICE!A3</f>
        <v>44652</v>
      </c>
      <c r="C3" s="803">
        <v>41671</v>
      </c>
      <c r="D3" s="802" t="s">
        <v>115</v>
      </c>
      <c r="E3" s="802"/>
      <c r="F3" s="802" t="s">
        <v>116</v>
      </c>
      <c r="G3" s="802"/>
      <c r="H3" s="183"/>
    </row>
    <row r="4" spans="1:8" ht="25.5" x14ac:dyDescent="0.2">
      <c r="A4" s="66"/>
      <c r="B4" s="184" t="s">
        <v>54</v>
      </c>
      <c r="C4" s="185" t="s">
        <v>448</v>
      </c>
      <c r="D4" s="184" t="s">
        <v>54</v>
      </c>
      <c r="E4" s="185" t="s">
        <v>448</v>
      </c>
      <c r="F4" s="184" t="s">
        <v>54</v>
      </c>
      <c r="G4" s="186" t="s">
        <v>448</v>
      </c>
      <c r="H4" s="185" t="s">
        <v>106</v>
      </c>
    </row>
    <row r="5" spans="1:8" x14ac:dyDescent="0.2">
      <c r="A5" s="3" t="s">
        <v>653</v>
      </c>
      <c r="B5" s="71">
        <v>10507.950999999999</v>
      </c>
      <c r="C5" s="72">
        <v>-17.128854742719305</v>
      </c>
      <c r="D5" s="71">
        <v>54621.773000000001</v>
      </c>
      <c r="E5" s="72">
        <v>26.390909720297806</v>
      </c>
      <c r="F5" s="71">
        <v>171404.24900000001</v>
      </c>
      <c r="G5" s="59">
        <v>10.733674194229312</v>
      </c>
      <c r="H5" s="72">
        <v>44.695860656760246</v>
      </c>
    </row>
    <row r="6" spans="1:8" x14ac:dyDescent="0.2">
      <c r="A6" s="3" t="s">
        <v>652</v>
      </c>
      <c r="B6" s="58">
        <v>9183.1949999999997</v>
      </c>
      <c r="C6" s="187">
        <v>-17.826552654137938</v>
      </c>
      <c r="D6" s="58">
        <v>39420.343999999997</v>
      </c>
      <c r="E6" s="59">
        <v>-12.150508265713734</v>
      </c>
      <c r="F6" s="58">
        <v>125408.436</v>
      </c>
      <c r="G6" s="59">
        <v>0.49008780047299605</v>
      </c>
      <c r="H6" s="59">
        <v>32.701861321058814</v>
      </c>
    </row>
    <row r="7" spans="1:8" x14ac:dyDescent="0.2">
      <c r="A7" s="3" t="s">
        <v>654</v>
      </c>
      <c r="B7" s="95">
        <v>6182.183</v>
      </c>
      <c r="C7" s="187">
        <v>7.2229015233110125</v>
      </c>
      <c r="D7" s="95">
        <v>39427.296000000002</v>
      </c>
      <c r="E7" s="187">
        <v>5.7374988344075017</v>
      </c>
      <c r="F7" s="95">
        <v>74374.39</v>
      </c>
      <c r="G7" s="187">
        <v>2.9978384748267963</v>
      </c>
      <c r="H7" s="187">
        <v>19.394077983863411</v>
      </c>
    </row>
    <row r="8" spans="1:8" x14ac:dyDescent="0.2">
      <c r="A8" s="734" t="s">
        <v>320</v>
      </c>
      <c r="B8" s="95">
        <v>824.40700000000004</v>
      </c>
      <c r="C8" s="73">
        <v>-23.014996260039762</v>
      </c>
      <c r="D8" s="95">
        <v>3522.1509999999998</v>
      </c>
      <c r="E8" s="73">
        <v>-19.74677798950373</v>
      </c>
      <c r="F8" s="95">
        <v>12303.133</v>
      </c>
      <c r="G8" s="187">
        <v>-0.96672910881805962</v>
      </c>
      <c r="H8" s="187">
        <v>3.2082000383175364</v>
      </c>
    </row>
    <row r="9" spans="1:8" x14ac:dyDescent="0.2">
      <c r="A9" s="216" t="s">
        <v>186</v>
      </c>
      <c r="B9" s="217">
        <v>26697.736000000001</v>
      </c>
      <c r="C9" s="218">
        <v>-13.013581067335023</v>
      </c>
      <c r="D9" s="217">
        <v>136991.56400000001</v>
      </c>
      <c r="E9" s="218">
        <v>5.5682887485602146</v>
      </c>
      <c r="F9" s="217">
        <v>383490.20799999998</v>
      </c>
      <c r="G9" s="218">
        <v>5.2910036363828654</v>
      </c>
      <c r="H9" s="219">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486</v>
      </c>
      <c r="B12" s="108"/>
      <c r="C12" s="108"/>
      <c r="D12" s="108"/>
      <c r="E12" s="108"/>
      <c r="F12" s="108"/>
      <c r="G12" s="108"/>
      <c r="H12" s="108"/>
    </row>
    <row r="13" spans="1:8" x14ac:dyDescent="0.2">
      <c r="A13" s="437" t="s">
        <v>532</v>
      </c>
      <c r="B13" s="1"/>
      <c r="C13" s="1"/>
      <c r="D13" s="1"/>
      <c r="E13" s="1"/>
      <c r="F13" s="1"/>
      <c r="G13" s="1"/>
      <c r="H13" s="1"/>
    </row>
    <row r="14" spans="1:8" s="1" customFormat="1" x14ac:dyDescent="0.2">
      <c r="A14" s="830" t="s">
        <v>655</v>
      </c>
      <c r="B14" s="830"/>
      <c r="C14" s="830"/>
      <c r="D14" s="830"/>
      <c r="E14" s="830"/>
      <c r="F14" s="830"/>
      <c r="G14" s="830"/>
      <c r="H14" s="830"/>
    </row>
    <row r="15" spans="1:8" s="1" customFormat="1" x14ac:dyDescent="0.2">
      <c r="A15" s="830"/>
      <c r="B15" s="830"/>
      <c r="C15" s="830"/>
      <c r="D15" s="830"/>
      <c r="E15" s="830"/>
      <c r="F15" s="830"/>
      <c r="G15" s="830"/>
      <c r="H15" s="830"/>
    </row>
    <row r="16" spans="1:8" s="1" customFormat="1" x14ac:dyDescent="0.2">
      <c r="A16" s="830"/>
      <c r="B16" s="830"/>
      <c r="C16" s="830"/>
      <c r="D16" s="830"/>
      <c r="E16" s="830"/>
      <c r="F16" s="830"/>
      <c r="G16" s="830"/>
      <c r="H16" s="830"/>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88" priority="3" operator="between">
      <formula>-0.5</formula>
      <formula>0.5</formula>
    </cfRule>
    <cfRule type="cellIs" dxfId="87" priority="4" operator="between">
      <formula>0</formula>
      <formula>0.49</formula>
    </cfRule>
  </conditionalFormatting>
  <conditionalFormatting sqref="E8">
    <cfRule type="cellIs" dxfId="86" priority="1" operator="between">
      <formula>-0.5</formula>
      <formula>0.5</formula>
    </cfRule>
    <cfRule type="cellIs" dxfId="85"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487</v>
      </c>
      <c r="B1" s="158"/>
      <c r="C1" s="158"/>
      <c r="D1" s="158"/>
    </row>
    <row r="2" spans="1:4" x14ac:dyDescent="0.2">
      <c r="A2" s="159"/>
      <c r="B2" s="159"/>
      <c r="C2" s="159"/>
      <c r="D2" s="159"/>
    </row>
    <row r="3" spans="1:4" x14ac:dyDescent="0.2">
      <c r="A3" s="162"/>
      <c r="B3" s="831">
        <v>2019</v>
      </c>
      <c r="C3" s="831">
        <v>2020</v>
      </c>
      <c r="D3" s="831">
        <v>2021</v>
      </c>
    </row>
    <row r="4" spans="1:4" x14ac:dyDescent="0.2">
      <c r="A4" s="645"/>
      <c r="B4" s="832"/>
      <c r="C4" s="832"/>
      <c r="D4" s="832"/>
    </row>
    <row r="5" spans="1:4" x14ac:dyDescent="0.2">
      <c r="A5" s="191" t="s">
        <v>321</v>
      </c>
      <c r="B5" s="214">
        <v>12.469654766040348</v>
      </c>
      <c r="C5" s="214">
        <v>-9.7386395282950922</v>
      </c>
      <c r="D5" s="214">
        <v>6.0468295643647929</v>
      </c>
    </row>
    <row r="6" spans="1:4" x14ac:dyDescent="0.2">
      <c r="A6" s="1" t="s">
        <v>127</v>
      </c>
      <c r="B6" s="167">
        <v>12.526098958597446</v>
      </c>
      <c r="C6" s="167">
        <v>-10.491541536075699</v>
      </c>
      <c r="D6" s="167">
        <v>8.7873927671748753</v>
      </c>
    </row>
    <row r="7" spans="1:4" x14ac:dyDescent="0.2">
      <c r="A7" s="1" t="s">
        <v>128</v>
      </c>
      <c r="B7" s="167">
        <v>12.044199552305191</v>
      </c>
      <c r="C7" s="167">
        <v>-9.3552830291149984</v>
      </c>
      <c r="D7" s="167">
        <v>8.4302384915391748</v>
      </c>
    </row>
    <row r="8" spans="1:4" x14ac:dyDescent="0.2">
      <c r="A8" s="1" t="s">
        <v>129</v>
      </c>
      <c r="B8" s="167">
        <v>9.0249648190256764</v>
      </c>
      <c r="C8" s="167">
        <v>-6.0057760846766888</v>
      </c>
      <c r="D8" s="167">
        <v>5.2910036363828654</v>
      </c>
    </row>
    <row r="9" spans="1:4" x14ac:dyDescent="0.2">
      <c r="A9" s="1" t="s">
        <v>130</v>
      </c>
      <c r="B9" s="167">
        <v>5.952988458342503</v>
      </c>
      <c r="C9" s="167">
        <v>-3.4254526855264165</v>
      </c>
      <c r="D9" s="167" t="s">
        <v>509</v>
      </c>
    </row>
    <row r="10" spans="1:4" x14ac:dyDescent="0.2">
      <c r="A10" s="1" t="s">
        <v>131</v>
      </c>
      <c r="B10" s="167">
        <v>2.821515040084825</v>
      </c>
      <c r="C10" s="167">
        <v>-1.9218225725250875</v>
      </c>
      <c r="D10" s="167" t="s">
        <v>509</v>
      </c>
    </row>
    <row r="11" spans="1:4" x14ac:dyDescent="0.2">
      <c r="A11" s="1" t="s">
        <v>132</v>
      </c>
      <c r="B11" s="167">
        <v>-0.94744929185202975</v>
      </c>
      <c r="C11" s="167">
        <v>-1.9854592038539152</v>
      </c>
      <c r="D11" s="167" t="s">
        <v>509</v>
      </c>
    </row>
    <row r="12" spans="1:4" x14ac:dyDescent="0.2">
      <c r="A12" s="1" t="s">
        <v>133</v>
      </c>
      <c r="B12" s="167">
        <v>-4.1849875945960822</v>
      </c>
      <c r="C12" s="167">
        <v>-1.4051660937081651</v>
      </c>
      <c r="D12" s="167" t="s">
        <v>509</v>
      </c>
    </row>
    <row r="13" spans="1:4" x14ac:dyDescent="0.2">
      <c r="A13" s="1" t="s">
        <v>134</v>
      </c>
      <c r="B13" s="167">
        <v>-6.2296596439489154</v>
      </c>
      <c r="C13" s="167">
        <v>-0.613945576588667</v>
      </c>
      <c r="D13" s="167" t="s">
        <v>509</v>
      </c>
    </row>
    <row r="14" spans="1:4" x14ac:dyDescent="0.2">
      <c r="A14" s="1" t="s">
        <v>135</v>
      </c>
      <c r="B14" s="167">
        <v>-8.7710431753324904</v>
      </c>
      <c r="C14" s="167">
        <v>1.0164274698776778</v>
      </c>
      <c r="D14" s="167" t="s">
        <v>509</v>
      </c>
    </row>
    <row r="15" spans="1:4" x14ac:dyDescent="0.2">
      <c r="A15" s="1" t="s">
        <v>136</v>
      </c>
      <c r="B15" s="167">
        <v>-10.17690974038212</v>
      </c>
      <c r="C15" s="167">
        <v>4.2821823635762888</v>
      </c>
      <c r="D15" s="167" t="s">
        <v>509</v>
      </c>
    </row>
    <row r="16" spans="1:4" x14ac:dyDescent="0.2">
      <c r="A16" s="212" t="s">
        <v>137</v>
      </c>
      <c r="B16" s="213">
        <v>-9.9623149171848127</v>
      </c>
      <c r="C16" s="213">
        <v>4.9610404066805067</v>
      </c>
      <c r="D16" s="213"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798" t="s">
        <v>631</v>
      </c>
      <c r="C3" s="794" t="s">
        <v>420</v>
      </c>
      <c r="D3" s="798" t="s">
        <v>620</v>
      </c>
      <c r="E3" s="794" t="s">
        <v>420</v>
      </c>
      <c r="F3" s="796" t="s">
        <v>632</v>
      </c>
    </row>
    <row r="4" spans="1:6" x14ac:dyDescent="0.2">
      <c r="A4" s="66"/>
      <c r="B4" s="799"/>
      <c r="C4" s="795"/>
      <c r="D4" s="799"/>
      <c r="E4" s="795"/>
      <c r="F4" s="797"/>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68" t="s">
        <v>112</v>
      </c>
      <c r="B10" s="58">
        <v>272</v>
      </c>
      <c r="C10" s="73">
        <v>0.34071634264656053</v>
      </c>
      <c r="D10" s="58">
        <v>4.8008025222126678</v>
      </c>
      <c r="E10" s="335">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570</v>
      </c>
    </row>
    <row r="13" spans="1:6" x14ac:dyDescent="0.2">
      <c r="A13" s="437" t="s">
        <v>621</v>
      </c>
    </row>
  </sheetData>
  <mergeCells count="5">
    <mergeCell ref="B3:B4"/>
    <mergeCell ref="C3:C4"/>
    <mergeCell ref="D3:D4"/>
    <mergeCell ref="E3:E4"/>
    <mergeCell ref="F3:F4"/>
  </mergeCells>
  <conditionalFormatting sqref="E10">
    <cfRule type="cellIs" dxfId="276" priority="2" operator="between">
      <formula>0</formula>
      <formula>0.5</formula>
    </cfRule>
  </conditionalFormatting>
  <conditionalFormatting sqref="E10">
    <cfRule type="cellIs" dxfId="275"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E8" sqref="E8"/>
    </sheetView>
  </sheetViews>
  <sheetFormatPr baseColWidth="10" defaultColWidth="11" defaultRowHeight="12.75" x14ac:dyDescent="0.2"/>
  <cols>
    <col min="1" max="1" width="17.25" style="545" customWidth="1"/>
    <col min="2" max="12" width="11" style="545"/>
    <col min="13" max="45" width="11" style="18"/>
    <col min="46" max="16384" width="11" style="545"/>
  </cols>
  <sheetData>
    <row r="1" spans="1:12" x14ac:dyDescent="0.2">
      <c r="A1" s="833" t="s">
        <v>656</v>
      </c>
      <c r="B1" s="833"/>
      <c r="C1" s="833"/>
      <c r="D1" s="833"/>
      <c r="E1" s="833"/>
      <c r="F1" s="833"/>
      <c r="G1" s="18"/>
      <c r="H1" s="18"/>
      <c r="I1" s="18"/>
      <c r="J1" s="18"/>
      <c r="K1" s="18"/>
      <c r="L1" s="18"/>
    </row>
    <row r="2" spans="1:12" x14ac:dyDescent="0.2">
      <c r="A2" s="834"/>
      <c r="B2" s="834"/>
      <c r="C2" s="834"/>
      <c r="D2" s="834"/>
      <c r="E2" s="834"/>
      <c r="F2" s="834"/>
      <c r="G2" s="18"/>
      <c r="H2" s="18"/>
      <c r="I2" s="18"/>
      <c r="J2" s="18"/>
      <c r="K2" s="574"/>
      <c r="L2" s="55" t="s">
        <v>466</v>
      </c>
    </row>
    <row r="3" spans="1:12" x14ac:dyDescent="0.2">
      <c r="A3" s="575"/>
      <c r="B3" s="835">
        <f>INDICE!A3</f>
        <v>44652</v>
      </c>
      <c r="C3" s="836">
        <v>41671</v>
      </c>
      <c r="D3" s="836">
        <v>41671</v>
      </c>
      <c r="E3" s="836">
        <v>41671</v>
      </c>
      <c r="F3" s="837">
        <v>41671</v>
      </c>
      <c r="G3" s="838" t="s">
        <v>116</v>
      </c>
      <c r="H3" s="836"/>
      <c r="I3" s="836"/>
      <c r="J3" s="836"/>
      <c r="K3" s="836"/>
      <c r="L3" s="839" t="s">
        <v>106</v>
      </c>
    </row>
    <row r="4" spans="1:12" ht="38.25" x14ac:dyDescent="0.2">
      <c r="A4" s="551"/>
      <c r="B4" s="735" t="s">
        <v>653</v>
      </c>
      <c r="C4" s="735" t="s">
        <v>652</v>
      </c>
      <c r="D4" s="735" t="s">
        <v>654</v>
      </c>
      <c r="E4" s="735" t="s">
        <v>320</v>
      </c>
      <c r="F4" s="223" t="s">
        <v>186</v>
      </c>
      <c r="G4" s="735" t="s">
        <v>653</v>
      </c>
      <c r="H4" s="735" t="s">
        <v>652</v>
      </c>
      <c r="I4" s="735" t="s">
        <v>654</v>
      </c>
      <c r="J4" s="735" t="s">
        <v>320</v>
      </c>
      <c r="K4" s="224" t="s">
        <v>186</v>
      </c>
      <c r="L4" s="840"/>
    </row>
    <row r="5" spans="1:12" x14ac:dyDescent="0.2">
      <c r="A5" s="548" t="s">
        <v>153</v>
      </c>
      <c r="B5" s="440">
        <v>2568.6129999999998</v>
      </c>
      <c r="C5" s="440">
        <v>531.447</v>
      </c>
      <c r="D5" s="440">
        <v>211.87700000000001</v>
      </c>
      <c r="E5" s="440">
        <v>199.71</v>
      </c>
      <c r="F5" s="576">
        <v>3511.6469999999999</v>
      </c>
      <c r="G5" s="440">
        <v>41138.538</v>
      </c>
      <c r="H5" s="440">
        <v>7549.154825999999</v>
      </c>
      <c r="I5" s="440">
        <v>2867.2</v>
      </c>
      <c r="J5" s="440">
        <v>2940.7289999999998</v>
      </c>
      <c r="K5" s="577">
        <v>54495.621825999995</v>
      </c>
      <c r="L5" s="72">
        <v>14.210227434329633</v>
      </c>
    </row>
    <row r="6" spans="1:12" x14ac:dyDescent="0.2">
      <c r="A6" s="550" t="s">
        <v>154</v>
      </c>
      <c r="B6" s="440">
        <v>549.84400000000005</v>
      </c>
      <c r="C6" s="440">
        <v>575.33399999999995</v>
      </c>
      <c r="D6" s="440">
        <v>289.82100000000003</v>
      </c>
      <c r="E6" s="440">
        <v>58</v>
      </c>
      <c r="F6" s="578">
        <v>1472.9989999999998</v>
      </c>
      <c r="G6" s="440">
        <v>8093.7219999999998</v>
      </c>
      <c r="H6" s="440">
        <v>8414.8580000000002</v>
      </c>
      <c r="I6" s="440">
        <v>3259.5219999999999</v>
      </c>
      <c r="J6" s="440">
        <v>823.51599999999996</v>
      </c>
      <c r="K6" s="579">
        <v>20591.618000000002</v>
      </c>
      <c r="L6" s="59">
        <v>5.3694510717782142</v>
      </c>
    </row>
    <row r="7" spans="1:12" x14ac:dyDescent="0.2">
      <c r="A7" s="550" t="s">
        <v>155</v>
      </c>
      <c r="B7" s="440">
        <v>342.10700000000003</v>
      </c>
      <c r="C7" s="440">
        <v>387.82499999999999</v>
      </c>
      <c r="D7" s="440">
        <v>228.83699999999999</v>
      </c>
      <c r="E7" s="440">
        <v>9.6270000000000007</v>
      </c>
      <c r="F7" s="578">
        <v>968.39599999999996</v>
      </c>
      <c r="G7" s="440">
        <v>6337.4440000000004</v>
      </c>
      <c r="H7" s="440">
        <v>5008.3149999999996</v>
      </c>
      <c r="I7" s="440">
        <v>2201.7069999999999</v>
      </c>
      <c r="J7" s="440">
        <v>171.95699999999999</v>
      </c>
      <c r="K7" s="579">
        <v>13719.423000000001</v>
      </c>
      <c r="L7" s="59">
        <v>3.5774639239873562</v>
      </c>
    </row>
    <row r="8" spans="1:12" x14ac:dyDescent="0.2">
      <c r="A8" s="550" t="s">
        <v>156</v>
      </c>
      <c r="B8" s="440">
        <v>737.41700000000003</v>
      </c>
      <c r="C8" s="96">
        <v>22.352</v>
      </c>
      <c r="D8" s="440">
        <v>77.218999999999994</v>
      </c>
      <c r="E8" s="96">
        <v>0.29199999999999998</v>
      </c>
      <c r="F8" s="578">
        <v>837.28000000000009</v>
      </c>
      <c r="G8" s="440">
        <v>10167.17</v>
      </c>
      <c r="H8" s="440">
        <v>221.78100000000001</v>
      </c>
      <c r="I8" s="96">
        <v>905.66499999999996</v>
      </c>
      <c r="J8" s="440">
        <v>7.7610000000000001</v>
      </c>
      <c r="K8" s="579">
        <v>11302.377000000002</v>
      </c>
      <c r="L8" s="59">
        <v>2.9471972671740239</v>
      </c>
    </row>
    <row r="9" spans="1:12" x14ac:dyDescent="0.2">
      <c r="A9" s="550" t="s">
        <v>568</v>
      </c>
      <c r="B9" s="440">
        <v>0</v>
      </c>
      <c r="C9" s="440">
        <v>0</v>
      </c>
      <c r="D9" s="440">
        <v>0</v>
      </c>
      <c r="E9" s="96">
        <v>1.256</v>
      </c>
      <c r="F9" s="627">
        <v>1.256</v>
      </c>
      <c r="G9" s="440">
        <v>0</v>
      </c>
      <c r="H9" s="440">
        <v>0</v>
      </c>
      <c r="I9" s="440">
        <v>0</v>
      </c>
      <c r="J9" s="440">
        <v>19.89</v>
      </c>
      <c r="K9" s="579">
        <v>19.89</v>
      </c>
      <c r="L9" s="96">
        <v>5.1864978175910539E-3</v>
      </c>
    </row>
    <row r="10" spans="1:12" x14ac:dyDescent="0.2">
      <c r="A10" s="550" t="s">
        <v>158</v>
      </c>
      <c r="B10" s="440">
        <v>167.22800000000001</v>
      </c>
      <c r="C10" s="440">
        <v>129.84100000000001</v>
      </c>
      <c r="D10" s="440">
        <v>104.133</v>
      </c>
      <c r="E10" s="440">
        <v>1.167</v>
      </c>
      <c r="F10" s="578">
        <v>402.36899999999997</v>
      </c>
      <c r="G10" s="440">
        <v>2357.52</v>
      </c>
      <c r="H10" s="440">
        <v>1727.979</v>
      </c>
      <c r="I10" s="440">
        <v>1174.9639999999999</v>
      </c>
      <c r="J10" s="440">
        <v>25.940999999999999</v>
      </c>
      <c r="K10" s="579">
        <v>5286.4039999999995</v>
      </c>
      <c r="L10" s="59">
        <v>1.3784777681701665</v>
      </c>
    </row>
    <row r="11" spans="1:12" x14ac:dyDescent="0.2">
      <c r="A11" s="550" t="s">
        <v>159</v>
      </c>
      <c r="B11" s="440">
        <v>128.941</v>
      </c>
      <c r="C11" s="440">
        <v>941.162057</v>
      </c>
      <c r="D11" s="440">
        <v>649.66200000000003</v>
      </c>
      <c r="E11" s="440">
        <v>52.426000000000002</v>
      </c>
      <c r="F11" s="578">
        <v>1772.191057</v>
      </c>
      <c r="G11" s="440">
        <v>2363.9166049999999</v>
      </c>
      <c r="H11" s="440">
        <v>11489.492774090002</v>
      </c>
      <c r="I11" s="440">
        <v>7402.5297760000003</v>
      </c>
      <c r="J11" s="440">
        <v>731.00400000000002</v>
      </c>
      <c r="K11" s="579">
        <v>21986.943155090004</v>
      </c>
      <c r="L11" s="59">
        <v>5.7332947556245788</v>
      </c>
    </row>
    <row r="12" spans="1:12" x14ac:dyDescent="0.2">
      <c r="A12" s="550" t="s">
        <v>512</v>
      </c>
      <c r="B12" s="440">
        <v>622.65</v>
      </c>
      <c r="C12" s="440">
        <v>409.27546499999994</v>
      </c>
      <c r="D12" s="440">
        <v>270.33300000000003</v>
      </c>
      <c r="E12" s="440">
        <v>58.494999999999997</v>
      </c>
      <c r="F12" s="578">
        <v>1360.7534649999998</v>
      </c>
      <c r="G12" s="440">
        <v>8309.968449</v>
      </c>
      <c r="H12" s="440">
        <v>5526.7694680000004</v>
      </c>
      <c r="I12" s="440">
        <v>3034.3519999999999</v>
      </c>
      <c r="J12" s="440">
        <v>796.08100000000002</v>
      </c>
      <c r="K12" s="579">
        <v>17667.170916999999</v>
      </c>
      <c r="L12" s="59">
        <v>4.6068749826057633</v>
      </c>
    </row>
    <row r="13" spans="1:12" x14ac:dyDescent="0.2">
      <c r="A13" s="550" t="s">
        <v>160</v>
      </c>
      <c r="B13" s="440">
        <v>1401.107</v>
      </c>
      <c r="C13" s="440">
        <v>1805.7659310000001</v>
      </c>
      <c r="D13" s="440">
        <v>1414.2349999999999</v>
      </c>
      <c r="E13" s="440">
        <v>131.40899999999999</v>
      </c>
      <c r="F13" s="578">
        <v>4752.5169309999992</v>
      </c>
      <c r="G13" s="440">
        <v>16668.261999999999</v>
      </c>
      <c r="H13" s="440">
        <v>30321.331335000003</v>
      </c>
      <c r="I13" s="440">
        <v>16845.197</v>
      </c>
      <c r="J13" s="440">
        <v>2449.1080000000002</v>
      </c>
      <c r="K13" s="579">
        <v>66283.898335000005</v>
      </c>
      <c r="L13" s="59">
        <v>17.284127403514571</v>
      </c>
    </row>
    <row r="14" spans="1:12" x14ac:dyDescent="0.2">
      <c r="A14" s="550" t="s">
        <v>323</v>
      </c>
      <c r="B14" s="440">
        <v>627.90099999999995</v>
      </c>
      <c r="C14" s="440">
        <v>1634.8965109999999</v>
      </c>
      <c r="D14" s="440">
        <v>298.39400000000001</v>
      </c>
      <c r="E14" s="440">
        <v>102.10729699999999</v>
      </c>
      <c r="F14" s="578">
        <v>2663.298808</v>
      </c>
      <c r="G14" s="440">
        <v>12617.178</v>
      </c>
      <c r="H14" s="440">
        <v>23558.504561000005</v>
      </c>
      <c r="I14" s="440">
        <v>3677.1776719999998</v>
      </c>
      <c r="J14" s="440">
        <v>1528.7884839999999</v>
      </c>
      <c r="K14" s="579">
        <v>41381.648717000004</v>
      </c>
      <c r="L14" s="59">
        <v>10.790640058272507</v>
      </c>
    </row>
    <row r="15" spans="1:12" x14ac:dyDescent="0.2">
      <c r="A15" s="550" t="s">
        <v>163</v>
      </c>
      <c r="B15" s="440">
        <v>1.282</v>
      </c>
      <c r="C15" s="440">
        <v>114.964</v>
      </c>
      <c r="D15" s="440">
        <v>44.884</v>
      </c>
      <c r="E15" s="440">
        <v>50.158000000000001</v>
      </c>
      <c r="F15" s="578">
        <v>211.28800000000001</v>
      </c>
      <c r="G15" s="96">
        <v>11.952999999999999</v>
      </c>
      <c r="H15" s="440">
        <v>2062.84</v>
      </c>
      <c r="I15" s="440">
        <v>553.49800000000005</v>
      </c>
      <c r="J15" s="440">
        <v>640.53800000000001</v>
      </c>
      <c r="K15" s="579">
        <v>3268.8290000000002</v>
      </c>
      <c r="L15" s="59">
        <v>0.85237679610750872</v>
      </c>
    </row>
    <row r="16" spans="1:12" x14ac:dyDescent="0.2">
      <c r="A16" s="550" t="s">
        <v>164</v>
      </c>
      <c r="B16" s="440">
        <v>932.44399999999996</v>
      </c>
      <c r="C16" s="440">
        <v>383.01333400000004</v>
      </c>
      <c r="D16" s="440">
        <v>190.45099999999999</v>
      </c>
      <c r="E16" s="440">
        <v>44.877000000000002</v>
      </c>
      <c r="F16" s="578">
        <v>1550.7853339999999</v>
      </c>
      <c r="G16" s="440">
        <v>12279.102999999999</v>
      </c>
      <c r="H16" s="440">
        <v>5765.2570590000005</v>
      </c>
      <c r="I16" s="440">
        <v>2522.025744</v>
      </c>
      <c r="J16" s="440">
        <v>631.49199999999996</v>
      </c>
      <c r="K16" s="579">
        <v>21197.877802999996</v>
      </c>
      <c r="L16" s="59">
        <v>5.5275388116048934</v>
      </c>
    </row>
    <row r="17" spans="1:12" x14ac:dyDescent="0.2">
      <c r="A17" s="550" t="s">
        <v>165</v>
      </c>
      <c r="B17" s="96">
        <v>128.85599999999999</v>
      </c>
      <c r="C17" s="440">
        <v>44.052999999999997</v>
      </c>
      <c r="D17" s="440">
        <v>100.58</v>
      </c>
      <c r="E17" s="440">
        <v>5.3540000000000001</v>
      </c>
      <c r="F17" s="578">
        <v>278.84299999999996</v>
      </c>
      <c r="G17" s="440">
        <v>2070.1509999999998</v>
      </c>
      <c r="H17" s="440">
        <v>630.12</v>
      </c>
      <c r="I17" s="440">
        <v>1137.2070000000001</v>
      </c>
      <c r="J17" s="440">
        <v>85.641000000000005</v>
      </c>
      <c r="K17" s="579">
        <v>3923.1190000000001</v>
      </c>
      <c r="L17" s="59">
        <v>1.0229888452312719</v>
      </c>
    </row>
    <row r="18" spans="1:12" x14ac:dyDescent="0.2">
      <c r="A18" s="550" t="s">
        <v>166</v>
      </c>
      <c r="B18" s="440">
        <v>128.62200000000001</v>
      </c>
      <c r="C18" s="440">
        <v>330.20100000000002</v>
      </c>
      <c r="D18" s="440">
        <v>1525.415</v>
      </c>
      <c r="E18" s="440">
        <v>25.143999999999998</v>
      </c>
      <c r="F18" s="578">
        <v>2009.3820000000001</v>
      </c>
      <c r="G18" s="440">
        <v>2130.652</v>
      </c>
      <c r="H18" s="440">
        <v>3789.1190000000001</v>
      </c>
      <c r="I18" s="440">
        <v>18547.462</v>
      </c>
      <c r="J18" s="440">
        <v>321.67099999999999</v>
      </c>
      <c r="K18" s="579">
        <v>24788.903999999999</v>
      </c>
      <c r="L18" s="59">
        <v>6.4639314477865328</v>
      </c>
    </row>
    <row r="19" spans="1:12" x14ac:dyDescent="0.2">
      <c r="A19" s="550" t="s">
        <v>168</v>
      </c>
      <c r="B19" s="440">
        <v>1349.1020000000001</v>
      </c>
      <c r="C19" s="440">
        <v>135.58600000000001</v>
      </c>
      <c r="D19" s="440">
        <v>64.733000000000004</v>
      </c>
      <c r="E19" s="440">
        <v>54.773000000000003</v>
      </c>
      <c r="F19" s="578">
        <v>1604.194</v>
      </c>
      <c r="G19" s="440">
        <v>24903.852999999999</v>
      </c>
      <c r="H19" s="440">
        <v>2056.1190000000001</v>
      </c>
      <c r="I19" s="440">
        <v>697.06399999999996</v>
      </c>
      <c r="J19" s="440">
        <v>731.75599999999997</v>
      </c>
      <c r="K19" s="579">
        <v>28388.791999999998</v>
      </c>
      <c r="L19" s="59">
        <v>7.4026348794392343</v>
      </c>
    </row>
    <row r="20" spans="1:12" x14ac:dyDescent="0.2">
      <c r="A20" s="550" t="s">
        <v>169</v>
      </c>
      <c r="B20" s="440">
        <v>219.11</v>
      </c>
      <c r="C20" s="440">
        <v>377.26280800000001</v>
      </c>
      <c r="D20" s="440">
        <v>213.322</v>
      </c>
      <c r="E20" s="440">
        <v>16.957999999999998</v>
      </c>
      <c r="F20" s="578">
        <v>826.65280800000005</v>
      </c>
      <c r="G20" s="440">
        <v>9569.0499999999993</v>
      </c>
      <c r="H20" s="440">
        <v>5499.2988080000005</v>
      </c>
      <c r="I20" s="440">
        <v>2403.7179999999998</v>
      </c>
      <c r="J20" s="440">
        <v>230.822</v>
      </c>
      <c r="K20" s="579">
        <v>17702.888808</v>
      </c>
      <c r="L20" s="59">
        <v>4.616188746493167</v>
      </c>
    </row>
    <row r="21" spans="1:12" x14ac:dyDescent="0.2">
      <c r="A21" s="550" t="s">
        <v>170</v>
      </c>
      <c r="B21" s="440">
        <v>602.72500000000002</v>
      </c>
      <c r="C21" s="440">
        <v>1360.3024210000001</v>
      </c>
      <c r="D21" s="440">
        <v>498.279</v>
      </c>
      <c r="E21" s="440">
        <v>12.657999999999999</v>
      </c>
      <c r="F21" s="578">
        <v>2473.9644210000001</v>
      </c>
      <c r="G21" s="440">
        <v>12385.786</v>
      </c>
      <c r="H21" s="440">
        <v>11786.054421000001</v>
      </c>
      <c r="I21" s="440">
        <v>7152.0940000000001</v>
      </c>
      <c r="J21" s="440">
        <v>166.435</v>
      </c>
      <c r="K21" s="579">
        <v>31490.369421000003</v>
      </c>
      <c r="L21" s="59">
        <v>8.2113993100629745</v>
      </c>
    </row>
    <row r="22" spans="1:12" x14ac:dyDescent="0.2">
      <c r="A22" s="225" t="s">
        <v>114</v>
      </c>
      <c r="B22" s="174">
        <v>10507.949000000001</v>
      </c>
      <c r="C22" s="174">
        <v>9183.281527000001</v>
      </c>
      <c r="D22" s="174">
        <v>6182.1750000000011</v>
      </c>
      <c r="E22" s="174">
        <v>824.41129699999999</v>
      </c>
      <c r="F22" s="580">
        <v>26697.816824000001</v>
      </c>
      <c r="G22" s="581">
        <v>171404.267054</v>
      </c>
      <c r="H22" s="174">
        <v>125406.99425209002</v>
      </c>
      <c r="I22" s="174">
        <v>74381.383191999994</v>
      </c>
      <c r="J22" s="174">
        <v>12303.130483999999</v>
      </c>
      <c r="K22" s="174">
        <v>383495.77498209005</v>
      </c>
      <c r="L22" s="175">
        <v>100</v>
      </c>
    </row>
    <row r="23" spans="1:12" x14ac:dyDescent="0.2">
      <c r="A23" s="18"/>
      <c r="B23" s="18"/>
      <c r="C23" s="18"/>
      <c r="D23" s="18"/>
      <c r="E23" s="18"/>
      <c r="F23" s="18"/>
      <c r="G23" s="18"/>
      <c r="H23" s="18"/>
      <c r="I23" s="18"/>
      <c r="J23" s="18"/>
      <c r="L23" s="161" t="s">
        <v>220</v>
      </c>
    </row>
    <row r="24" spans="1:12" x14ac:dyDescent="0.2">
      <c r="A24" s="80" t="s">
        <v>488</v>
      </c>
      <c r="B24" s="553"/>
      <c r="C24" s="582"/>
      <c r="D24" s="582"/>
      <c r="E24" s="582"/>
      <c r="F24" s="582"/>
      <c r="G24" s="18"/>
      <c r="H24" s="18"/>
      <c r="I24" s="18"/>
      <c r="J24" s="18"/>
      <c r="K24" s="18"/>
      <c r="L24" s="18"/>
    </row>
    <row r="25" spans="1:12" x14ac:dyDescent="0.2">
      <c r="A25" s="80" t="s">
        <v>221</v>
      </c>
      <c r="B25" s="553"/>
      <c r="C25" s="553"/>
      <c r="D25" s="553"/>
      <c r="E25" s="553"/>
      <c r="F25" s="583"/>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4" priority="39" operator="between">
      <formula>0</formula>
      <formula>0.5</formula>
    </cfRule>
    <cfRule type="cellIs" dxfId="83" priority="40" operator="between">
      <formula>0</formula>
      <formula>0.49</formula>
    </cfRule>
  </conditionalFormatting>
  <conditionalFormatting sqref="B17">
    <cfRule type="cellIs" dxfId="82" priority="37" operator="between">
      <formula>0</formula>
      <formula>0.5</formula>
    </cfRule>
    <cfRule type="cellIs" dxfId="81" priority="38" operator="between">
      <formula>0</formula>
      <formula>0.49</formula>
    </cfRule>
  </conditionalFormatting>
  <conditionalFormatting sqref="L9">
    <cfRule type="cellIs" dxfId="80" priority="35" operator="between">
      <formula>0</formula>
      <formula>0.5</formula>
    </cfRule>
    <cfRule type="cellIs" dxfId="79" priority="36" operator="between">
      <formula>0</formula>
      <formula>0.49</formula>
    </cfRule>
  </conditionalFormatting>
  <conditionalFormatting sqref="E8">
    <cfRule type="cellIs" dxfId="78" priority="33" operator="between">
      <formula>0</formula>
      <formula>0.5</formula>
    </cfRule>
    <cfRule type="cellIs" dxfId="77" priority="34" operator="between">
      <formula>0</formula>
      <formula>0.49</formula>
    </cfRule>
  </conditionalFormatting>
  <conditionalFormatting sqref="G15">
    <cfRule type="cellIs" dxfId="76" priority="29" operator="between">
      <formula>0</formula>
      <formula>0.5</formula>
    </cfRule>
    <cfRule type="cellIs" dxfId="75" priority="30" operator="between">
      <formula>0</formula>
      <formula>0.49</formula>
    </cfRule>
  </conditionalFormatting>
  <conditionalFormatting sqref="E9">
    <cfRule type="cellIs" dxfId="74" priority="23" operator="between">
      <formula>0</formula>
      <formula>0.5</formula>
    </cfRule>
    <cfRule type="cellIs" dxfId="73" priority="24" operator="between">
      <formula>0</formula>
      <formula>0.49</formula>
    </cfRule>
  </conditionalFormatting>
  <conditionalFormatting sqref="F9">
    <cfRule type="cellIs" dxfId="72" priority="21" operator="between">
      <formula>0</formula>
      <formula>0.5</formula>
    </cfRule>
    <cfRule type="cellIs" dxfId="71" priority="22" operator="between">
      <formula>0</formula>
      <formula>0.49</formula>
    </cfRule>
  </conditionalFormatting>
  <conditionalFormatting sqref="I8">
    <cfRule type="cellIs" dxfId="70" priority="5" operator="between">
      <formula>0</formula>
      <formula>0.5</formula>
    </cfRule>
    <cfRule type="cellIs" dxfId="69" priority="6"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topLeftCell="A16"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466</v>
      </c>
      <c r="J2" s="55"/>
    </row>
    <row r="3" spans="1:45" x14ac:dyDescent="0.2">
      <c r="A3" s="818" t="s">
        <v>450</v>
      </c>
      <c r="B3" s="818" t="s">
        <v>451</v>
      </c>
      <c r="C3" s="803">
        <f>INDICE!A3</f>
        <v>44652</v>
      </c>
      <c r="D3" s="803">
        <v>41671</v>
      </c>
      <c r="E3" s="802" t="s">
        <v>115</v>
      </c>
      <c r="F3" s="802"/>
      <c r="G3" s="802" t="s">
        <v>116</v>
      </c>
      <c r="H3" s="802"/>
      <c r="I3" s="802"/>
      <c r="J3" s="161"/>
    </row>
    <row r="4" spans="1:45" x14ac:dyDescent="0.2">
      <c r="A4" s="819"/>
      <c r="B4" s="819"/>
      <c r="C4" s="184" t="s">
        <v>54</v>
      </c>
      <c r="D4" s="185" t="s">
        <v>421</v>
      </c>
      <c r="E4" s="184" t="s">
        <v>54</v>
      </c>
      <c r="F4" s="185" t="s">
        <v>421</v>
      </c>
      <c r="G4" s="184" t="s">
        <v>54</v>
      </c>
      <c r="H4" s="186" t="s">
        <v>421</v>
      </c>
      <c r="I4" s="185" t="s">
        <v>470</v>
      </c>
      <c r="J4" s="10"/>
    </row>
    <row r="5" spans="1:45" x14ac:dyDescent="0.2">
      <c r="A5" s="1"/>
      <c r="B5" s="11" t="s">
        <v>324</v>
      </c>
      <c r="C5" s="460">
        <v>0</v>
      </c>
      <c r="D5" s="142" t="s">
        <v>142</v>
      </c>
      <c r="E5" s="463">
        <v>0</v>
      </c>
      <c r="F5" s="142" t="s">
        <v>142</v>
      </c>
      <c r="G5" s="463">
        <v>864.77263000000005</v>
      </c>
      <c r="H5" s="142">
        <v>-14.34310732391593</v>
      </c>
      <c r="I5" s="503">
        <v>0.19759447446178816</v>
      </c>
      <c r="J5" s="1"/>
    </row>
    <row r="6" spans="1:45" x14ac:dyDescent="0.2">
      <c r="A6" s="1"/>
      <c r="B6" s="11" t="s">
        <v>469</v>
      </c>
      <c r="C6" s="460">
        <v>0</v>
      </c>
      <c r="D6" s="142">
        <v>-100</v>
      </c>
      <c r="E6" s="463">
        <v>3837.87691</v>
      </c>
      <c r="F6" s="142">
        <v>-47.479301541970131</v>
      </c>
      <c r="G6" s="463">
        <v>8800.7097099999992</v>
      </c>
      <c r="H6" s="142">
        <v>-56.284402875164908</v>
      </c>
      <c r="I6" s="411">
        <v>2.0109003797197023</v>
      </c>
      <c r="J6" s="1"/>
    </row>
    <row r="7" spans="1:45" x14ac:dyDescent="0.2">
      <c r="A7" s="160" t="s">
        <v>457</v>
      </c>
      <c r="B7" s="145"/>
      <c r="C7" s="461">
        <v>0</v>
      </c>
      <c r="D7" s="148">
        <v>-100</v>
      </c>
      <c r="E7" s="461">
        <v>3837.87691</v>
      </c>
      <c r="F7" s="148">
        <v>-47.479301541970131</v>
      </c>
      <c r="G7" s="461">
        <v>9665.4823400000005</v>
      </c>
      <c r="H7" s="231">
        <v>-54.281548168510817</v>
      </c>
      <c r="I7" s="148">
        <v>2.2084948541814904</v>
      </c>
      <c r="J7" s="1"/>
    </row>
    <row r="8" spans="1:45" x14ac:dyDescent="0.2">
      <c r="A8" s="191"/>
      <c r="B8" s="11" t="s">
        <v>231</v>
      </c>
      <c r="C8" s="460">
        <v>12538.623539999999</v>
      </c>
      <c r="D8" s="745">
        <v>118.64946675785637</v>
      </c>
      <c r="E8" s="463">
        <v>54551.429909999999</v>
      </c>
      <c r="F8" s="149">
        <v>313.05461196777674</v>
      </c>
      <c r="G8" s="463">
        <v>101159.52926</v>
      </c>
      <c r="H8" s="149">
        <v>123.2694599709784</v>
      </c>
      <c r="I8" s="729">
        <v>23.11424220367795</v>
      </c>
      <c r="J8" s="1"/>
    </row>
    <row r="9" spans="1:45" x14ac:dyDescent="0.2">
      <c r="A9" s="160" t="s">
        <v>303</v>
      </c>
      <c r="B9" s="145"/>
      <c r="C9" s="461">
        <v>12538.623539999999</v>
      </c>
      <c r="D9" s="148">
        <v>118.64946675785637</v>
      </c>
      <c r="E9" s="461">
        <v>54551.429909999999</v>
      </c>
      <c r="F9" s="148">
        <v>313.05461196777674</v>
      </c>
      <c r="G9" s="461">
        <v>101159.52926</v>
      </c>
      <c r="H9" s="231">
        <v>123.2694599709784</v>
      </c>
      <c r="I9" s="148">
        <v>23.11424220367795</v>
      </c>
      <c r="J9" s="1"/>
    </row>
    <row r="10" spans="1:45" s="436" customFormat="1" x14ac:dyDescent="0.2">
      <c r="A10" s="675"/>
      <c r="B10" s="11" t="s">
        <v>233</v>
      </c>
      <c r="C10" s="460">
        <v>0</v>
      </c>
      <c r="D10" s="745" t="s">
        <v>142</v>
      </c>
      <c r="E10" s="463">
        <v>0</v>
      </c>
      <c r="F10" s="149" t="s">
        <v>142</v>
      </c>
      <c r="G10" s="463">
        <v>1.76149</v>
      </c>
      <c r="H10" s="149">
        <v>-99.688030149192571</v>
      </c>
      <c r="I10" s="729">
        <v>4.0248809773234289E-4</v>
      </c>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row>
    <row r="11" spans="1:45" s="436" customFormat="1" x14ac:dyDescent="0.2">
      <c r="A11" s="434"/>
      <c r="B11" s="435" t="s">
        <v>325</v>
      </c>
      <c r="C11" s="462">
        <v>0</v>
      </c>
      <c r="D11" s="420" t="s">
        <v>142</v>
      </c>
      <c r="E11" s="464">
        <v>0</v>
      </c>
      <c r="F11" s="584" t="s">
        <v>142</v>
      </c>
      <c r="G11" s="464">
        <v>1.76149</v>
      </c>
      <c r="H11" s="584">
        <v>-99.688030149192571</v>
      </c>
      <c r="I11" s="702">
        <v>4.0248809773234289E-4</v>
      </c>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row>
    <row r="12" spans="1:45" s="436" customFormat="1" x14ac:dyDescent="0.2">
      <c r="A12" s="434"/>
      <c r="B12" s="435" t="s">
        <v>322</v>
      </c>
      <c r="C12" s="462" t="s">
        <v>142</v>
      </c>
      <c r="D12" s="420" t="s">
        <v>142</v>
      </c>
      <c r="E12" s="464" t="s">
        <v>142</v>
      </c>
      <c r="F12" s="584" t="s">
        <v>142</v>
      </c>
      <c r="G12" s="464" t="s">
        <v>142</v>
      </c>
      <c r="H12" s="584" t="s">
        <v>142</v>
      </c>
      <c r="I12" s="655" t="s">
        <v>142</v>
      </c>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row>
    <row r="13" spans="1:45" s="436" customFormat="1" x14ac:dyDescent="0.2">
      <c r="A13" s="434"/>
      <c r="B13" s="11" t="s">
        <v>234</v>
      </c>
      <c r="C13" s="460">
        <v>283.55027000000001</v>
      </c>
      <c r="D13" s="745">
        <v>-82.044075770926469</v>
      </c>
      <c r="E13" s="463">
        <v>3652.4559599999998</v>
      </c>
      <c r="F13" s="149">
        <v>-38.316947980831515</v>
      </c>
      <c r="G13" s="463">
        <v>17955.566830000003</v>
      </c>
      <c r="H13" s="149">
        <v>-18.808207268420684</v>
      </c>
      <c r="I13" s="503">
        <v>4.102720956186328</v>
      </c>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row>
    <row r="14" spans="1:45" s="436" customFormat="1" x14ac:dyDescent="0.2">
      <c r="A14" s="434"/>
      <c r="B14" s="435" t="s">
        <v>325</v>
      </c>
      <c r="C14" s="462">
        <v>283.55027000000001</v>
      </c>
      <c r="D14" s="420">
        <v>-82.044075770926469</v>
      </c>
      <c r="E14" s="464">
        <v>3648.2530499999998</v>
      </c>
      <c r="F14" s="584">
        <v>-38.387927157309221</v>
      </c>
      <c r="G14" s="464">
        <v>16892.283809999997</v>
      </c>
      <c r="H14" s="584">
        <v>-16.833032262923616</v>
      </c>
      <c r="I14" s="655">
        <v>3.8597682513336729</v>
      </c>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row>
    <row r="15" spans="1:45" x14ac:dyDescent="0.2">
      <c r="A15" s="1"/>
      <c r="B15" s="435" t="s">
        <v>322</v>
      </c>
      <c r="C15" s="462">
        <v>0</v>
      </c>
      <c r="D15" s="420" t="s">
        <v>142</v>
      </c>
      <c r="E15" s="464">
        <v>4.2029100000000001</v>
      </c>
      <c r="F15" s="584" t="s">
        <v>142</v>
      </c>
      <c r="G15" s="464">
        <v>1063.2830200000001</v>
      </c>
      <c r="H15" s="584">
        <v>-41.050305837815522</v>
      </c>
      <c r="I15" s="655">
        <v>0.24295270485265355</v>
      </c>
      <c r="J15" s="1"/>
    </row>
    <row r="16" spans="1:45" x14ac:dyDescent="0.2">
      <c r="A16" s="1"/>
      <c r="B16" s="11" t="s">
        <v>596</v>
      </c>
      <c r="C16" s="460">
        <v>10.566000000000001</v>
      </c>
      <c r="D16" s="745">
        <v>-15.24145676239371</v>
      </c>
      <c r="E16" s="463">
        <v>84.934899999999999</v>
      </c>
      <c r="F16" s="149">
        <v>45.993949498942868</v>
      </c>
      <c r="G16" s="463">
        <v>341.61190000000005</v>
      </c>
      <c r="H16" s="149">
        <v>142.45849746264952</v>
      </c>
      <c r="I16" s="503">
        <v>7.8055920722644667E-2</v>
      </c>
      <c r="J16" s="1"/>
    </row>
    <row r="17" spans="1:45" s="436" customFormat="1" x14ac:dyDescent="0.2">
      <c r="A17" s="434"/>
      <c r="B17" s="11" t="s">
        <v>207</v>
      </c>
      <c r="C17" s="460">
        <v>180.48008999999999</v>
      </c>
      <c r="D17" s="745">
        <v>-70.346461693695645</v>
      </c>
      <c r="E17" s="463">
        <v>1283.7502899999999</v>
      </c>
      <c r="F17" s="149">
        <v>-65.874913535623236</v>
      </c>
      <c r="G17" s="463">
        <v>9283.4934900000007</v>
      </c>
      <c r="H17" s="149">
        <v>-44.036084668130002</v>
      </c>
      <c r="I17" s="503">
        <v>2.1212130838668903</v>
      </c>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row>
    <row r="18" spans="1:45" s="436" customFormat="1" x14ac:dyDescent="0.2">
      <c r="A18" s="434"/>
      <c r="B18" s="435" t="s">
        <v>325</v>
      </c>
      <c r="C18" s="462">
        <v>180.48008999999999</v>
      </c>
      <c r="D18" s="420">
        <v>-70.346461693695645</v>
      </c>
      <c r="E18" s="464">
        <v>1283.7502899999999</v>
      </c>
      <c r="F18" s="584">
        <v>-65.874913535623236</v>
      </c>
      <c r="G18" s="464">
        <v>9283.4934900000007</v>
      </c>
      <c r="H18" s="584">
        <v>-22.702573495620314</v>
      </c>
      <c r="I18" s="655">
        <v>2.1212130838668903</v>
      </c>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row>
    <row r="19" spans="1:45" x14ac:dyDescent="0.2">
      <c r="A19" s="1"/>
      <c r="B19" s="435" t="s">
        <v>322</v>
      </c>
      <c r="C19" s="462">
        <v>0</v>
      </c>
      <c r="D19" s="420" t="s">
        <v>142</v>
      </c>
      <c r="E19" s="464">
        <v>0</v>
      </c>
      <c r="F19" s="584" t="s">
        <v>142</v>
      </c>
      <c r="G19" s="464">
        <v>0</v>
      </c>
      <c r="H19" s="584">
        <v>-100</v>
      </c>
      <c r="I19" s="655">
        <v>0</v>
      </c>
      <c r="J19" s="1"/>
    </row>
    <row r="20" spans="1:45" x14ac:dyDescent="0.2">
      <c r="A20" s="1"/>
      <c r="B20" s="11" t="s">
        <v>545</v>
      </c>
      <c r="C20" s="462">
        <v>0</v>
      </c>
      <c r="D20" s="745" t="s">
        <v>142</v>
      </c>
      <c r="E20" s="755">
        <v>0.19594</v>
      </c>
      <c r="F20" s="149" t="s">
        <v>142</v>
      </c>
      <c r="G20" s="755">
        <v>0.19594</v>
      </c>
      <c r="H20" s="149" t="s">
        <v>142</v>
      </c>
      <c r="I20" s="702">
        <v>4.4770914322349406E-5</v>
      </c>
      <c r="J20" s="1"/>
    </row>
    <row r="21" spans="1:45" s="436" customFormat="1" x14ac:dyDescent="0.2">
      <c r="A21" s="1"/>
      <c r="B21" s="11" t="s">
        <v>236</v>
      </c>
      <c r="C21" s="460">
        <v>613.78904999999997</v>
      </c>
      <c r="D21" s="142">
        <v>118.80680148372049</v>
      </c>
      <c r="E21" s="463">
        <v>2173.8871099999997</v>
      </c>
      <c r="F21" s="142">
        <v>19.656896799340938</v>
      </c>
      <c r="G21" s="463">
        <v>3918.2664799999993</v>
      </c>
      <c r="H21" s="142">
        <v>62.520119259090855</v>
      </c>
      <c r="I21" s="503">
        <v>0.89529638087278529</v>
      </c>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row>
    <row r="22" spans="1:45" s="436" customFormat="1" x14ac:dyDescent="0.2">
      <c r="A22" s="678"/>
      <c r="B22" s="435" t="s">
        <v>325</v>
      </c>
      <c r="C22" s="462">
        <v>613.78904999999997</v>
      </c>
      <c r="D22" s="420">
        <v>118.80680148372049</v>
      </c>
      <c r="E22" s="464">
        <v>2173.8871099999997</v>
      </c>
      <c r="F22" s="584">
        <v>19.696184845526318</v>
      </c>
      <c r="G22" s="464">
        <v>3918.0675899999992</v>
      </c>
      <c r="H22" s="584">
        <v>62.552075249907325</v>
      </c>
      <c r="I22" s="667">
        <v>0.89525093590417471</v>
      </c>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row>
    <row r="23" spans="1:45" x14ac:dyDescent="0.2">
      <c r="A23" s="678"/>
      <c r="B23" s="435" t="s">
        <v>322</v>
      </c>
      <c r="C23" s="462">
        <v>0</v>
      </c>
      <c r="D23" s="420" t="s">
        <v>142</v>
      </c>
      <c r="E23" s="464">
        <v>0</v>
      </c>
      <c r="F23" s="584">
        <v>-100</v>
      </c>
      <c r="G23" s="755">
        <v>0.19888999999999998</v>
      </c>
      <c r="H23" s="584">
        <v>-66.647102226992232</v>
      </c>
      <c r="I23" s="702">
        <v>4.5444968610656696E-5</v>
      </c>
      <c r="J23" s="1"/>
    </row>
    <row r="24" spans="1:45" x14ac:dyDescent="0.2">
      <c r="A24" s="718"/>
      <c r="B24" s="11" t="s">
        <v>209</v>
      </c>
      <c r="C24" s="460">
        <v>3278.2432799999997</v>
      </c>
      <c r="D24" s="142">
        <v>50.21312918913695</v>
      </c>
      <c r="E24" s="463">
        <v>10907.675660000001</v>
      </c>
      <c r="F24" s="149">
        <v>-19.121862571523952</v>
      </c>
      <c r="G24" s="463">
        <v>34448.579600000005</v>
      </c>
      <c r="H24" s="149">
        <v>-13.125304736590863</v>
      </c>
      <c r="I24" s="503">
        <v>7.8712585781271507</v>
      </c>
      <c r="J24" s="1"/>
    </row>
    <row r="25" spans="1:45" x14ac:dyDescent="0.2">
      <c r="A25" s="718" t="s">
        <v>442</v>
      </c>
      <c r="B25" s="145"/>
      <c r="C25" s="461">
        <v>4366.6286899999996</v>
      </c>
      <c r="D25" s="148">
        <v>-6.3588666853609004</v>
      </c>
      <c r="E25" s="461">
        <v>18102.899859999998</v>
      </c>
      <c r="F25" s="148">
        <v>-27.717713050919439</v>
      </c>
      <c r="G25" s="461">
        <v>65949.475730000006</v>
      </c>
      <c r="H25" s="231">
        <v>-19.053591932971152</v>
      </c>
      <c r="I25" s="148">
        <v>15.068992178787852</v>
      </c>
      <c r="J25" s="1"/>
    </row>
    <row r="26" spans="1:45" x14ac:dyDescent="0.2">
      <c r="A26" s="675"/>
      <c r="B26" s="11" t="s">
        <v>645</v>
      </c>
      <c r="C26" s="460">
        <v>960.13679000000002</v>
      </c>
      <c r="D26" s="142" t="s">
        <v>142</v>
      </c>
      <c r="E26" s="463">
        <v>2885.1680700000002</v>
      </c>
      <c r="F26" s="149" t="s">
        <v>142</v>
      </c>
      <c r="G26" s="463">
        <v>2885.1680700000002</v>
      </c>
      <c r="H26" s="149" t="s">
        <v>142</v>
      </c>
      <c r="I26" s="503">
        <v>0.65924064748161793</v>
      </c>
      <c r="J26" s="1"/>
    </row>
    <row r="27" spans="1:45" x14ac:dyDescent="0.2">
      <c r="A27" s="718"/>
      <c r="B27" s="11" t="s">
        <v>326</v>
      </c>
      <c r="C27" s="460">
        <v>1786.79675</v>
      </c>
      <c r="D27" s="745">
        <v>-0.92803234059118633</v>
      </c>
      <c r="E27" s="463">
        <v>3541.8957199999995</v>
      </c>
      <c r="F27" s="745">
        <v>-50.680958254919616</v>
      </c>
      <c r="G27" s="463">
        <v>22529.51067</v>
      </c>
      <c r="H27" s="745">
        <v>-29.239964515053295</v>
      </c>
      <c r="I27" s="655">
        <v>5.1478350103655552</v>
      </c>
      <c r="J27" s="1"/>
    </row>
    <row r="28" spans="1:45" x14ac:dyDescent="0.2">
      <c r="A28" s="718" t="s">
        <v>340</v>
      </c>
      <c r="B28" s="145"/>
      <c r="C28" s="461">
        <v>2746.93354</v>
      </c>
      <c r="D28" s="148">
        <v>52.308375777729267</v>
      </c>
      <c r="E28" s="461">
        <v>6427.0637900000002</v>
      </c>
      <c r="F28" s="148">
        <v>-10.506504873242131</v>
      </c>
      <c r="G28" s="461">
        <v>25414.678739999999</v>
      </c>
      <c r="H28" s="231">
        <v>-20.178312089326852</v>
      </c>
      <c r="I28" s="148">
        <v>5.8070756578471725</v>
      </c>
      <c r="J28" s="1"/>
    </row>
    <row r="29" spans="1:45" x14ac:dyDescent="0.2">
      <c r="A29" s="675"/>
      <c r="B29" s="11" t="s">
        <v>212</v>
      </c>
      <c r="C29" s="460">
        <v>0</v>
      </c>
      <c r="D29" s="142" t="s">
        <v>142</v>
      </c>
      <c r="E29" s="463">
        <v>0</v>
      </c>
      <c r="F29" s="142" t="s">
        <v>142</v>
      </c>
      <c r="G29" s="463">
        <v>4127.6699600000002</v>
      </c>
      <c r="H29" s="142">
        <v>104.95262636286331</v>
      </c>
      <c r="I29" s="503">
        <v>0.94314360584921619</v>
      </c>
      <c r="J29" s="1"/>
    </row>
    <row r="30" spans="1:45" x14ac:dyDescent="0.2">
      <c r="A30" s="434"/>
      <c r="B30" s="11" t="s">
        <v>213</v>
      </c>
      <c r="C30" s="460">
        <v>9545.5901199999989</v>
      </c>
      <c r="D30" s="745">
        <v>-34.998089885951359</v>
      </c>
      <c r="E30" s="463">
        <v>39105.493929999997</v>
      </c>
      <c r="F30" s="149">
        <v>-35.272407089891871</v>
      </c>
      <c r="G30" s="463">
        <v>156680.23829000001</v>
      </c>
      <c r="H30" s="149">
        <v>10.668931975924895</v>
      </c>
      <c r="I30" s="503">
        <v>35.800334410977236</v>
      </c>
      <c r="J30" s="1"/>
    </row>
    <row r="31" spans="1:45" x14ac:dyDescent="0.2">
      <c r="A31" s="434"/>
      <c r="B31" s="435" t="s">
        <v>325</v>
      </c>
      <c r="C31" s="462">
        <v>9049.1690899999994</v>
      </c>
      <c r="D31" s="420">
        <v>-32.038762337850898</v>
      </c>
      <c r="E31" s="464">
        <v>37136.511590000002</v>
      </c>
      <c r="F31" s="584">
        <v>-32.688788904616302</v>
      </c>
      <c r="G31" s="464">
        <v>136530.42999</v>
      </c>
      <c r="H31" s="584">
        <v>3.6332291626370612</v>
      </c>
      <c r="I31" s="655">
        <v>31.196244684473889</v>
      </c>
      <c r="J31" s="1"/>
    </row>
    <row r="32" spans="1:45" x14ac:dyDescent="0.2">
      <c r="A32" s="1"/>
      <c r="B32" s="435" t="s">
        <v>322</v>
      </c>
      <c r="C32" s="462">
        <v>496.42103000000003</v>
      </c>
      <c r="D32" s="420">
        <v>-63.762243229432805</v>
      </c>
      <c r="E32" s="464">
        <v>1968.98234</v>
      </c>
      <c r="F32" s="584">
        <v>-62.453600104200305</v>
      </c>
      <c r="G32" s="464">
        <v>20149.808300000001</v>
      </c>
      <c r="H32" s="584">
        <v>104.94615031896535</v>
      </c>
      <c r="I32" s="655">
        <v>4.6040897265033429</v>
      </c>
      <c r="J32" s="1"/>
    </row>
    <row r="33" spans="1:45" x14ac:dyDescent="0.2">
      <c r="A33" s="678"/>
      <c r="B33" s="11" t="s">
        <v>214</v>
      </c>
      <c r="C33" s="460">
        <v>1127.21408</v>
      </c>
      <c r="D33" s="142" t="s">
        <v>142</v>
      </c>
      <c r="E33" s="463">
        <v>1127.21408</v>
      </c>
      <c r="F33" s="149" t="s">
        <v>142</v>
      </c>
      <c r="G33" s="463">
        <v>1127.21408</v>
      </c>
      <c r="H33" s="149">
        <v>17.864042472015598</v>
      </c>
      <c r="I33" s="503">
        <v>0.25756050320825719</v>
      </c>
      <c r="J33" s="1"/>
    </row>
    <row r="34" spans="1:45" x14ac:dyDescent="0.2">
      <c r="A34" s="678"/>
      <c r="B34" s="11" t="s">
        <v>215</v>
      </c>
      <c r="C34" s="460">
        <v>2452.0963500000003</v>
      </c>
      <c r="D34" s="142">
        <v>171.77576795499684</v>
      </c>
      <c r="E34" s="463">
        <v>5204.2343700000001</v>
      </c>
      <c r="F34" s="142">
        <v>186.67200779474783</v>
      </c>
      <c r="G34" s="463">
        <v>7294.5159700000004</v>
      </c>
      <c r="H34" s="142">
        <v>301.81386738944133</v>
      </c>
      <c r="I34" s="503">
        <v>1.6667456849845848</v>
      </c>
      <c r="J34" s="1"/>
    </row>
    <row r="35" spans="1:45" x14ac:dyDescent="0.2">
      <c r="A35" s="434"/>
      <c r="B35" s="11" t="s">
        <v>603</v>
      </c>
      <c r="C35" s="460">
        <v>923.51354000000003</v>
      </c>
      <c r="D35" s="142" t="s">
        <v>142</v>
      </c>
      <c r="E35" s="463">
        <v>2855.2532900000001</v>
      </c>
      <c r="F35" s="142">
        <v>44.432743198256311</v>
      </c>
      <c r="G35" s="463">
        <v>9768.6431999999986</v>
      </c>
      <c r="H35" s="142">
        <v>27.030171419153941</v>
      </c>
      <c r="I35" s="503">
        <v>2.2320663864080896</v>
      </c>
      <c r="J35" s="1"/>
    </row>
    <row r="36" spans="1:45" x14ac:dyDescent="0.2">
      <c r="A36" s="718"/>
      <c r="B36" s="11" t="s">
        <v>217</v>
      </c>
      <c r="C36" s="460">
        <v>6891.4452700000002</v>
      </c>
      <c r="D36" s="745">
        <v>41.72841651673204</v>
      </c>
      <c r="E36" s="463">
        <v>22686.311859999998</v>
      </c>
      <c r="F36" s="745">
        <v>50.324075393117653</v>
      </c>
      <c r="G36" s="463">
        <v>55284.937520000007</v>
      </c>
      <c r="H36" s="745">
        <v>17.36399913775309</v>
      </c>
      <c r="I36" s="655">
        <v>12.632220072595491</v>
      </c>
      <c r="J36" s="166"/>
    </row>
    <row r="37" spans="1:45" x14ac:dyDescent="0.2">
      <c r="A37" s="718" t="s">
        <v>443</v>
      </c>
      <c r="B37" s="145"/>
      <c r="C37" s="461">
        <v>20939.859359999999</v>
      </c>
      <c r="D37" s="148">
        <v>2.3965434794543756</v>
      </c>
      <c r="E37" s="461">
        <v>70978.507530000003</v>
      </c>
      <c r="F37" s="148">
        <v>-10.492969187630404</v>
      </c>
      <c r="G37" s="461">
        <v>234283.21902000005</v>
      </c>
      <c r="H37" s="231">
        <v>16.467895355563201</v>
      </c>
      <c r="I37" s="148">
        <v>53.532070664022882</v>
      </c>
      <c r="J37" s="678"/>
    </row>
    <row r="38" spans="1:45" x14ac:dyDescent="0.2">
      <c r="A38" s="675"/>
      <c r="B38" s="11" t="s">
        <v>665</v>
      </c>
      <c r="C38" s="460">
        <v>0</v>
      </c>
      <c r="D38" s="142" t="s">
        <v>142</v>
      </c>
      <c r="E38" s="463">
        <v>0</v>
      </c>
      <c r="F38" s="142" t="s">
        <v>142</v>
      </c>
      <c r="G38" s="463">
        <v>842.13063999999986</v>
      </c>
      <c r="H38" s="142" t="s">
        <v>142</v>
      </c>
      <c r="I38" s="503">
        <v>0.19242093871422511</v>
      </c>
      <c r="J38" s="1"/>
    </row>
    <row r="39" spans="1:45" ht="14.25" customHeight="1" x14ac:dyDescent="0.2">
      <c r="A39" s="718"/>
      <c r="B39" s="11" t="s">
        <v>684</v>
      </c>
      <c r="C39" s="460">
        <v>167.39046999999999</v>
      </c>
      <c r="D39" s="745" t="s">
        <v>142</v>
      </c>
      <c r="E39" s="463">
        <v>167.39046999999999</v>
      </c>
      <c r="F39" s="745" t="s">
        <v>142</v>
      </c>
      <c r="G39" s="463">
        <v>167.39046999999999</v>
      </c>
      <c r="H39" s="745" t="s">
        <v>142</v>
      </c>
      <c r="I39" s="702">
        <v>3.8247547161109521E-2</v>
      </c>
      <c r="J39" s="1"/>
    </row>
    <row r="40" spans="1:45" ht="14.25" customHeight="1" x14ac:dyDescent="0.2">
      <c r="A40" s="718"/>
      <c r="B40" s="11" t="s">
        <v>644</v>
      </c>
      <c r="C40" s="460">
        <v>0</v>
      </c>
      <c r="D40" s="745" t="s">
        <v>142</v>
      </c>
      <c r="E40" s="463">
        <v>0</v>
      </c>
      <c r="F40" s="745" t="s">
        <v>142</v>
      </c>
      <c r="G40" s="463">
        <v>168.30257</v>
      </c>
      <c r="H40" s="745" t="s">
        <v>142</v>
      </c>
      <c r="I40" s="702">
        <v>3.8455955607334967E-2</v>
      </c>
      <c r="J40" s="1"/>
    </row>
    <row r="41" spans="1:45" ht="14.25" customHeight="1" x14ac:dyDescent="0.2">
      <c r="A41" s="160" t="s">
        <v>458</v>
      </c>
      <c r="B41" s="145"/>
      <c r="C41" s="461">
        <v>167.39046999999999</v>
      </c>
      <c r="D41" s="148" t="s">
        <v>142</v>
      </c>
      <c r="E41" s="461">
        <v>167.39046999999999</v>
      </c>
      <c r="F41" s="148" t="s">
        <v>142</v>
      </c>
      <c r="G41" s="461">
        <v>1177.82368</v>
      </c>
      <c r="H41" s="231" t="s">
        <v>142</v>
      </c>
      <c r="I41" s="148">
        <v>0.26912444148266962</v>
      </c>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row>
    <row r="42" spans="1:45" ht="14.25" customHeight="1" x14ac:dyDescent="0.2">
      <c r="A42" s="691"/>
      <c r="B42" s="692" t="s">
        <v>114</v>
      </c>
      <c r="C42" s="692">
        <v>40759.435599999997</v>
      </c>
      <c r="D42" s="693">
        <v>18.401410822424964</v>
      </c>
      <c r="E42" s="694">
        <v>154065.16847</v>
      </c>
      <c r="F42" s="693">
        <v>16.680783017741774</v>
      </c>
      <c r="G42" s="694">
        <v>437650.20876999997</v>
      </c>
      <c r="H42" s="695">
        <v>14.893301255834432</v>
      </c>
      <c r="I42" s="696">
        <v>100</v>
      </c>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8"/>
      <c r="AK42" s="678"/>
      <c r="AL42" s="678"/>
      <c r="AM42" s="678"/>
      <c r="AN42" s="678"/>
      <c r="AO42" s="678"/>
      <c r="AP42" s="678"/>
      <c r="AQ42" s="678"/>
      <c r="AR42" s="678"/>
      <c r="AS42" s="678"/>
    </row>
    <row r="43" spans="1:45" ht="14.25" customHeight="1" x14ac:dyDescent="0.2">
      <c r="A43" s="717"/>
      <c r="B43" s="758" t="s">
        <v>327</v>
      </c>
      <c r="C43" s="181">
        <v>10126.988499999999</v>
      </c>
      <c r="D43" s="155">
        <v>-35.838064152658426</v>
      </c>
      <c r="E43" s="525">
        <v>44242.402040000001</v>
      </c>
      <c r="F43" s="526">
        <v>-33.640467961253542</v>
      </c>
      <c r="G43" s="525">
        <v>166626.03637000002</v>
      </c>
      <c r="H43" s="526">
        <v>-0.24796494302880409</v>
      </c>
      <c r="I43" s="526">
        <v>38.072879443676364</v>
      </c>
    </row>
    <row r="44" spans="1:45" s="1" customFormat="1" ht="15" customHeight="1" x14ac:dyDescent="0.2">
      <c r="A44" s="717"/>
      <c r="B44" s="758" t="s">
        <v>328</v>
      </c>
      <c r="C44" s="181">
        <v>30632.447099999998</v>
      </c>
      <c r="D44" s="155">
        <v>64.325654644685613</v>
      </c>
      <c r="E44" s="525">
        <v>109822.76642999999</v>
      </c>
      <c r="F44" s="526">
        <v>68.004031369200945</v>
      </c>
      <c r="G44" s="525">
        <v>271024.17240000004</v>
      </c>
      <c r="H44" s="526">
        <v>26.718705468681581</v>
      </c>
      <c r="I44" s="526">
        <v>61.927120556323658</v>
      </c>
    </row>
    <row r="45" spans="1:45" s="1" customFormat="1" ht="13.5" customHeight="1" x14ac:dyDescent="0.2">
      <c r="A45" s="478"/>
      <c r="B45" s="153" t="s">
        <v>446</v>
      </c>
      <c r="C45" s="413">
        <v>13794.39942</v>
      </c>
      <c r="D45" s="414">
        <v>67.910362534706408</v>
      </c>
      <c r="E45" s="415">
        <v>61914.044579999994</v>
      </c>
      <c r="F45" s="416">
        <v>150.00623018355844</v>
      </c>
      <c r="G45" s="415">
        <v>133669.94649999999</v>
      </c>
      <c r="H45" s="416">
        <v>53.417722032126733</v>
      </c>
      <c r="I45" s="416">
        <v>30.542644290213989</v>
      </c>
      <c r="J45" s="678"/>
      <c r="K45" s="678"/>
    </row>
    <row r="46" spans="1:45" s="1" customFormat="1" x14ac:dyDescent="0.2">
      <c r="A46" s="478"/>
      <c r="B46" s="153" t="s">
        <v>447</v>
      </c>
      <c r="C46" s="413">
        <v>26965.036179999992</v>
      </c>
      <c r="D46" s="414">
        <v>2.8828635156187796</v>
      </c>
      <c r="E46" s="415">
        <v>92151.123890000017</v>
      </c>
      <c r="F46" s="416">
        <v>-14.098135035414524</v>
      </c>
      <c r="G46" s="415">
        <v>303980.26227000001</v>
      </c>
      <c r="H46" s="416">
        <v>3.4682992008493825</v>
      </c>
      <c r="I46" s="416">
        <v>69.457355709786015</v>
      </c>
      <c r="J46" s="678"/>
      <c r="K46" s="678"/>
    </row>
    <row r="47" spans="1:45" s="1" customFormat="1" ht="12.75" customHeight="1" x14ac:dyDescent="0.2">
      <c r="A47" s="717"/>
      <c r="B47" s="758" t="s">
        <v>686</v>
      </c>
      <c r="C47" s="181">
        <v>897.33931999999993</v>
      </c>
      <c r="D47" s="155">
        <v>-51.747194988337931</v>
      </c>
      <c r="E47" s="525">
        <v>5826.5390099999995</v>
      </c>
      <c r="F47" s="526">
        <v>-24.703188683529412</v>
      </c>
      <c r="G47" s="525">
        <v>21875.79074</v>
      </c>
      <c r="H47" s="526">
        <v>-12.812731857439703</v>
      </c>
      <c r="I47" s="526">
        <v>4.9984645960711678</v>
      </c>
      <c r="J47" s="678"/>
      <c r="K47" s="678"/>
    </row>
    <row r="48" spans="1:45" s="679" customFormat="1" ht="12.75" customHeight="1" x14ac:dyDescent="0.2">
      <c r="I48" s="679" t="s">
        <v>220</v>
      </c>
    </row>
    <row r="49" spans="1:9" s="1" customFormat="1" ht="25.5" customHeight="1" x14ac:dyDescent="0.2">
      <c r="A49" s="841" t="s">
        <v>622</v>
      </c>
      <c r="B49" s="841"/>
      <c r="C49" s="841"/>
      <c r="D49" s="841"/>
      <c r="E49" s="841"/>
      <c r="F49" s="841"/>
      <c r="G49" s="841"/>
      <c r="H49" s="841"/>
      <c r="I49" s="841"/>
    </row>
    <row r="50" spans="1:9" s="1" customFormat="1" x14ac:dyDescent="0.2">
      <c r="A50" s="437" t="s">
        <v>471</v>
      </c>
      <c r="I50" s="683"/>
    </row>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9:I49"/>
    <mergeCell ref="A3:A4"/>
    <mergeCell ref="B3:B4"/>
    <mergeCell ref="C3:D3"/>
    <mergeCell ref="E3:F3"/>
    <mergeCell ref="G3:I3"/>
  </mergeCells>
  <conditionalFormatting sqref="I23">
    <cfRule type="cellIs" dxfId="68" priority="33" operator="between">
      <formula>0</formula>
      <formula>0.5</formula>
    </cfRule>
    <cfRule type="cellIs" dxfId="67" priority="34" operator="between">
      <formula>0</formula>
      <formula>0.49</formula>
    </cfRule>
  </conditionalFormatting>
  <conditionalFormatting sqref="I39:I40">
    <cfRule type="cellIs" dxfId="66" priority="17" operator="between">
      <formula>0</formula>
      <formula>0.5</formula>
    </cfRule>
    <cfRule type="cellIs" dxfId="65" priority="18" operator="between">
      <formula>0</formula>
      <formula>0.49</formula>
    </cfRule>
  </conditionalFormatting>
  <conditionalFormatting sqref="G23">
    <cfRule type="cellIs" dxfId="64" priority="13" operator="between">
      <formula>0</formula>
      <formula>0.5</formula>
    </cfRule>
    <cfRule type="cellIs" dxfId="63" priority="14" operator="between">
      <formula>0</formula>
      <formula>0.49</formula>
    </cfRule>
  </conditionalFormatting>
  <conditionalFormatting sqref="E20">
    <cfRule type="cellIs" dxfId="62" priority="9" operator="between">
      <formula>0</formula>
      <formula>0.5</formula>
    </cfRule>
    <cfRule type="cellIs" dxfId="61" priority="10" operator="between">
      <formula>0</formula>
      <formula>0.49</formula>
    </cfRule>
  </conditionalFormatting>
  <conditionalFormatting sqref="G20">
    <cfRule type="cellIs" dxfId="60" priority="7" operator="between">
      <formula>0</formula>
      <formula>0.5</formula>
    </cfRule>
    <cfRule type="cellIs" dxfId="59" priority="8" operator="between">
      <formula>0</formula>
      <formula>0.49</formula>
    </cfRule>
  </conditionalFormatting>
  <conditionalFormatting sqref="I10:I11">
    <cfRule type="cellIs" dxfId="58" priority="5" operator="between">
      <formula>0</formula>
      <formula>0.5</formula>
    </cfRule>
    <cfRule type="cellIs" dxfId="57" priority="6" operator="between">
      <formula>0</formula>
      <formula>0.49</formula>
    </cfRule>
  </conditionalFormatting>
  <conditionalFormatting sqref="I8">
    <cfRule type="cellIs" dxfId="56" priority="3" operator="between">
      <formula>0</formula>
      <formula>0.5</formula>
    </cfRule>
    <cfRule type="cellIs" dxfId="55" priority="4" operator="between">
      <formula>0</formula>
      <formula>0.49</formula>
    </cfRule>
  </conditionalFormatting>
  <conditionalFormatting sqref="I20">
    <cfRule type="cellIs" dxfId="54" priority="1" operator="between">
      <formula>0</formula>
      <formula>0.5</formula>
    </cfRule>
    <cfRule type="cellIs" dxfId="5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33" t="s">
        <v>18</v>
      </c>
      <c r="B1" s="833"/>
      <c r="C1" s="833"/>
      <c r="D1" s="833"/>
      <c r="E1" s="833"/>
      <c r="F1" s="833"/>
      <c r="G1" s="1"/>
      <c r="H1" s="1"/>
    </row>
    <row r="2" spans="1:9" x14ac:dyDescent="0.2">
      <c r="A2" s="834"/>
      <c r="B2" s="834"/>
      <c r="C2" s="834"/>
      <c r="D2" s="834"/>
      <c r="E2" s="834"/>
      <c r="F2" s="834"/>
      <c r="G2" s="10"/>
      <c r="H2" s="55" t="s">
        <v>466</v>
      </c>
    </row>
    <row r="3" spans="1:9" x14ac:dyDescent="0.2">
      <c r="A3" s="11"/>
      <c r="B3" s="803">
        <f>INDICE!A3</f>
        <v>44652</v>
      </c>
      <c r="C3" s="803">
        <v>41671</v>
      </c>
      <c r="D3" s="802" t="s">
        <v>115</v>
      </c>
      <c r="E3" s="802"/>
      <c r="F3" s="802" t="s">
        <v>116</v>
      </c>
      <c r="G3" s="802"/>
      <c r="H3" s="802"/>
    </row>
    <row r="4" spans="1:9" x14ac:dyDescent="0.2">
      <c r="A4" s="260"/>
      <c r="B4" s="184" t="s">
        <v>54</v>
      </c>
      <c r="C4" s="185" t="s">
        <v>421</v>
      </c>
      <c r="D4" s="184" t="s">
        <v>54</v>
      </c>
      <c r="E4" s="185" t="s">
        <v>421</v>
      </c>
      <c r="F4" s="184" t="s">
        <v>54</v>
      </c>
      <c r="G4" s="186" t="s">
        <v>421</v>
      </c>
      <c r="H4" s="185" t="s">
        <v>470</v>
      </c>
      <c r="I4" s="55"/>
    </row>
    <row r="5" spans="1:9" ht="14.1" customHeight="1" x14ac:dyDescent="0.2">
      <c r="A5" s="417" t="s">
        <v>329</v>
      </c>
      <c r="B5" s="233">
        <v>10126.988499999999</v>
      </c>
      <c r="C5" s="234">
        <v>-35.838064152658426</v>
      </c>
      <c r="D5" s="233">
        <v>44242.402040000001</v>
      </c>
      <c r="E5" s="234">
        <v>-33.640467961253542</v>
      </c>
      <c r="F5" s="233">
        <v>166626.03637000002</v>
      </c>
      <c r="G5" s="234">
        <v>-0.24796494302880409</v>
      </c>
      <c r="H5" s="234">
        <v>38.072879443676364</v>
      </c>
    </row>
    <row r="6" spans="1:9" x14ac:dyDescent="0.2">
      <c r="A6" s="410" t="s">
        <v>330</v>
      </c>
      <c r="B6" s="438">
        <v>9049.1690899999994</v>
      </c>
      <c r="C6" s="511">
        <v>44.354422379643133</v>
      </c>
      <c r="D6" s="438">
        <v>37136.511590000002</v>
      </c>
      <c r="E6" s="439">
        <v>34.833135006046284</v>
      </c>
      <c r="F6" s="438">
        <v>98281.855500000005</v>
      </c>
      <c r="G6" s="439">
        <v>39.542496215325535</v>
      </c>
      <c r="H6" s="439">
        <v>22.45671395341444</v>
      </c>
    </row>
    <row r="7" spans="1:9" x14ac:dyDescent="0.2">
      <c r="A7" s="410" t="s">
        <v>331</v>
      </c>
      <c r="B7" s="440">
        <v>0</v>
      </c>
      <c r="C7" s="439">
        <v>-100</v>
      </c>
      <c r="D7" s="438">
        <v>0</v>
      </c>
      <c r="E7" s="439">
        <v>-100</v>
      </c>
      <c r="F7" s="438">
        <v>38248.574489999992</v>
      </c>
      <c r="G7" s="439">
        <v>-37.616887767019804</v>
      </c>
      <c r="H7" s="439">
        <v>8.7395307310594514</v>
      </c>
    </row>
    <row r="8" spans="1:9" x14ac:dyDescent="0.2">
      <c r="A8" s="410" t="s">
        <v>519</v>
      </c>
      <c r="B8" s="440">
        <v>613.78904999999997</v>
      </c>
      <c r="C8" s="477">
        <v>118.80680148372049</v>
      </c>
      <c r="D8" s="438">
        <v>2173.8871099999997</v>
      </c>
      <c r="E8" s="477">
        <v>19.696184845526318</v>
      </c>
      <c r="F8" s="438">
        <v>3918.0675899999992</v>
      </c>
      <c r="G8" s="477">
        <v>62.552075249907325</v>
      </c>
      <c r="H8" s="439">
        <v>0.89525093590417471</v>
      </c>
    </row>
    <row r="9" spans="1:9" x14ac:dyDescent="0.2">
      <c r="A9" s="410" t="s">
        <v>520</v>
      </c>
      <c r="B9" s="438">
        <v>464.03035999999997</v>
      </c>
      <c r="C9" s="439">
        <v>-78.789852385431274</v>
      </c>
      <c r="D9" s="438">
        <v>4932.0033400000002</v>
      </c>
      <c r="E9" s="439">
        <v>-49.066517594833094</v>
      </c>
      <c r="F9" s="438">
        <v>26177.538789999995</v>
      </c>
      <c r="G9" s="439">
        <v>-20.399184482118763</v>
      </c>
      <c r="H9" s="439">
        <v>5.9813838232982954</v>
      </c>
    </row>
    <row r="10" spans="1:9" x14ac:dyDescent="0.2">
      <c r="A10" s="417" t="s">
        <v>332</v>
      </c>
      <c r="B10" s="419">
        <v>30621.881100000006</v>
      </c>
      <c r="C10" s="234">
        <v>64.37889916467789</v>
      </c>
      <c r="D10" s="419">
        <v>109733.43268000001</v>
      </c>
      <c r="E10" s="234">
        <v>68.01843612530493</v>
      </c>
      <c r="F10" s="419">
        <v>270677.96276000002</v>
      </c>
      <c r="G10" s="234">
        <v>26.640612485768461</v>
      </c>
      <c r="H10" s="234">
        <v>61.848014084291336</v>
      </c>
    </row>
    <row r="11" spans="1:9" x14ac:dyDescent="0.2">
      <c r="A11" s="410" t="s">
        <v>333</v>
      </c>
      <c r="B11" s="438">
        <v>4460.3673699999999</v>
      </c>
      <c r="C11" s="441">
        <v>147.3126122653415</v>
      </c>
      <c r="D11" s="438">
        <v>19137.585219999997</v>
      </c>
      <c r="E11" s="439">
        <v>129.93234182511611</v>
      </c>
      <c r="F11" s="438">
        <v>49237.68821</v>
      </c>
      <c r="G11" s="439">
        <v>35.770853553370145</v>
      </c>
      <c r="H11" s="439">
        <v>11.250466062470469</v>
      </c>
    </row>
    <row r="12" spans="1:9" x14ac:dyDescent="0.2">
      <c r="A12" s="410" t="s">
        <v>334</v>
      </c>
      <c r="B12" s="438">
        <v>6466.4799799999992</v>
      </c>
      <c r="C12" s="439">
        <v>120.49059976939678</v>
      </c>
      <c r="D12" s="438">
        <v>22124.37874</v>
      </c>
      <c r="E12" s="439">
        <v>48.697820619109237</v>
      </c>
      <c r="F12" s="438">
        <v>54457.685679999995</v>
      </c>
      <c r="G12" s="439">
        <v>11.782843300513928</v>
      </c>
      <c r="H12" s="439">
        <v>12.443198835218505</v>
      </c>
    </row>
    <row r="13" spans="1:9" x14ac:dyDescent="0.2">
      <c r="A13" s="410" t="s">
        <v>335</v>
      </c>
      <c r="B13" s="438">
        <v>6217.0933600000008</v>
      </c>
      <c r="C13" s="447">
        <v>-5.9981748557953471</v>
      </c>
      <c r="D13" s="438">
        <v>20204.450769999999</v>
      </c>
      <c r="E13" s="439">
        <v>69.326973167261713</v>
      </c>
      <c r="F13" s="438">
        <v>45170.480519999997</v>
      </c>
      <c r="G13" s="439">
        <v>36.080697613802855</v>
      </c>
      <c r="H13" s="439">
        <v>10.321137660815928</v>
      </c>
    </row>
    <row r="14" spans="1:9" x14ac:dyDescent="0.2">
      <c r="A14" s="410" t="s">
        <v>336</v>
      </c>
      <c r="B14" s="438">
        <v>4684.6158499999992</v>
      </c>
      <c r="C14" s="439">
        <v>167.70736414201536</v>
      </c>
      <c r="D14" s="438">
        <v>20074.828030000001</v>
      </c>
      <c r="E14" s="439">
        <v>49.93283388420074</v>
      </c>
      <c r="F14" s="438">
        <v>56230.073780000006</v>
      </c>
      <c r="G14" s="439">
        <v>25.792127580602081</v>
      </c>
      <c r="H14" s="439">
        <v>12.848177072286241</v>
      </c>
    </row>
    <row r="15" spans="1:9" x14ac:dyDescent="0.2">
      <c r="A15" s="410" t="s">
        <v>337</v>
      </c>
      <c r="B15" s="438">
        <v>3127.3596699999998</v>
      </c>
      <c r="C15" s="447">
        <v>61.149339184375762</v>
      </c>
      <c r="D15" s="438">
        <v>8251.4031899999991</v>
      </c>
      <c r="E15" s="439">
        <v>-15.551114763540532</v>
      </c>
      <c r="F15" s="438">
        <v>24048.071769999995</v>
      </c>
      <c r="G15" s="439">
        <v>-12.577405064351115</v>
      </c>
      <c r="H15" s="439">
        <v>5.4948155600305162</v>
      </c>
    </row>
    <row r="16" spans="1:9" x14ac:dyDescent="0.2">
      <c r="A16" s="410" t="s">
        <v>338</v>
      </c>
      <c r="B16" s="438">
        <v>5665.9648699999998</v>
      </c>
      <c r="C16" s="439">
        <v>57.906615232378535</v>
      </c>
      <c r="D16" s="438">
        <v>19940.78673</v>
      </c>
      <c r="E16" s="439">
        <v>184.21248319073842</v>
      </c>
      <c r="F16" s="438">
        <v>41533.962800000001</v>
      </c>
      <c r="G16" s="439">
        <v>77.861262057566222</v>
      </c>
      <c r="H16" s="704">
        <v>9.4902188934696721</v>
      </c>
    </row>
    <row r="17" spans="1:8" x14ac:dyDescent="0.2">
      <c r="A17" s="417" t="s">
        <v>539</v>
      </c>
      <c r="B17" s="527">
        <v>10.566000000000001</v>
      </c>
      <c r="C17" s="687">
        <v>-15.24145676239371</v>
      </c>
      <c r="D17" s="419">
        <v>89.333749999999995</v>
      </c>
      <c r="E17" s="669">
        <v>51.997113656332502</v>
      </c>
      <c r="F17" s="419">
        <v>346.20964000000004</v>
      </c>
      <c r="G17" s="421">
        <v>144.68613339673416</v>
      </c>
      <c r="H17" s="234">
        <v>7.9106472032313135E-2</v>
      </c>
    </row>
    <row r="18" spans="1:8" x14ac:dyDescent="0.2">
      <c r="A18" s="418" t="s">
        <v>114</v>
      </c>
      <c r="B18" s="61">
        <v>40759.435600000012</v>
      </c>
      <c r="C18" s="62">
        <v>18.401410822425003</v>
      </c>
      <c r="D18" s="61">
        <v>154065.16847</v>
      </c>
      <c r="E18" s="62">
        <v>16.680783017741774</v>
      </c>
      <c r="F18" s="61">
        <v>437650.20876999997</v>
      </c>
      <c r="G18" s="62">
        <v>14.893301255834412</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7" t="s">
        <v>531</v>
      </c>
      <c r="B21" s="1"/>
      <c r="C21" s="1"/>
      <c r="D21" s="1"/>
      <c r="E21" s="1"/>
      <c r="F21" s="1"/>
      <c r="G21" s="1"/>
      <c r="H21" s="1"/>
    </row>
    <row r="22" spans="1:8" x14ac:dyDescent="0.2">
      <c r="A22" s="842"/>
      <c r="B22" s="842"/>
      <c r="C22" s="842"/>
      <c r="D22" s="842"/>
      <c r="E22" s="842"/>
      <c r="F22" s="842"/>
      <c r="G22" s="842"/>
      <c r="H22" s="842"/>
    </row>
    <row r="23" spans="1:8" s="1" customFormat="1" x14ac:dyDescent="0.2">
      <c r="A23" s="842"/>
      <c r="B23" s="842"/>
      <c r="C23" s="842"/>
      <c r="D23" s="842"/>
      <c r="E23" s="842"/>
      <c r="F23" s="842"/>
      <c r="G23" s="842"/>
      <c r="H23" s="84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52" priority="8" operator="between">
      <formula>0.00001</formula>
      <formula>0.049999</formula>
    </cfRule>
  </conditionalFormatting>
  <conditionalFormatting sqref="G18">
    <cfRule type="cellIs" dxfId="51" priority="7" operator="between">
      <formula>0.00001</formula>
      <formula>0.049999</formula>
    </cfRule>
  </conditionalFormatting>
  <conditionalFormatting sqref="C6">
    <cfRule type="cellIs" dxfId="50" priority="5" operator="between">
      <formula>0.0001</formula>
      <formula>0.44999</formula>
    </cfRule>
  </conditionalFormatting>
  <conditionalFormatting sqref="C17">
    <cfRule type="cellIs" dxfId="49" priority="3" operator="between">
      <formula>0</formula>
      <formula>0.5</formula>
    </cfRule>
    <cfRule type="cellIs" dxfId="48"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501</v>
      </c>
      <c r="B1" s="1"/>
      <c r="C1" s="1"/>
      <c r="D1" s="1"/>
      <c r="E1" s="1"/>
      <c r="F1" s="1"/>
      <c r="G1" s="1"/>
      <c r="H1" s="1"/>
    </row>
    <row r="2" spans="1:8" x14ac:dyDescent="0.2">
      <c r="A2" s="1"/>
      <c r="B2" s="1"/>
      <c r="C2" s="1"/>
      <c r="D2" s="1"/>
      <c r="E2" s="1"/>
      <c r="F2" s="1"/>
      <c r="G2" s="55" t="s">
        <v>468</v>
      </c>
      <c r="H2" s="1"/>
    </row>
    <row r="3" spans="1:8" x14ac:dyDescent="0.2">
      <c r="A3" s="56"/>
      <c r="B3" s="803">
        <f>INDICE!A3</f>
        <v>44652</v>
      </c>
      <c r="C3" s="802">
        <v>41671</v>
      </c>
      <c r="D3" s="802" t="s">
        <v>115</v>
      </c>
      <c r="E3" s="802"/>
      <c r="F3" s="802" t="s">
        <v>116</v>
      </c>
      <c r="G3" s="802"/>
      <c r="H3" s="1"/>
    </row>
    <row r="4" spans="1:8" x14ac:dyDescent="0.2">
      <c r="A4" s="66"/>
      <c r="B4" s="184" t="s">
        <v>342</v>
      </c>
      <c r="C4" s="185" t="s">
        <v>421</v>
      </c>
      <c r="D4" s="184" t="s">
        <v>342</v>
      </c>
      <c r="E4" s="185" t="s">
        <v>421</v>
      </c>
      <c r="F4" s="184" t="s">
        <v>342</v>
      </c>
      <c r="G4" s="186" t="s">
        <v>421</v>
      </c>
      <c r="H4" s="1"/>
    </row>
    <row r="5" spans="1:8" x14ac:dyDescent="0.2">
      <c r="A5" s="442" t="s">
        <v>467</v>
      </c>
      <c r="B5" s="443">
        <v>62.851054177731882</v>
      </c>
      <c r="C5" s="424">
        <v>322.20634567225096</v>
      </c>
      <c r="D5" s="444">
        <v>53.02851856119436</v>
      </c>
      <c r="E5" s="424">
        <v>266.69268849964448</v>
      </c>
      <c r="F5" s="444">
        <v>37.650519237343488</v>
      </c>
      <c r="G5" s="424">
        <v>194.47824929143599</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15.75" customWidth="1"/>
    <col min="7" max="7" width="11" style="445"/>
    <col min="9" max="9" width="11.25" customWidth="1"/>
    <col min="10" max="34" width="11" style="1"/>
  </cols>
  <sheetData>
    <row r="1" spans="1:34" x14ac:dyDescent="0.2">
      <c r="A1" s="833" t="s">
        <v>339</v>
      </c>
      <c r="B1" s="833"/>
      <c r="C1" s="833"/>
      <c r="D1" s="833"/>
      <c r="E1" s="833"/>
      <c r="F1" s="833"/>
      <c r="G1" s="833"/>
      <c r="H1" s="1"/>
      <c r="I1" s="1"/>
    </row>
    <row r="2" spans="1:34" x14ac:dyDescent="0.2">
      <c r="A2" s="834"/>
      <c r="B2" s="834"/>
      <c r="C2" s="834"/>
      <c r="D2" s="834"/>
      <c r="E2" s="834"/>
      <c r="F2" s="834"/>
      <c r="G2" s="834"/>
      <c r="H2" s="10"/>
      <c r="I2" s="55" t="s">
        <v>466</v>
      </c>
    </row>
    <row r="3" spans="1:34" x14ac:dyDescent="0.2">
      <c r="A3" s="818" t="s">
        <v>450</v>
      </c>
      <c r="B3" s="818" t="s">
        <v>451</v>
      </c>
      <c r="C3" s="800">
        <f>INDICE!A3</f>
        <v>44652</v>
      </c>
      <c r="D3" s="801">
        <v>41671</v>
      </c>
      <c r="E3" s="801" t="s">
        <v>115</v>
      </c>
      <c r="F3" s="801"/>
      <c r="G3" s="801" t="s">
        <v>116</v>
      </c>
      <c r="H3" s="801"/>
      <c r="I3" s="801"/>
    </row>
    <row r="4" spans="1:34" x14ac:dyDescent="0.2">
      <c r="A4" s="819"/>
      <c r="B4" s="819"/>
      <c r="C4" s="82" t="s">
        <v>54</v>
      </c>
      <c r="D4" s="82" t="s">
        <v>421</v>
      </c>
      <c r="E4" s="82" t="s">
        <v>54</v>
      </c>
      <c r="F4" s="82" t="s">
        <v>421</v>
      </c>
      <c r="G4" s="82" t="s">
        <v>54</v>
      </c>
      <c r="H4" s="83" t="s">
        <v>421</v>
      </c>
      <c r="I4" s="83" t="s">
        <v>106</v>
      </c>
    </row>
    <row r="5" spans="1:34" x14ac:dyDescent="0.2">
      <c r="A5" s="681"/>
      <c r="B5" s="690" t="s">
        <v>600</v>
      </c>
      <c r="C5" s="760">
        <v>4.7574299999999994</v>
      </c>
      <c r="D5" s="745">
        <v>114.71163002712422</v>
      </c>
      <c r="E5" s="144">
        <v>18.423639999999999</v>
      </c>
      <c r="F5" s="745">
        <v>15.295977390933214</v>
      </c>
      <c r="G5" s="144">
        <v>42.169460000000001</v>
      </c>
      <c r="H5" s="745">
        <v>43.907747707411346</v>
      </c>
      <c r="I5" s="761">
        <v>9.1610050552079034E-2</v>
      </c>
      <c r="J5" s="652"/>
    </row>
    <row r="6" spans="1:34" x14ac:dyDescent="0.2">
      <c r="A6" s="681"/>
      <c r="B6" s="690" t="s">
        <v>273</v>
      </c>
      <c r="C6" s="760">
        <v>0</v>
      </c>
      <c r="D6" s="745" t="s">
        <v>142</v>
      </c>
      <c r="E6" s="144">
        <v>0</v>
      </c>
      <c r="F6" s="745" t="s">
        <v>142</v>
      </c>
      <c r="G6" s="144">
        <v>0</v>
      </c>
      <c r="H6" s="745">
        <v>-100</v>
      </c>
      <c r="I6" s="762">
        <v>0</v>
      </c>
      <c r="J6" s="652"/>
    </row>
    <row r="7" spans="1:34" x14ac:dyDescent="0.2">
      <c r="A7" s="681"/>
      <c r="B7" s="690" t="s">
        <v>234</v>
      </c>
      <c r="C7" s="760">
        <v>5632.4147900000044</v>
      </c>
      <c r="D7" s="745">
        <v>285.11836830581268</v>
      </c>
      <c r="E7" s="144">
        <v>11504.427850000005</v>
      </c>
      <c r="F7" s="745">
        <v>113.59012921313796</v>
      </c>
      <c r="G7" s="144">
        <v>20208.806430000008</v>
      </c>
      <c r="H7" s="745">
        <v>101.47628960566402</v>
      </c>
      <c r="I7" s="762">
        <v>43.90214573887075</v>
      </c>
      <c r="J7" s="652"/>
    </row>
    <row r="8" spans="1:34" x14ac:dyDescent="0.2">
      <c r="A8" s="681"/>
      <c r="B8" s="780" t="s">
        <v>325</v>
      </c>
      <c r="C8" s="763">
        <v>5618.0454200000049</v>
      </c>
      <c r="D8" s="420">
        <v>292.48452699199373</v>
      </c>
      <c r="E8" s="764">
        <v>11398.759040000006</v>
      </c>
      <c r="F8" s="420">
        <v>117.27340736574337</v>
      </c>
      <c r="G8" s="765">
        <v>19927.792410000009</v>
      </c>
      <c r="H8" s="420">
        <v>105.74800316555822</v>
      </c>
      <c r="I8" s="766">
        <v>43.291663447230242</v>
      </c>
      <c r="J8" s="652"/>
    </row>
    <row r="9" spans="1:34" x14ac:dyDescent="0.2">
      <c r="A9" s="681"/>
      <c r="B9" s="780" t="s">
        <v>322</v>
      </c>
      <c r="C9" s="763">
        <v>14.36937</v>
      </c>
      <c r="D9" s="420">
        <v>-53.81057003212829</v>
      </c>
      <c r="E9" s="764">
        <v>105.66880999999999</v>
      </c>
      <c r="F9" s="420">
        <v>-24.491346991070984</v>
      </c>
      <c r="G9" s="765">
        <v>281.01402000000002</v>
      </c>
      <c r="H9" s="420">
        <v>-18.506691354330616</v>
      </c>
      <c r="I9" s="766">
        <v>0.61048229164051304</v>
      </c>
      <c r="J9" s="652"/>
    </row>
    <row r="10" spans="1:34" x14ac:dyDescent="0.2">
      <c r="A10" s="681"/>
      <c r="B10" s="690" t="s">
        <v>596</v>
      </c>
      <c r="C10" s="759">
        <v>55.031970000000001</v>
      </c>
      <c r="D10" s="745">
        <v>-32.092537418411844</v>
      </c>
      <c r="E10" s="144">
        <v>249.03828999999999</v>
      </c>
      <c r="F10" s="745">
        <v>7.2285517527278005</v>
      </c>
      <c r="G10" s="144">
        <v>910.15697</v>
      </c>
      <c r="H10" s="745">
        <v>58.992472166311231</v>
      </c>
      <c r="I10" s="762">
        <v>1.9772490810180419</v>
      </c>
      <c r="J10" s="652"/>
    </row>
    <row r="11" spans="1:34" x14ac:dyDescent="0.2">
      <c r="A11" s="681"/>
      <c r="B11" s="690" t="s">
        <v>206</v>
      </c>
      <c r="C11" s="760">
        <v>74.498740000000012</v>
      </c>
      <c r="D11" s="745">
        <v>3082.985904901881</v>
      </c>
      <c r="E11" s="144">
        <v>163.10210000000001</v>
      </c>
      <c r="F11" s="745">
        <v>2433.5540132470082</v>
      </c>
      <c r="G11" s="144">
        <v>1380.6686199999999</v>
      </c>
      <c r="H11" s="745">
        <v>16095.108396029662</v>
      </c>
      <c r="I11" s="762">
        <v>2.9994010374775772</v>
      </c>
      <c r="J11" s="652"/>
    </row>
    <row r="12" spans="1:34" x14ac:dyDescent="0.2">
      <c r="A12" s="681"/>
      <c r="B12" s="690" t="s">
        <v>207</v>
      </c>
      <c r="C12" s="760">
        <v>1.71655</v>
      </c>
      <c r="D12" s="745" t="s">
        <v>142</v>
      </c>
      <c r="E12" s="144">
        <v>1.71655</v>
      </c>
      <c r="F12" s="745" t="s">
        <v>142</v>
      </c>
      <c r="G12" s="144">
        <v>1.71655</v>
      </c>
      <c r="H12" s="745" t="s">
        <v>142</v>
      </c>
      <c r="I12" s="762">
        <v>3.7290786335696796E-3</v>
      </c>
      <c r="J12" s="652"/>
    </row>
    <row r="13" spans="1:34" x14ac:dyDescent="0.2">
      <c r="A13" s="681"/>
      <c r="B13" s="690" t="s">
        <v>545</v>
      </c>
      <c r="C13" s="760">
        <v>1880.59175</v>
      </c>
      <c r="D13" s="745" t="s">
        <v>142</v>
      </c>
      <c r="E13" s="144">
        <v>3758.3027700000002</v>
      </c>
      <c r="F13" s="745">
        <v>132913.25318261128</v>
      </c>
      <c r="G13" s="412">
        <v>5630.4680600000002</v>
      </c>
      <c r="H13" s="745">
        <v>199172.62901210756</v>
      </c>
      <c r="I13" s="761">
        <v>12.231777774922097</v>
      </c>
      <c r="J13" s="652"/>
    </row>
    <row r="14" spans="1:34" x14ac:dyDescent="0.2">
      <c r="A14" s="681"/>
      <c r="B14" s="690" t="s">
        <v>236</v>
      </c>
      <c r="C14" s="760">
        <v>176.61546000000001</v>
      </c>
      <c r="D14" s="745">
        <v>-42.763998284107288</v>
      </c>
      <c r="E14" s="144">
        <v>610.24672999999996</v>
      </c>
      <c r="F14" s="745">
        <v>-23.062208102883297</v>
      </c>
      <c r="G14" s="144">
        <v>4878.6929300000011</v>
      </c>
      <c r="H14" s="745">
        <v>-21.182342601978764</v>
      </c>
      <c r="I14" s="762">
        <v>10.598601593318262</v>
      </c>
      <c r="J14" s="652"/>
    </row>
    <row r="15" spans="1:34" x14ac:dyDescent="0.2">
      <c r="A15" s="688"/>
      <c r="B15" s="780" t="s">
        <v>325</v>
      </c>
      <c r="C15" s="763">
        <v>175.44811000000001</v>
      </c>
      <c r="D15" s="420">
        <v>-43.142302916119952</v>
      </c>
      <c r="E15" s="764">
        <v>604.02200000000005</v>
      </c>
      <c r="F15" s="420">
        <v>-23.847000479166471</v>
      </c>
      <c r="G15" s="765">
        <v>4796.8227800000013</v>
      </c>
      <c r="H15" s="420">
        <v>-22.504994698843685</v>
      </c>
      <c r="I15" s="766">
        <v>10.420744713476635</v>
      </c>
      <c r="J15" s="652"/>
    </row>
    <row r="16" spans="1:34" x14ac:dyDescent="0.2">
      <c r="A16" s="688"/>
      <c r="B16" s="780" t="s">
        <v>322</v>
      </c>
      <c r="C16" s="763">
        <v>1.1673499999999999</v>
      </c>
      <c r="D16" s="420" t="s">
        <v>142</v>
      </c>
      <c r="E16" s="764">
        <v>6.2247299999999992</v>
      </c>
      <c r="F16" s="420" t="s">
        <v>142</v>
      </c>
      <c r="G16" s="765">
        <v>81.870149999999995</v>
      </c>
      <c r="H16" s="420" t="s">
        <v>142</v>
      </c>
      <c r="I16" s="766">
        <v>0.17785687984162693</v>
      </c>
      <c r="J16" s="652"/>
      <c r="K16" s="678"/>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row>
    <row r="17" spans="1:34" x14ac:dyDescent="0.2">
      <c r="A17" s="688"/>
      <c r="B17" s="690" t="s">
        <v>208</v>
      </c>
      <c r="C17" s="760">
        <v>9.9962599999999995</v>
      </c>
      <c r="D17" s="745" t="s">
        <v>142</v>
      </c>
      <c r="E17" s="144">
        <v>959.92015000000004</v>
      </c>
      <c r="F17" s="745" t="s">
        <v>142</v>
      </c>
      <c r="G17" s="144">
        <v>959.92015000000004</v>
      </c>
      <c r="H17" s="745" t="s">
        <v>142</v>
      </c>
      <c r="I17" s="762">
        <v>2.0853559297998907</v>
      </c>
      <c r="J17" s="652"/>
      <c r="K17" s="678"/>
      <c r="L17" s="678"/>
      <c r="M17" s="678"/>
      <c r="N17" s="678"/>
      <c r="O17" s="678"/>
      <c r="P17" s="678"/>
      <c r="Q17" s="678"/>
      <c r="R17" s="678"/>
      <c r="S17" s="678"/>
      <c r="T17" s="678"/>
      <c r="U17" s="678"/>
      <c r="V17" s="678"/>
      <c r="W17" s="678"/>
      <c r="X17" s="678"/>
      <c r="Y17" s="678"/>
      <c r="Z17" s="678"/>
      <c r="AA17" s="678"/>
      <c r="AB17" s="678"/>
      <c r="AC17" s="678"/>
      <c r="AD17" s="678"/>
      <c r="AE17" s="678"/>
      <c r="AF17" s="678"/>
      <c r="AG17" s="678"/>
      <c r="AH17" s="678"/>
    </row>
    <row r="18" spans="1:34" x14ac:dyDescent="0.2">
      <c r="A18" s="688"/>
      <c r="B18" s="690" t="s">
        <v>601</v>
      </c>
      <c r="C18" s="760">
        <v>0</v>
      </c>
      <c r="D18" s="745" t="s">
        <v>142</v>
      </c>
      <c r="E18" s="144">
        <v>0</v>
      </c>
      <c r="F18" s="745" t="s">
        <v>142</v>
      </c>
      <c r="G18" s="144">
        <v>0.58552999999999999</v>
      </c>
      <c r="H18" s="745">
        <v>-77.674959489085879</v>
      </c>
      <c r="I18" s="762">
        <v>1.2720208629600389E-3</v>
      </c>
      <c r="J18" s="652"/>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row>
    <row r="19" spans="1:34" x14ac:dyDescent="0.2">
      <c r="A19" s="681"/>
      <c r="B19" s="690" t="s">
        <v>238</v>
      </c>
      <c r="C19" s="760">
        <v>0</v>
      </c>
      <c r="D19" s="745" t="s">
        <v>142</v>
      </c>
      <c r="E19" s="144">
        <v>0</v>
      </c>
      <c r="F19" s="745" t="s">
        <v>142</v>
      </c>
      <c r="G19" s="144">
        <v>352.81200000000001</v>
      </c>
      <c r="H19" s="745" t="s">
        <v>142</v>
      </c>
      <c r="I19" s="762">
        <v>0.76645812290174242</v>
      </c>
      <c r="J19" s="652"/>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8"/>
    </row>
    <row r="20" spans="1:34" x14ac:dyDescent="0.2">
      <c r="A20" s="682" t="s">
        <v>442</v>
      </c>
      <c r="B20" s="751"/>
      <c r="C20" s="146">
        <v>7835.6229500000036</v>
      </c>
      <c r="D20" s="536">
        <v>322.02215581821775</v>
      </c>
      <c r="E20" s="146">
        <v>17265.178080000005</v>
      </c>
      <c r="F20" s="767">
        <v>168.22283127035263</v>
      </c>
      <c r="G20" s="146">
        <v>34365.996700000011</v>
      </c>
      <c r="H20" s="767">
        <v>102.37814995538888</v>
      </c>
      <c r="I20" s="768">
        <v>74.657600428356972</v>
      </c>
      <c r="J20" s="652"/>
    </row>
    <row r="21" spans="1:34" x14ac:dyDescent="0.2">
      <c r="A21" s="681"/>
      <c r="B21" s="690" t="s">
        <v>231</v>
      </c>
      <c r="C21" s="760">
        <v>13.00041</v>
      </c>
      <c r="D21" s="745" t="s">
        <v>142</v>
      </c>
      <c r="E21" s="144">
        <v>36.35389</v>
      </c>
      <c r="F21" s="745" t="s">
        <v>142</v>
      </c>
      <c r="G21" s="144">
        <v>1013.30652</v>
      </c>
      <c r="H21" s="745" t="s">
        <v>142</v>
      </c>
      <c r="I21" s="762">
        <v>2.2013338923939574</v>
      </c>
      <c r="J21" s="652"/>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678"/>
      <c r="AH21" s="678"/>
    </row>
    <row r="22" spans="1:34" x14ac:dyDescent="0.2">
      <c r="A22" s="682" t="s">
        <v>303</v>
      </c>
      <c r="B22" s="751"/>
      <c r="C22" s="146">
        <v>13.00041</v>
      </c>
      <c r="D22" s="536" t="s">
        <v>142</v>
      </c>
      <c r="E22" s="146">
        <v>36.35389</v>
      </c>
      <c r="F22" s="767" t="s">
        <v>142</v>
      </c>
      <c r="G22" s="146">
        <v>1013.30652</v>
      </c>
      <c r="H22" s="767" t="s">
        <v>142</v>
      </c>
      <c r="I22" s="768">
        <v>2.2013338923939574</v>
      </c>
      <c r="J22" s="652"/>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678"/>
      <c r="AH22" s="678"/>
    </row>
    <row r="23" spans="1:34" x14ac:dyDescent="0.2">
      <c r="A23" s="681"/>
      <c r="B23" s="690" t="s">
        <v>639</v>
      </c>
      <c r="C23" s="760">
        <v>0</v>
      </c>
      <c r="D23" s="745" t="s">
        <v>142</v>
      </c>
      <c r="E23" s="144">
        <v>732.50333999999998</v>
      </c>
      <c r="F23" s="745" t="s">
        <v>142</v>
      </c>
      <c r="G23" s="144">
        <v>2974.7653899999996</v>
      </c>
      <c r="H23" s="745" t="s">
        <v>142</v>
      </c>
      <c r="I23" s="762">
        <v>6.4624590345353035</v>
      </c>
      <c r="J23" s="652"/>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row>
    <row r="24" spans="1:34" x14ac:dyDescent="0.2">
      <c r="A24" s="682" t="s">
        <v>640</v>
      </c>
      <c r="B24" s="751"/>
      <c r="C24" s="146">
        <v>0</v>
      </c>
      <c r="D24" s="146">
        <v>0</v>
      </c>
      <c r="E24" s="146">
        <v>732.50333999999998</v>
      </c>
      <c r="F24" s="767" t="s">
        <v>142</v>
      </c>
      <c r="G24" s="146">
        <v>2974.7653899999996</v>
      </c>
      <c r="H24" s="767" t="s">
        <v>142</v>
      </c>
      <c r="I24" s="768">
        <v>6.4624590345353035</v>
      </c>
      <c r="J24" s="652"/>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row>
    <row r="25" spans="1:34" x14ac:dyDescent="0.2">
      <c r="A25" s="757"/>
      <c r="B25" s="690" t="s">
        <v>538</v>
      </c>
      <c r="C25" s="760">
        <v>0</v>
      </c>
      <c r="D25" s="745" t="s">
        <v>142</v>
      </c>
      <c r="E25" s="144">
        <v>0</v>
      </c>
      <c r="F25" s="745" t="s">
        <v>142</v>
      </c>
      <c r="G25" s="144">
        <v>2258.2480300000002</v>
      </c>
      <c r="H25" s="745" t="s">
        <v>142</v>
      </c>
      <c r="I25" s="762">
        <v>4.9058777652697696</v>
      </c>
      <c r="J25" s="652"/>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8"/>
    </row>
    <row r="26" spans="1:34" ht="14.25" customHeight="1" x14ac:dyDescent="0.2">
      <c r="A26" s="681"/>
      <c r="B26" s="690" t="s">
        <v>643</v>
      </c>
      <c r="C26" s="760">
        <v>0</v>
      </c>
      <c r="D26" s="745" t="s">
        <v>142</v>
      </c>
      <c r="E26" s="144">
        <v>0</v>
      </c>
      <c r="F26" s="745" t="s">
        <v>142</v>
      </c>
      <c r="G26" s="144">
        <v>2039.7512199999999</v>
      </c>
      <c r="H26" s="745" t="s">
        <v>142</v>
      </c>
      <c r="I26" s="762">
        <v>4.4312095146076063</v>
      </c>
      <c r="J26" s="652"/>
    </row>
    <row r="27" spans="1:34" x14ac:dyDescent="0.2">
      <c r="A27" s="681"/>
      <c r="B27" s="690" t="s">
        <v>648</v>
      </c>
      <c r="C27" s="760">
        <v>0</v>
      </c>
      <c r="D27" s="745" t="s">
        <v>142</v>
      </c>
      <c r="E27" s="144">
        <v>0</v>
      </c>
      <c r="F27" s="745" t="s">
        <v>142</v>
      </c>
      <c r="G27" s="144">
        <v>937.99982</v>
      </c>
      <c r="H27" s="745" t="s">
        <v>142</v>
      </c>
      <c r="I27" s="762">
        <v>2.0377356249769627</v>
      </c>
      <c r="J27" s="652"/>
    </row>
    <row r="28" spans="1:34" x14ac:dyDescent="0.2">
      <c r="A28" s="682" t="s">
        <v>458</v>
      </c>
      <c r="B28" s="751"/>
      <c r="C28" s="146">
        <v>0</v>
      </c>
      <c r="D28" s="536" t="s">
        <v>142</v>
      </c>
      <c r="E28" s="146">
        <v>0</v>
      </c>
      <c r="F28" s="767" t="s">
        <v>142</v>
      </c>
      <c r="G28" s="146">
        <v>5235.9990699999998</v>
      </c>
      <c r="H28" s="767" t="s">
        <v>142</v>
      </c>
      <c r="I28" s="768">
        <v>11.374822904854339</v>
      </c>
      <c r="J28" s="652"/>
    </row>
    <row r="29" spans="1:34" ht="14.25" customHeight="1" x14ac:dyDescent="0.2">
      <c r="A29" s="682"/>
      <c r="B29" s="690" t="s">
        <v>638</v>
      </c>
      <c r="C29" s="760">
        <v>0</v>
      </c>
      <c r="D29" s="745" t="s">
        <v>142</v>
      </c>
      <c r="E29" s="144">
        <v>0</v>
      </c>
      <c r="F29" s="745" t="s">
        <v>142</v>
      </c>
      <c r="G29" s="144">
        <v>1968.49092</v>
      </c>
      <c r="H29" s="745" t="s">
        <v>142</v>
      </c>
      <c r="I29" s="762">
        <v>4.2764017536034027</v>
      </c>
      <c r="J29" s="652"/>
    </row>
    <row r="30" spans="1:34" ht="14.25" customHeight="1" x14ac:dyDescent="0.2">
      <c r="A30" s="682" t="s">
        <v>340</v>
      </c>
      <c r="B30" s="751"/>
      <c r="C30" s="146">
        <v>0</v>
      </c>
      <c r="D30" s="536" t="s">
        <v>142</v>
      </c>
      <c r="E30" s="146">
        <v>0</v>
      </c>
      <c r="F30" s="767" t="s">
        <v>142</v>
      </c>
      <c r="G30" s="146">
        <v>1968.49092</v>
      </c>
      <c r="H30" s="767" t="s">
        <v>142</v>
      </c>
      <c r="I30" s="768">
        <v>4.2764017536034027</v>
      </c>
      <c r="J30" s="652"/>
    </row>
    <row r="31" spans="1:34" ht="14.25" customHeight="1" x14ac:dyDescent="0.2">
      <c r="A31" s="682" t="s">
        <v>646</v>
      </c>
      <c r="B31" s="751"/>
      <c r="C31" s="146">
        <v>10.566000000000001</v>
      </c>
      <c r="D31" s="536">
        <v>-86.751974289351125</v>
      </c>
      <c r="E31" s="146">
        <v>113.78672999999999</v>
      </c>
      <c r="F31" s="767">
        <v>-92.022022710733765</v>
      </c>
      <c r="G31" s="146">
        <v>472.91911000000005</v>
      </c>
      <c r="H31" s="767">
        <v>-71.47385768243899</v>
      </c>
      <c r="I31" s="768">
        <v>1.0273819862560307</v>
      </c>
      <c r="J31" s="666"/>
    </row>
    <row r="32" spans="1:34" ht="14.25" customHeight="1" x14ac:dyDescent="0.2">
      <c r="A32" s="691" t="s">
        <v>114</v>
      </c>
      <c r="B32" s="692"/>
      <c r="C32" s="769">
        <v>7859.1893600000039</v>
      </c>
      <c r="D32" s="770">
        <v>305.857520568577</v>
      </c>
      <c r="E32" s="180">
        <v>18147.822040000006</v>
      </c>
      <c r="F32" s="770">
        <v>130.79614918317466</v>
      </c>
      <c r="G32" s="180">
        <v>46031.477710000006</v>
      </c>
      <c r="H32" s="771">
        <v>146.96422830265595</v>
      </c>
      <c r="I32" s="772">
        <v>100</v>
      </c>
      <c r="J32" s="666"/>
    </row>
    <row r="33" spans="1:10" ht="14.25" customHeight="1" x14ac:dyDescent="0.2">
      <c r="A33" s="697"/>
      <c r="B33" s="697" t="s">
        <v>325</v>
      </c>
      <c r="C33" s="773">
        <v>5793.4935300000052</v>
      </c>
      <c r="D33" s="155">
        <v>232.96329241551788</v>
      </c>
      <c r="E33" s="181">
        <v>12002.781040000007</v>
      </c>
      <c r="F33" s="155">
        <v>98.739855722829702</v>
      </c>
      <c r="G33" s="181">
        <v>24724.615190000004</v>
      </c>
      <c r="H33" s="155">
        <v>55.741864982258093</v>
      </c>
      <c r="I33" s="774">
        <v>53.712408160706858</v>
      </c>
      <c r="J33" s="652"/>
    </row>
    <row r="34" spans="1:10" ht="14.25" customHeight="1" x14ac:dyDescent="0.2">
      <c r="A34" s="697"/>
      <c r="B34" s="697" t="s">
        <v>322</v>
      </c>
      <c r="C34" s="773">
        <v>2065.6958300000001</v>
      </c>
      <c r="D34" s="155">
        <v>951.4542389211</v>
      </c>
      <c r="E34" s="181">
        <v>6145.0410000000002</v>
      </c>
      <c r="F34" s="155">
        <v>236.95540336982978</v>
      </c>
      <c r="G34" s="181">
        <v>21306.862519999995</v>
      </c>
      <c r="H34" s="155">
        <v>670.99785312241602</v>
      </c>
      <c r="I34" s="774">
        <v>46.287591839293121</v>
      </c>
      <c r="J34" s="652"/>
    </row>
    <row r="35" spans="1:10" ht="15.75" customHeight="1" x14ac:dyDescent="0.2">
      <c r="A35" s="698"/>
      <c r="B35" s="698" t="s">
        <v>446</v>
      </c>
      <c r="C35" s="413">
        <v>7843.8659300000045</v>
      </c>
      <c r="D35" s="775">
        <v>322.97088275618336</v>
      </c>
      <c r="E35" s="776">
        <v>17283.108330000006</v>
      </c>
      <c r="F35" s="775">
        <v>169.16959476512201</v>
      </c>
      <c r="G35" s="776">
        <v>35337.133760000004</v>
      </c>
      <c r="H35" s="777">
        <v>110.25699760063023</v>
      </c>
      <c r="I35" s="777">
        <v>76.767324270198841</v>
      </c>
    </row>
    <row r="36" spans="1:10" ht="14.25" customHeight="1" x14ac:dyDescent="0.2">
      <c r="A36" s="698"/>
      <c r="B36" s="698" t="s">
        <v>447</v>
      </c>
      <c r="C36" s="413">
        <v>15.323429999999702</v>
      </c>
      <c r="D36" s="775">
        <v>-81.306281330436576</v>
      </c>
      <c r="E36" s="776">
        <v>864.7137100000009</v>
      </c>
      <c r="F36" s="775">
        <v>-40.043694674856454</v>
      </c>
      <c r="G36" s="776">
        <v>10694.343950000002</v>
      </c>
      <c r="H36" s="777">
        <v>483.66110639190254</v>
      </c>
      <c r="I36" s="777">
        <v>23.232675729801162</v>
      </c>
      <c r="J36" s="652"/>
    </row>
    <row r="37" spans="1:10" s="1" customFormat="1" ht="14.25" customHeight="1" x14ac:dyDescent="0.2">
      <c r="A37" s="697"/>
      <c r="B37" s="697" t="s">
        <v>633</v>
      </c>
      <c r="C37" s="773">
        <v>7764.1207400000048</v>
      </c>
      <c r="D37" s="155">
        <v>337.80253431284638</v>
      </c>
      <c r="E37" s="181">
        <v>16036.079450000005</v>
      </c>
      <c r="F37" s="155">
        <v>159.1208340600065</v>
      </c>
      <c r="G37" s="181">
        <v>32098.636040000009</v>
      </c>
      <c r="H37" s="155">
        <v>96.001834638031056</v>
      </c>
      <c r="I37" s="774">
        <v>69.731926144588684</v>
      </c>
      <c r="J37" s="652"/>
    </row>
    <row r="38" spans="1:10" s="1" customFormat="1" x14ac:dyDescent="0.2">
      <c r="A38" s="730" t="s">
        <v>685</v>
      </c>
      <c r="B38" s="730"/>
      <c r="C38" s="730"/>
      <c r="D38" s="730"/>
      <c r="E38" s="730"/>
      <c r="F38" s="730"/>
      <c r="G38" s="730"/>
      <c r="H38" s="730"/>
      <c r="I38" s="730" t="s">
        <v>220</v>
      </c>
      <c r="J38" s="652"/>
    </row>
    <row r="39" spans="1:10" s="1" customFormat="1" x14ac:dyDescent="0.2">
      <c r="A39" s="830" t="s">
        <v>692</v>
      </c>
      <c r="B39" s="830"/>
      <c r="C39" s="830"/>
      <c r="D39" s="830"/>
      <c r="E39" s="830"/>
      <c r="F39" s="830"/>
      <c r="G39" s="830"/>
      <c r="H39" s="830"/>
      <c r="I39" s="830"/>
      <c r="J39" s="652"/>
    </row>
    <row r="40" spans="1:10" s="1" customFormat="1" x14ac:dyDescent="0.2">
      <c r="A40" s="830"/>
      <c r="B40" s="830"/>
      <c r="C40" s="830"/>
      <c r="D40" s="830"/>
      <c r="E40" s="830"/>
      <c r="F40" s="830"/>
      <c r="G40" s="830"/>
      <c r="H40" s="830"/>
      <c r="I40" s="830"/>
    </row>
    <row r="41" spans="1:10" s="1" customFormat="1" x14ac:dyDescent="0.2">
      <c r="A41" s="830"/>
      <c r="B41" s="830"/>
      <c r="C41" s="830"/>
      <c r="D41" s="830"/>
      <c r="E41" s="830"/>
      <c r="F41" s="830"/>
      <c r="G41" s="830"/>
      <c r="H41" s="830"/>
      <c r="I41" s="830"/>
    </row>
    <row r="42" spans="1:10" s="1" customFormat="1" x14ac:dyDescent="0.2">
      <c r="G42" s="626"/>
    </row>
    <row r="43" spans="1:10" s="1" customFormat="1" x14ac:dyDescent="0.2">
      <c r="G43" s="626"/>
    </row>
    <row r="44" spans="1:10" s="1" customFormat="1" x14ac:dyDescent="0.2">
      <c r="G44" s="626"/>
    </row>
    <row r="45" spans="1:10" s="1" customFormat="1" x14ac:dyDescent="0.2">
      <c r="G45" s="626"/>
    </row>
    <row r="46" spans="1:10" s="1" customFormat="1" x14ac:dyDescent="0.2">
      <c r="G46" s="626"/>
    </row>
    <row r="47" spans="1:10" s="1" customFormat="1" x14ac:dyDescent="0.2">
      <c r="G47" s="626"/>
    </row>
    <row r="48" spans="1:10" s="1" customFormat="1" x14ac:dyDescent="0.2">
      <c r="G48" s="626"/>
    </row>
    <row r="49" spans="7:7" s="1" customFormat="1" x14ac:dyDescent="0.2">
      <c r="G49" s="626"/>
    </row>
    <row r="50" spans="7:7" s="1" customFormat="1" x14ac:dyDescent="0.2">
      <c r="G50" s="626"/>
    </row>
    <row r="51" spans="7:7" s="1" customFormat="1" x14ac:dyDescent="0.2">
      <c r="G51" s="626"/>
    </row>
    <row r="52" spans="7:7" s="1" customFormat="1" x14ac:dyDescent="0.2">
      <c r="G52" s="626"/>
    </row>
    <row r="53" spans="7:7" s="1" customFormat="1" x14ac:dyDescent="0.2">
      <c r="G53" s="626"/>
    </row>
    <row r="54" spans="7:7" s="1" customFormat="1" x14ac:dyDescent="0.2">
      <c r="G54" s="626"/>
    </row>
    <row r="55" spans="7:7" s="1" customFormat="1" x14ac:dyDescent="0.2">
      <c r="G55" s="626"/>
    </row>
    <row r="56" spans="7:7" s="1" customFormat="1" x14ac:dyDescent="0.2">
      <c r="G56" s="626"/>
    </row>
    <row r="57" spans="7:7" s="1" customFormat="1" x14ac:dyDescent="0.2">
      <c r="G57" s="626"/>
    </row>
    <row r="58" spans="7:7" s="1" customFormat="1" x14ac:dyDescent="0.2">
      <c r="G58" s="626"/>
    </row>
    <row r="59" spans="7:7" s="1" customFormat="1" x14ac:dyDescent="0.2">
      <c r="G59" s="626"/>
    </row>
    <row r="60" spans="7:7" s="1" customFormat="1" x14ac:dyDescent="0.2">
      <c r="G60" s="626"/>
    </row>
    <row r="61" spans="7:7" s="1" customFormat="1" x14ac:dyDescent="0.2">
      <c r="G61" s="626"/>
    </row>
    <row r="62" spans="7:7" s="1" customFormat="1" x14ac:dyDescent="0.2">
      <c r="G62" s="626"/>
    </row>
    <row r="63" spans="7:7" s="1" customFormat="1" x14ac:dyDescent="0.2">
      <c r="G63" s="626"/>
    </row>
    <row r="64" spans="7:7" s="1" customFormat="1" x14ac:dyDescent="0.2">
      <c r="G64" s="626"/>
    </row>
    <row r="65" spans="7:7" s="1" customFormat="1" x14ac:dyDescent="0.2">
      <c r="G65" s="626"/>
    </row>
    <row r="66" spans="7:7" s="1" customFormat="1" x14ac:dyDescent="0.2">
      <c r="G66" s="626"/>
    </row>
    <row r="67" spans="7:7" s="1" customFormat="1" x14ac:dyDescent="0.2">
      <c r="G67" s="626"/>
    </row>
    <row r="68" spans="7:7" s="1" customFormat="1" x14ac:dyDescent="0.2">
      <c r="G68" s="626"/>
    </row>
    <row r="69" spans="7:7" s="1" customFormat="1" x14ac:dyDescent="0.2">
      <c r="G69" s="626"/>
    </row>
    <row r="70" spans="7:7" s="1" customFormat="1" x14ac:dyDescent="0.2">
      <c r="G70" s="626"/>
    </row>
    <row r="71" spans="7:7" s="1" customFormat="1" x14ac:dyDescent="0.2">
      <c r="G71" s="626"/>
    </row>
    <row r="72" spans="7:7" s="1" customFormat="1" x14ac:dyDescent="0.2">
      <c r="G72" s="626"/>
    </row>
    <row r="73" spans="7:7" s="1" customFormat="1" x14ac:dyDescent="0.2">
      <c r="G73" s="626"/>
    </row>
    <row r="74" spans="7:7" s="1" customFormat="1" x14ac:dyDescent="0.2">
      <c r="G74" s="626"/>
    </row>
    <row r="75" spans="7:7" s="1" customFormat="1" x14ac:dyDescent="0.2">
      <c r="G75" s="626"/>
    </row>
    <row r="76" spans="7:7" s="1" customFormat="1" x14ac:dyDescent="0.2">
      <c r="G76" s="626"/>
    </row>
    <row r="77" spans="7:7" s="1" customFormat="1" x14ac:dyDescent="0.2">
      <c r="G77" s="626"/>
    </row>
    <row r="78" spans="7:7" s="1" customFormat="1" x14ac:dyDescent="0.2">
      <c r="G78" s="626"/>
    </row>
    <row r="79" spans="7:7" s="1" customFormat="1" x14ac:dyDescent="0.2">
      <c r="G79" s="626"/>
    </row>
    <row r="80" spans="7:7" s="1" customFormat="1" x14ac:dyDescent="0.2">
      <c r="G80" s="626"/>
    </row>
    <row r="81" spans="7:7" s="1" customFormat="1" x14ac:dyDescent="0.2">
      <c r="G81" s="626"/>
    </row>
    <row r="82" spans="7:7" s="1" customFormat="1" x14ac:dyDescent="0.2">
      <c r="G82" s="626"/>
    </row>
    <row r="83" spans="7:7" s="1" customFormat="1" x14ac:dyDescent="0.2">
      <c r="G83" s="626"/>
    </row>
    <row r="84" spans="7:7" s="1" customFormat="1" x14ac:dyDescent="0.2">
      <c r="G84" s="626"/>
    </row>
    <row r="85" spans="7:7" s="1" customFormat="1" x14ac:dyDescent="0.2">
      <c r="G85" s="626"/>
    </row>
    <row r="86" spans="7:7" s="1" customFormat="1" x14ac:dyDescent="0.2">
      <c r="G86" s="626"/>
    </row>
    <row r="87" spans="7:7" s="1" customFormat="1" x14ac:dyDescent="0.2">
      <c r="G87" s="626"/>
    </row>
    <row r="88" spans="7:7" s="1" customFormat="1" x14ac:dyDescent="0.2">
      <c r="G88" s="626"/>
    </row>
    <row r="89" spans="7:7" s="1" customFormat="1" x14ac:dyDescent="0.2">
      <c r="G89" s="626"/>
    </row>
    <row r="90" spans="7:7" s="1" customFormat="1" x14ac:dyDescent="0.2">
      <c r="G90" s="626"/>
    </row>
    <row r="91" spans="7:7" s="1" customFormat="1" x14ac:dyDescent="0.2">
      <c r="G91" s="626"/>
    </row>
    <row r="92" spans="7:7" s="1" customFormat="1" x14ac:dyDescent="0.2">
      <c r="G92" s="626"/>
    </row>
    <row r="93" spans="7:7" s="1" customFormat="1" x14ac:dyDescent="0.2">
      <c r="G93" s="626"/>
    </row>
    <row r="94" spans="7:7" s="1" customFormat="1" x14ac:dyDescent="0.2">
      <c r="G94" s="626"/>
    </row>
    <row r="95" spans="7:7" s="1" customFormat="1" x14ac:dyDescent="0.2">
      <c r="G95" s="626"/>
    </row>
    <row r="96" spans="7:7" s="1" customFormat="1" x14ac:dyDescent="0.2">
      <c r="G96" s="626"/>
    </row>
    <row r="97" spans="7:7" s="1" customFormat="1" x14ac:dyDescent="0.2">
      <c r="G97" s="626"/>
    </row>
    <row r="98" spans="7:7" s="1" customFormat="1" x14ac:dyDescent="0.2">
      <c r="G98" s="626"/>
    </row>
    <row r="99" spans="7:7" s="1" customFormat="1" x14ac:dyDescent="0.2">
      <c r="G99" s="626"/>
    </row>
    <row r="100" spans="7:7" s="1" customFormat="1" x14ac:dyDescent="0.2">
      <c r="G100" s="626"/>
    </row>
    <row r="101" spans="7:7" s="1" customFormat="1" x14ac:dyDescent="0.2">
      <c r="G101" s="626"/>
    </row>
    <row r="102" spans="7:7" s="1" customFormat="1" x14ac:dyDescent="0.2">
      <c r="G102" s="626"/>
    </row>
    <row r="103" spans="7:7" s="1" customFormat="1" x14ac:dyDescent="0.2">
      <c r="G103" s="626"/>
    </row>
    <row r="104" spans="7:7" s="1" customFormat="1" x14ac:dyDescent="0.2">
      <c r="G104" s="626"/>
    </row>
    <row r="105" spans="7:7" s="1" customFormat="1" x14ac:dyDescent="0.2">
      <c r="G105" s="626"/>
    </row>
    <row r="106" spans="7:7" s="1" customFormat="1" x14ac:dyDescent="0.2">
      <c r="G106" s="626"/>
    </row>
    <row r="107" spans="7:7" s="1" customFormat="1" x14ac:dyDescent="0.2">
      <c r="G107" s="626"/>
    </row>
    <row r="108" spans="7:7" s="1" customFormat="1" x14ac:dyDescent="0.2">
      <c r="G108" s="626"/>
    </row>
    <row r="109" spans="7:7" s="1" customFormat="1" x14ac:dyDescent="0.2">
      <c r="G109" s="626"/>
    </row>
    <row r="110" spans="7:7" s="1" customFormat="1" x14ac:dyDescent="0.2">
      <c r="G110" s="626"/>
    </row>
    <row r="111" spans="7:7" s="1" customFormat="1" x14ac:dyDescent="0.2">
      <c r="G111" s="626"/>
    </row>
    <row r="112" spans="7:7" s="1" customFormat="1" x14ac:dyDescent="0.2">
      <c r="G112" s="626"/>
    </row>
    <row r="113" spans="7:7" s="1" customFormat="1" x14ac:dyDescent="0.2">
      <c r="G113" s="626"/>
    </row>
    <row r="114" spans="7:7" s="1" customFormat="1" x14ac:dyDescent="0.2">
      <c r="G114" s="626"/>
    </row>
    <row r="115" spans="7:7" s="1" customFormat="1" x14ac:dyDescent="0.2">
      <c r="G115" s="626"/>
    </row>
    <row r="116" spans="7:7" s="1" customFormat="1" x14ac:dyDescent="0.2">
      <c r="G116" s="626"/>
    </row>
    <row r="117" spans="7:7" s="1" customFormat="1" x14ac:dyDescent="0.2">
      <c r="G117" s="626"/>
    </row>
    <row r="118" spans="7:7" s="1" customFormat="1" x14ac:dyDescent="0.2">
      <c r="G118" s="626"/>
    </row>
    <row r="119" spans="7:7" s="1" customFormat="1" x14ac:dyDescent="0.2">
      <c r="G119" s="626"/>
    </row>
    <row r="120" spans="7:7" s="1" customFormat="1" x14ac:dyDescent="0.2">
      <c r="G120" s="626"/>
    </row>
    <row r="121" spans="7:7" s="1" customFormat="1" x14ac:dyDescent="0.2">
      <c r="G121" s="626"/>
    </row>
    <row r="122" spans="7:7" s="1" customFormat="1" x14ac:dyDescent="0.2">
      <c r="G122" s="626"/>
    </row>
    <row r="123" spans="7:7" s="1" customFormat="1" x14ac:dyDescent="0.2">
      <c r="G123" s="626"/>
    </row>
    <row r="124" spans="7:7" s="1" customFormat="1" x14ac:dyDescent="0.2">
      <c r="G124" s="626"/>
    </row>
    <row r="125" spans="7:7" s="1" customFormat="1" x14ac:dyDescent="0.2">
      <c r="G125" s="626"/>
    </row>
    <row r="126" spans="7:7" s="1" customFormat="1" x14ac:dyDescent="0.2">
      <c r="G126" s="626"/>
    </row>
    <row r="127" spans="7:7" s="1" customFormat="1" x14ac:dyDescent="0.2">
      <c r="G127" s="626"/>
    </row>
    <row r="128" spans="7:7" s="1" customFormat="1" x14ac:dyDescent="0.2">
      <c r="G128" s="626"/>
    </row>
    <row r="129" spans="7:7" s="1" customFormat="1" x14ac:dyDescent="0.2">
      <c r="G129" s="626"/>
    </row>
    <row r="130" spans="7:7" s="1" customFormat="1" x14ac:dyDescent="0.2">
      <c r="G130" s="626"/>
    </row>
    <row r="131" spans="7:7" s="1" customFormat="1" x14ac:dyDescent="0.2">
      <c r="G131" s="626"/>
    </row>
    <row r="132" spans="7:7" s="1" customFormat="1" x14ac:dyDescent="0.2">
      <c r="G132" s="626"/>
    </row>
    <row r="133" spans="7:7" s="1" customFormat="1" x14ac:dyDescent="0.2">
      <c r="G133" s="626"/>
    </row>
    <row r="134" spans="7:7" s="1" customFormat="1" x14ac:dyDescent="0.2">
      <c r="G134" s="626"/>
    </row>
    <row r="135" spans="7:7" s="1" customFormat="1" x14ac:dyDescent="0.2">
      <c r="G135" s="626"/>
    </row>
    <row r="136" spans="7:7" s="1" customFormat="1" x14ac:dyDescent="0.2">
      <c r="G136" s="626"/>
    </row>
    <row r="137" spans="7:7" s="1" customFormat="1" x14ac:dyDescent="0.2">
      <c r="G137" s="626"/>
    </row>
    <row r="138" spans="7:7" s="1" customFormat="1" x14ac:dyDescent="0.2">
      <c r="G138" s="626"/>
    </row>
    <row r="139" spans="7:7" s="1" customFormat="1" x14ac:dyDescent="0.2">
      <c r="G139" s="626"/>
    </row>
    <row r="140" spans="7:7" s="1" customFormat="1" x14ac:dyDescent="0.2">
      <c r="G140" s="626"/>
    </row>
    <row r="141" spans="7:7" s="1" customFormat="1" x14ac:dyDescent="0.2">
      <c r="G141" s="626"/>
    </row>
    <row r="142" spans="7:7" s="1" customFormat="1" x14ac:dyDescent="0.2">
      <c r="G142" s="626"/>
    </row>
    <row r="143" spans="7:7" s="1" customFormat="1" x14ac:dyDescent="0.2">
      <c r="G143" s="626"/>
    </row>
    <row r="144" spans="7:7" s="1" customFormat="1" x14ac:dyDescent="0.2">
      <c r="G144" s="626"/>
    </row>
    <row r="145" spans="7:7" s="1" customFormat="1" x14ac:dyDescent="0.2">
      <c r="G145" s="626"/>
    </row>
    <row r="146" spans="7:7" s="1" customFormat="1" x14ac:dyDescent="0.2">
      <c r="G146" s="626"/>
    </row>
    <row r="147" spans="7:7" s="1" customFormat="1" x14ac:dyDescent="0.2">
      <c r="G147" s="626"/>
    </row>
    <row r="148" spans="7:7" s="1" customFormat="1" x14ac:dyDescent="0.2">
      <c r="G148" s="626"/>
    </row>
    <row r="149" spans="7:7" s="1" customFormat="1" x14ac:dyDescent="0.2">
      <c r="G149" s="626"/>
    </row>
    <row r="150" spans="7:7" s="1" customFormat="1" x14ac:dyDescent="0.2">
      <c r="G150" s="626"/>
    </row>
    <row r="151" spans="7:7" s="1" customFormat="1" x14ac:dyDescent="0.2">
      <c r="G151" s="626"/>
    </row>
    <row r="152" spans="7:7" s="1" customFormat="1" x14ac:dyDescent="0.2">
      <c r="G152" s="626"/>
    </row>
    <row r="153" spans="7:7" s="1" customFormat="1" x14ac:dyDescent="0.2">
      <c r="G153" s="626"/>
    </row>
    <row r="154" spans="7:7" s="1" customFormat="1" x14ac:dyDescent="0.2">
      <c r="G154" s="626"/>
    </row>
    <row r="155" spans="7:7" s="1" customFormat="1" x14ac:dyDescent="0.2">
      <c r="G155" s="626"/>
    </row>
    <row r="156" spans="7:7" s="1" customFormat="1" x14ac:dyDescent="0.2">
      <c r="G156" s="626"/>
    </row>
    <row r="157" spans="7:7" s="1" customFormat="1" x14ac:dyDescent="0.2">
      <c r="G157" s="626"/>
    </row>
    <row r="158" spans="7:7" s="1" customFormat="1" x14ac:dyDescent="0.2">
      <c r="G158" s="626"/>
    </row>
    <row r="159" spans="7:7" s="1" customFormat="1" x14ac:dyDescent="0.2">
      <c r="G159" s="626"/>
    </row>
    <row r="160" spans="7:7" s="1" customFormat="1" x14ac:dyDescent="0.2">
      <c r="G160" s="626"/>
    </row>
    <row r="161" spans="7:7" s="1" customFormat="1" x14ac:dyDescent="0.2">
      <c r="G161" s="626"/>
    </row>
    <row r="162" spans="7:7" s="1" customFormat="1" x14ac:dyDescent="0.2">
      <c r="G162" s="626"/>
    </row>
    <row r="163" spans="7:7" s="1" customFormat="1" x14ac:dyDescent="0.2">
      <c r="G163" s="626"/>
    </row>
    <row r="164" spans="7:7" s="1" customFormat="1" x14ac:dyDescent="0.2">
      <c r="G164" s="626"/>
    </row>
    <row r="165" spans="7:7" s="1" customFormat="1" x14ac:dyDescent="0.2">
      <c r="G165" s="626"/>
    </row>
    <row r="166" spans="7:7" s="1" customFormat="1" x14ac:dyDescent="0.2">
      <c r="G166" s="626"/>
    </row>
    <row r="167" spans="7:7" s="1" customFormat="1" x14ac:dyDescent="0.2">
      <c r="G167" s="626"/>
    </row>
    <row r="168" spans="7:7" s="1" customFormat="1" x14ac:dyDescent="0.2">
      <c r="G168" s="626"/>
    </row>
    <row r="169" spans="7:7" s="1" customFormat="1" x14ac:dyDescent="0.2">
      <c r="G169" s="626"/>
    </row>
    <row r="170" spans="7:7" s="1" customFormat="1" x14ac:dyDescent="0.2">
      <c r="G170" s="626"/>
    </row>
    <row r="171" spans="7:7" s="1" customFormat="1" x14ac:dyDescent="0.2">
      <c r="G171" s="626"/>
    </row>
    <row r="172" spans="7:7" s="1" customFormat="1" x14ac:dyDescent="0.2">
      <c r="G172" s="626"/>
    </row>
    <row r="173" spans="7:7" s="1" customFormat="1" x14ac:dyDescent="0.2">
      <c r="G173" s="626"/>
    </row>
    <row r="174" spans="7:7" s="1" customFormat="1" x14ac:dyDescent="0.2">
      <c r="G174" s="626"/>
    </row>
    <row r="175" spans="7:7" s="1" customFormat="1" x14ac:dyDescent="0.2">
      <c r="G175" s="626"/>
    </row>
    <row r="176" spans="7:7" s="1" customFormat="1" x14ac:dyDescent="0.2">
      <c r="G176" s="626"/>
    </row>
    <row r="177" spans="7:7" s="1" customFormat="1" x14ac:dyDescent="0.2">
      <c r="G177" s="626"/>
    </row>
    <row r="178" spans="7:7" s="1" customFormat="1" x14ac:dyDescent="0.2">
      <c r="G178" s="626"/>
    </row>
    <row r="179" spans="7:7" s="1" customFormat="1" x14ac:dyDescent="0.2">
      <c r="G179" s="626"/>
    </row>
    <row r="180" spans="7:7" s="1" customFormat="1" x14ac:dyDescent="0.2">
      <c r="G180" s="626"/>
    </row>
    <row r="181" spans="7:7" s="1" customFormat="1" x14ac:dyDescent="0.2">
      <c r="G181" s="626"/>
    </row>
    <row r="182" spans="7:7" s="1" customFormat="1" x14ac:dyDescent="0.2">
      <c r="G182" s="626"/>
    </row>
    <row r="183" spans="7:7" s="1" customFormat="1" x14ac:dyDescent="0.2">
      <c r="G183" s="626"/>
    </row>
    <row r="184" spans="7:7" s="1" customFormat="1" x14ac:dyDescent="0.2">
      <c r="G184" s="626"/>
    </row>
    <row r="185" spans="7:7" s="1" customFormat="1" x14ac:dyDescent="0.2">
      <c r="G185" s="626"/>
    </row>
    <row r="186" spans="7:7" s="1" customFormat="1" x14ac:dyDescent="0.2">
      <c r="G186" s="626"/>
    </row>
    <row r="187" spans="7:7" s="1" customFormat="1" x14ac:dyDescent="0.2">
      <c r="G187" s="626"/>
    </row>
    <row r="188" spans="7:7" s="1" customFormat="1" x14ac:dyDescent="0.2">
      <c r="G188" s="626"/>
    </row>
    <row r="189" spans="7:7" s="1" customFormat="1" x14ac:dyDescent="0.2">
      <c r="G189" s="626"/>
    </row>
    <row r="190" spans="7:7" s="1" customFormat="1" x14ac:dyDescent="0.2">
      <c r="G190" s="626"/>
    </row>
    <row r="191" spans="7:7" s="1" customFormat="1" x14ac:dyDescent="0.2">
      <c r="G191" s="626"/>
    </row>
    <row r="192" spans="7:7" s="1" customFormat="1" x14ac:dyDescent="0.2">
      <c r="G192" s="626"/>
    </row>
    <row r="193" spans="7:7" s="1" customFormat="1" x14ac:dyDescent="0.2">
      <c r="G193" s="626"/>
    </row>
    <row r="194" spans="7:7" s="1" customFormat="1" x14ac:dyDescent="0.2">
      <c r="G194" s="626"/>
    </row>
    <row r="195" spans="7:7" s="1" customFormat="1" x14ac:dyDescent="0.2">
      <c r="G195" s="626"/>
    </row>
    <row r="196" spans="7:7" s="1" customFormat="1" x14ac:dyDescent="0.2">
      <c r="G196" s="626"/>
    </row>
    <row r="197" spans="7:7" s="1" customFormat="1" x14ac:dyDescent="0.2">
      <c r="G197" s="626"/>
    </row>
    <row r="198" spans="7:7" s="1" customFormat="1" x14ac:dyDescent="0.2">
      <c r="G198" s="626"/>
    </row>
    <row r="199" spans="7:7" s="1" customFormat="1" x14ac:dyDescent="0.2">
      <c r="G199" s="626"/>
    </row>
    <row r="200" spans="7:7" s="1" customFormat="1" x14ac:dyDescent="0.2">
      <c r="G200" s="626"/>
    </row>
    <row r="201" spans="7:7" s="1" customFormat="1" x14ac:dyDescent="0.2">
      <c r="G201" s="626"/>
    </row>
    <row r="202" spans="7:7" s="1" customFormat="1" x14ac:dyDescent="0.2">
      <c r="G202" s="626"/>
    </row>
    <row r="203" spans="7:7" s="1" customFormat="1" x14ac:dyDescent="0.2">
      <c r="G203" s="626"/>
    </row>
    <row r="204" spans="7:7" s="1" customFormat="1" x14ac:dyDescent="0.2">
      <c r="G204" s="626"/>
    </row>
    <row r="205" spans="7:7" s="1" customFormat="1" x14ac:dyDescent="0.2">
      <c r="G205" s="626"/>
    </row>
    <row r="206" spans="7:7" s="1" customFormat="1" x14ac:dyDescent="0.2">
      <c r="G206" s="626"/>
    </row>
    <row r="207" spans="7:7" s="1" customFormat="1" x14ac:dyDescent="0.2">
      <c r="G207" s="626"/>
    </row>
    <row r="208" spans="7:7" s="1" customFormat="1" x14ac:dyDescent="0.2">
      <c r="G208" s="626"/>
    </row>
    <row r="209" spans="7:7" s="1" customFormat="1" x14ac:dyDescent="0.2">
      <c r="G209" s="626"/>
    </row>
    <row r="210" spans="7:7" s="1" customFormat="1" x14ac:dyDescent="0.2">
      <c r="G210" s="626"/>
    </row>
    <row r="211" spans="7:7" s="1" customFormat="1" x14ac:dyDescent="0.2">
      <c r="G211" s="626"/>
    </row>
    <row r="212" spans="7:7" s="1" customFormat="1" x14ac:dyDescent="0.2">
      <c r="G212" s="626"/>
    </row>
    <row r="213" spans="7:7" s="1" customFormat="1" x14ac:dyDescent="0.2">
      <c r="G213" s="626"/>
    </row>
    <row r="214" spans="7:7" s="1" customFormat="1" x14ac:dyDescent="0.2">
      <c r="G214" s="626"/>
    </row>
    <row r="215" spans="7:7" s="1" customFormat="1" x14ac:dyDescent="0.2">
      <c r="G215" s="626"/>
    </row>
    <row r="216" spans="7:7" s="1" customFormat="1" x14ac:dyDescent="0.2">
      <c r="G216" s="626"/>
    </row>
    <row r="217" spans="7:7" s="1" customFormat="1" x14ac:dyDescent="0.2">
      <c r="G217" s="626"/>
    </row>
    <row r="218" spans="7:7" s="1" customFormat="1" x14ac:dyDescent="0.2">
      <c r="G218" s="626"/>
    </row>
    <row r="219" spans="7:7" s="1" customFormat="1" x14ac:dyDescent="0.2">
      <c r="G219" s="626"/>
    </row>
    <row r="220" spans="7:7" s="1" customFormat="1" x14ac:dyDescent="0.2">
      <c r="G220" s="626"/>
    </row>
    <row r="221" spans="7:7" s="1" customFormat="1" x14ac:dyDescent="0.2">
      <c r="G221" s="626"/>
    </row>
    <row r="222" spans="7:7" s="1" customFormat="1" x14ac:dyDescent="0.2">
      <c r="G222" s="626"/>
    </row>
    <row r="223" spans="7:7" s="1" customFormat="1" x14ac:dyDescent="0.2">
      <c r="G223" s="626"/>
    </row>
    <row r="224" spans="7:7" s="1" customFormat="1" x14ac:dyDescent="0.2">
      <c r="G224" s="626"/>
    </row>
    <row r="225" spans="7:7" s="1" customFormat="1" x14ac:dyDescent="0.2">
      <c r="G225" s="626"/>
    </row>
    <row r="226" spans="7:7" s="1" customFormat="1" x14ac:dyDescent="0.2">
      <c r="G226" s="626"/>
    </row>
    <row r="227" spans="7:7" s="1" customFormat="1" x14ac:dyDescent="0.2">
      <c r="G227" s="626"/>
    </row>
    <row r="228" spans="7:7" s="1" customFormat="1" x14ac:dyDescent="0.2">
      <c r="G228" s="626"/>
    </row>
    <row r="229" spans="7:7" s="1" customFormat="1" x14ac:dyDescent="0.2">
      <c r="G229" s="626"/>
    </row>
    <row r="230" spans="7:7" s="1" customFormat="1" x14ac:dyDescent="0.2">
      <c r="G230" s="626"/>
    </row>
    <row r="231" spans="7:7" s="1" customFormat="1" x14ac:dyDescent="0.2">
      <c r="G231" s="626"/>
    </row>
    <row r="232" spans="7:7" s="1" customFormat="1" x14ac:dyDescent="0.2">
      <c r="G232" s="626"/>
    </row>
    <row r="233" spans="7:7" s="1" customFormat="1" x14ac:dyDescent="0.2">
      <c r="G233" s="626"/>
    </row>
    <row r="234" spans="7:7" s="1" customFormat="1" x14ac:dyDescent="0.2">
      <c r="G234" s="626"/>
    </row>
    <row r="235" spans="7:7" s="1" customFormat="1" x14ac:dyDescent="0.2">
      <c r="G235" s="626"/>
    </row>
    <row r="236" spans="7:7" s="1" customFormat="1" x14ac:dyDescent="0.2">
      <c r="G236" s="626"/>
    </row>
    <row r="237" spans="7:7" s="1" customFormat="1" x14ac:dyDescent="0.2">
      <c r="G237" s="626"/>
    </row>
    <row r="238" spans="7:7" s="1" customFormat="1" x14ac:dyDescent="0.2">
      <c r="G238" s="626"/>
    </row>
    <row r="239" spans="7:7" s="1" customFormat="1" x14ac:dyDescent="0.2">
      <c r="G239" s="626"/>
    </row>
    <row r="240" spans="7:7" s="1" customFormat="1" x14ac:dyDescent="0.2">
      <c r="G240" s="626"/>
    </row>
    <row r="241" spans="7:7" s="1" customFormat="1" x14ac:dyDescent="0.2">
      <c r="G241" s="626"/>
    </row>
    <row r="242" spans="7:7" s="1" customFormat="1" x14ac:dyDescent="0.2">
      <c r="G242" s="626"/>
    </row>
    <row r="243" spans="7:7" s="1" customFormat="1" x14ac:dyDescent="0.2">
      <c r="G243" s="626"/>
    </row>
    <row r="244" spans="7:7" s="1" customFormat="1" x14ac:dyDescent="0.2">
      <c r="G244" s="626"/>
    </row>
    <row r="245" spans="7:7" s="1" customFormat="1" x14ac:dyDescent="0.2">
      <c r="G245" s="626"/>
    </row>
    <row r="246" spans="7:7" s="1" customFormat="1" x14ac:dyDescent="0.2">
      <c r="G246" s="626"/>
    </row>
    <row r="247" spans="7:7" s="1" customFormat="1" x14ac:dyDescent="0.2">
      <c r="G247" s="626"/>
    </row>
    <row r="248" spans="7:7" s="1" customFormat="1" x14ac:dyDescent="0.2">
      <c r="G248" s="626"/>
    </row>
    <row r="249" spans="7:7" s="1" customFormat="1" x14ac:dyDescent="0.2">
      <c r="G249" s="626"/>
    </row>
    <row r="250" spans="7:7" s="1" customFormat="1" x14ac:dyDescent="0.2">
      <c r="G250" s="626"/>
    </row>
    <row r="251" spans="7:7" s="1" customFormat="1" x14ac:dyDescent="0.2">
      <c r="G251" s="626"/>
    </row>
    <row r="252" spans="7:7" s="1" customFormat="1" x14ac:dyDescent="0.2">
      <c r="G252" s="626"/>
    </row>
    <row r="253" spans="7:7" s="1" customFormat="1" x14ac:dyDescent="0.2">
      <c r="G253" s="626"/>
    </row>
    <row r="254" spans="7:7" s="1" customFormat="1" x14ac:dyDescent="0.2">
      <c r="G254" s="626"/>
    </row>
    <row r="255" spans="7:7" s="1" customFormat="1" x14ac:dyDescent="0.2">
      <c r="G255" s="626"/>
    </row>
    <row r="256" spans="7:7" s="1" customFormat="1" x14ac:dyDescent="0.2">
      <c r="G256" s="626"/>
    </row>
    <row r="257" spans="7:7" s="1" customFormat="1" x14ac:dyDescent="0.2">
      <c r="G257" s="626"/>
    </row>
    <row r="258" spans="7:7" s="1" customFormat="1" x14ac:dyDescent="0.2">
      <c r="G258" s="626"/>
    </row>
    <row r="259" spans="7:7" s="1" customFormat="1" x14ac:dyDescent="0.2">
      <c r="G259" s="626"/>
    </row>
    <row r="260" spans="7:7" s="1" customFormat="1" x14ac:dyDescent="0.2">
      <c r="G260" s="626"/>
    </row>
    <row r="261" spans="7:7" s="1" customFormat="1" x14ac:dyDescent="0.2">
      <c r="G261" s="626"/>
    </row>
    <row r="262" spans="7:7" s="1" customFormat="1" x14ac:dyDescent="0.2">
      <c r="G262" s="626"/>
    </row>
    <row r="263" spans="7:7" s="1" customFormat="1" x14ac:dyDescent="0.2">
      <c r="G263" s="626"/>
    </row>
    <row r="264" spans="7:7" s="1" customFormat="1" x14ac:dyDescent="0.2">
      <c r="G264" s="626"/>
    </row>
    <row r="265" spans="7:7" s="1" customFormat="1" x14ac:dyDescent="0.2">
      <c r="G265" s="626"/>
    </row>
    <row r="266" spans="7:7" s="1" customFormat="1" x14ac:dyDescent="0.2">
      <c r="G266" s="626"/>
    </row>
    <row r="267" spans="7:7" s="1" customFormat="1" x14ac:dyDescent="0.2">
      <c r="G267" s="626"/>
    </row>
    <row r="268" spans="7:7" s="1" customFormat="1" x14ac:dyDescent="0.2">
      <c r="G268" s="626"/>
    </row>
    <row r="269" spans="7:7" s="1" customFormat="1" x14ac:dyDescent="0.2">
      <c r="G269" s="626"/>
    </row>
    <row r="270" spans="7:7" s="1" customFormat="1" x14ac:dyDescent="0.2">
      <c r="G270" s="626"/>
    </row>
    <row r="271" spans="7:7" s="1" customFormat="1" x14ac:dyDescent="0.2">
      <c r="G271" s="626"/>
    </row>
    <row r="272" spans="7:7" s="1" customFormat="1" x14ac:dyDescent="0.2">
      <c r="G272" s="626"/>
    </row>
    <row r="273" spans="7:7" s="1" customFormat="1" x14ac:dyDescent="0.2">
      <c r="G273" s="626"/>
    </row>
    <row r="274" spans="7:7" s="1" customFormat="1" x14ac:dyDescent="0.2">
      <c r="G274" s="626"/>
    </row>
    <row r="275" spans="7:7" s="1" customFormat="1" x14ac:dyDescent="0.2">
      <c r="G275" s="626"/>
    </row>
    <row r="276" spans="7:7" s="1" customFormat="1" x14ac:dyDescent="0.2">
      <c r="G276" s="626"/>
    </row>
    <row r="277" spans="7:7" s="1" customFormat="1" x14ac:dyDescent="0.2">
      <c r="G277" s="626"/>
    </row>
    <row r="278" spans="7:7" s="1" customFormat="1" x14ac:dyDescent="0.2">
      <c r="G278" s="626"/>
    </row>
    <row r="279" spans="7:7" s="1" customFormat="1" x14ac:dyDescent="0.2">
      <c r="G279" s="626"/>
    </row>
    <row r="280" spans="7:7" s="1" customFormat="1" x14ac:dyDescent="0.2">
      <c r="G280" s="626"/>
    </row>
    <row r="281" spans="7:7" s="1" customFormat="1" x14ac:dyDescent="0.2">
      <c r="G281" s="626"/>
    </row>
    <row r="282" spans="7:7" s="1" customFormat="1" x14ac:dyDescent="0.2">
      <c r="G282" s="626"/>
    </row>
    <row r="283" spans="7:7" s="1" customFormat="1" x14ac:dyDescent="0.2">
      <c r="G283" s="626"/>
    </row>
    <row r="284" spans="7:7" s="1" customFormat="1" x14ac:dyDescent="0.2">
      <c r="G284" s="626"/>
    </row>
    <row r="285" spans="7:7" s="1" customFormat="1" x14ac:dyDescent="0.2">
      <c r="G285" s="626"/>
    </row>
    <row r="286" spans="7:7" s="1" customFormat="1" x14ac:dyDescent="0.2">
      <c r="G286" s="626"/>
    </row>
    <row r="287" spans="7:7" s="1" customFormat="1" x14ac:dyDescent="0.2">
      <c r="G287" s="626"/>
    </row>
    <row r="288" spans="7:7" s="1" customFormat="1" x14ac:dyDescent="0.2">
      <c r="G288" s="626"/>
    </row>
    <row r="289" spans="7:7" s="1" customFormat="1" x14ac:dyDescent="0.2">
      <c r="G289" s="626"/>
    </row>
    <row r="290" spans="7:7" s="1" customFormat="1" x14ac:dyDescent="0.2">
      <c r="G290" s="626"/>
    </row>
    <row r="291" spans="7:7" s="1" customFormat="1" x14ac:dyDescent="0.2">
      <c r="G291" s="626"/>
    </row>
    <row r="292" spans="7:7" s="1" customFormat="1" x14ac:dyDescent="0.2">
      <c r="G292" s="626"/>
    </row>
    <row r="293" spans="7:7" s="1" customFormat="1" x14ac:dyDescent="0.2">
      <c r="G293" s="626"/>
    </row>
    <row r="294" spans="7:7" s="1" customFormat="1" x14ac:dyDescent="0.2">
      <c r="G294" s="626"/>
    </row>
    <row r="295" spans="7:7" s="1" customFormat="1" x14ac:dyDescent="0.2">
      <c r="G295" s="626"/>
    </row>
    <row r="296" spans="7:7" s="1" customFormat="1" x14ac:dyDescent="0.2">
      <c r="G296" s="626"/>
    </row>
    <row r="297" spans="7:7" s="1" customFormat="1" x14ac:dyDescent="0.2">
      <c r="G297" s="626"/>
    </row>
    <row r="298" spans="7:7" s="1" customFormat="1" x14ac:dyDescent="0.2">
      <c r="G298" s="626"/>
    </row>
    <row r="299" spans="7:7" s="1" customFormat="1" x14ac:dyDescent="0.2">
      <c r="G299" s="626"/>
    </row>
    <row r="300" spans="7:7" s="1" customFormat="1" x14ac:dyDescent="0.2">
      <c r="G300" s="626"/>
    </row>
    <row r="301" spans="7:7" s="1" customFormat="1" x14ac:dyDescent="0.2">
      <c r="G301" s="626"/>
    </row>
    <row r="302" spans="7:7" s="1" customFormat="1" x14ac:dyDescent="0.2">
      <c r="G302" s="626"/>
    </row>
    <row r="303" spans="7:7" s="1" customFormat="1" x14ac:dyDescent="0.2">
      <c r="G303" s="626"/>
    </row>
    <row r="304" spans="7:7" s="1" customFormat="1" x14ac:dyDescent="0.2">
      <c r="G304" s="626"/>
    </row>
    <row r="305" spans="7:7" s="1" customFormat="1" x14ac:dyDescent="0.2">
      <c r="G305" s="626"/>
    </row>
    <row r="306" spans="7:7" s="1" customFormat="1" x14ac:dyDescent="0.2">
      <c r="G306" s="626"/>
    </row>
    <row r="307" spans="7:7" s="1" customFormat="1" x14ac:dyDescent="0.2">
      <c r="G307" s="626"/>
    </row>
    <row r="308" spans="7:7" s="1" customFormat="1" x14ac:dyDescent="0.2">
      <c r="G308" s="626"/>
    </row>
    <row r="309" spans="7:7" s="1" customFormat="1" x14ac:dyDescent="0.2">
      <c r="G309" s="626"/>
    </row>
    <row r="310" spans="7:7" s="1" customFormat="1" x14ac:dyDescent="0.2">
      <c r="G310" s="626"/>
    </row>
    <row r="311" spans="7:7" s="1" customFormat="1" x14ac:dyDescent="0.2">
      <c r="G311" s="626"/>
    </row>
    <row r="312" spans="7:7" s="1" customFormat="1" x14ac:dyDescent="0.2">
      <c r="G312" s="626"/>
    </row>
    <row r="313" spans="7:7" s="1" customFormat="1" x14ac:dyDescent="0.2">
      <c r="G313" s="626"/>
    </row>
    <row r="314" spans="7:7" s="1" customFormat="1" x14ac:dyDescent="0.2">
      <c r="G314" s="626"/>
    </row>
    <row r="315" spans="7:7" s="1" customFormat="1" x14ac:dyDescent="0.2">
      <c r="G315" s="626"/>
    </row>
    <row r="316" spans="7:7" s="1" customFormat="1" x14ac:dyDescent="0.2">
      <c r="G316" s="626"/>
    </row>
    <row r="317" spans="7:7" s="1" customFormat="1" x14ac:dyDescent="0.2">
      <c r="G317" s="626"/>
    </row>
    <row r="318" spans="7:7" s="1" customFormat="1" x14ac:dyDescent="0.2">
      <c r="G318" s="626"/>
    </row>
    <row r="319" spans="7:7" s="1" customFormat="1" x14ac:dyDescent="0.2">
      <c r="G319" s="626"/>
    </row>
    <row r="320" spans="7:7" s="1" customFormat="1" x14ac:dyDescent="0.2">
      <c r="G320" s="626"/>
    </row>
    <row r="321" spans="7:7" s="1" customFormat="1" x14ac:dyDescent="0.2">
      <c r="G321" s="626"/>
    </row>
    <row r="322" spans="7:7" s="1" customFormat="1" x14ac:dyDescent="0.2">
      <c r="G322" s="626"/>
    </row>
    <row r="323" spans="7:7" s="1" customFormat="1" x14ac:dyDescent="0.2">
      <c r="G323" s="626"/>
    </row>
    <row r="324" spans="7:7" s="1" customFormat="1" x14ac:dyDescent="0.2">
      <c r="G324" s="626"/>
    </row>
    <row r="325" spans="7:7" s="1" customFormat="1" x14ac:dyDescent="0.2">
      <c r="G325" s="626"/>
    </row>
    <row r="326" spans="7:7" s="1" customFormat="1" x14ac:dyDescent="0.2">
      <c r="G326" s="626"/>
    </row>
    <row r="327" spans="7:7" s="1" customFormat="1" x14ac:dyDescent="0.2">
      <c r="G327" s="626"/>
    </row>
    <row r="328" spans="7:7" s="1" customFormat="1" x14ac:dyDescent="0.2">
      <c r="G328" s="626"/>
    </row>
    <row r="329" spans="7:7" s="1" customFormat="1" x14ac:dyDescent="0.2">
      <c r="G329" s="626"/>
    </row>
    <row r="330" spans="7:7" s="1" customFormat="1" x14ac:dyDescent="0.2">
      <c r="G330" s="626"/>
    </row>
    <row r="331" spans="7:7" s="1" customFormat="1" x14ac:dyDescent="0.2">
      <c r="G331" s="626"/>
    </row>
    <row r="332" spans="7:7" s="1" customFormat="1" x14ac:dyDescent="0.2">
      <c r="G332" s="626"/>
    </row>
    <row r="333" spans="7:7" s="1" customFormat="1" x14ac:dyDescent="0.2">
      <c r="G333" s="626"/>
    </row>
    <row r="334" spans="7:7" s="1" customFormat="1" x14ac:dyDescent="0.2">
      <c r="G334" s="626"/>
    </row>
    <row r="335" spans="7:7" s="1" customFormat="1" x14ac:dyDescent="0.2">
      <c r="G335" s="626"/>
    </row>
    <row r="336" spans="7:7" s="1" customFormat="1" x14ac:dyDescent="0.2">
      <c r="G336" s="626"/>
    </row>
    <row r="337" spans="7:7" s="1" customFormat="1" x14ac:dyDescent="0.2">
      <c r="G337" s="626"/>
    </row>
    <row r="338" spans="7:7" s="1" customFormat="1" x14ac:dyDescent="0.2">
      <c r="G338" s="626"/>
    </row>
    <row r="339" spans="7:7" s="1" customFormat="1" x14ac:dyDescent="0.2">
      <c r="G339" s="626"/>
    </row>
    <row r="340" spans="7:7" s="1" customFormat="1" x14ac:dyDescent="0.2">
      <c r="G340" s="626"/>
    </row>
    <row r="341" spans="7:7" s="1" customFormat="1" x14ac:dyDescent="0.2">
      <c r="G341" s="626"/>
    </row>
  </sheetData>
  <mergeCells count="7">
    <mergeCell ref="A39:I41"/>
    <mergeCell ref="A1:G2"/>
    <mergeCell ref="C3:D3"/>
    <mergeCell ref="E3:F3"/>
    <mergeCell ref="A3:A4"/>
    <mergeCell ref="B3:B4"/>
    <mergeCell ref="G3:I3"/>
  </mergeCells>
  <conditionalFormatting sqref="C10">
    <cfRule type="cellIs" dxfId="47" priority="57" operator="equal">
      <formula>0</formula>
    </cfRule>
    <cfRule type="cellIs" dxfId="46" priority="58" operator="between">
      <formula>0</formula>
      <formula>0.5</formula>
    </cfRule>
    <cfRule type="cellIs" dxfId="45" priority="59" operator="between">
      <formula>0</formula>
      <formula>0.49</formula>
    </cfRule>
  </conditionalFormatting>
  <conditionalFormatting sqref="I11">
    <cfRule type="cellIs" dxfId="44" priority="53" operator="between">
      <formula>0</formula>
      <formula>0.5</formula>
    </cfRule>
    <cfRule type="cellIs" dxfId="43" priority="54" operator="between">
      <formula>0</formula>
      <formula>0.49</formula>
    </cfRule>
  </conditionalFormatting>
  <conditionalFormatting sqref="I12">
    <cfRule type="cellIs" dxfId="42" priority="47" operator="between">
      <formula>0</formula>
      <formula>0.5</formula>
    </cfRule>
    <cfRule type="cellIs" dxfId="41" priority="48" operator="between">
      <formula>0</formula>
      <formula>0.49</formula>
    </cfRule>
  </conditionalFormatting>
  <conditionalFormatting sqref="I25:I27">
    <cfRule type="cellIs" dxfId="40" priority="29" operator="between">
      <formula>0</formula>
      <formula>0.5</formula>
    </cfRule>
    <cfRule type="cellIs" dxfId="39" priority="30" operator="between">
      <formula>0</formula>
      <formula>0.49</formula>
    </cfRule>
  </conditionalFormatting>
  <conditionalFormatting sqref="I17:I18">
    <cfRule type="cellIs" dxfId="38" priority="21" operator="between">
      <formula>0</formula>
      <formula>0.5</formula>
    </cfRule>
    <cfRule type="cellIs" dxfId="37" priority="22" operator="between">
      <formula>0</formula>
      <formula>0.49</formula>
    </cfRule>
  </conditionalFormatting>
  <conditionalFormatting sqref="I29">
    <cfRule type="cellIs" dxfId="36" priority="9" operator="between">
      <formula>0</formula>
      <formula>0.5</formula>
    </cfRule>
    <cfRule type="cellIs" dxfId="35" priority="10" operator="between">
      <formula>0</formula>
      <formula>0.49</formula>
    </cfRule>
  </conditionalFormatting>
  <conditionalFormatting sqref="I23">
    <cfRule type="cellIs" dxfId="34" priority="5" operator="between">
      <formula>0</formula>
      <formula>0.5</formula>
    </cfRule>
    <cfRule type="cellIs" dxfId="33" priority="6" operator="between">
      <formula>0</formula>
      <formula>0.49</formula>
    </cfRule>
  </conditionalFormatting>
  <conditionalFormatting sqref="I21">
    <cfRule type="cellIs" dxfId="32" priority="3" operator="between">
      <formula>0</formula>
      <formula>0.5</formula>
    </cfRule>
    <cfRule type="cellIs" dxfId="31" priority="4" operator="between">
      <formula>0</formula>
      <formula>0.49</formula>
    </cfRule>
  </conditionalFormatting>
  <conditionalFormatting sqref="I19">
    <cfRule type="cellIs" dxfId="30" priority="1" operator="between">
      <formula>0</formula>
      <formula>0.5</formula>
    </cfRule>
    <cfRule type="cellIs" dxfId="29"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33" t="s">
        <v>341</v>
      </c>
      <c r="B1" s="833"/>
      <c r="C1" s="833"/>
      <c r="D1" s="833"/>
      <c r="E1" s="833"/>
      <c r="F1" s="833"/>
      <c r="G1" s="1"/>
      <c r="H1" s="1"/>
      <c r="I1" s="1"/>
    </row>
    <row r="2" spans="1:12" x14ac:dyDescent="0.2">
      <c r="A2" s="834"/>
      <c r="B2" s="834"/>
      <c r="C2" s="834"/>
      <c r="D2" s="834"/>
      <c r="E2" s="834"/>
      <c r="F2" s="834"/>
      <c r="G2" s="10"/>
      <c r="H2" s="55" t="s">
        <v>466</v>
      </c>
      <c r="I2" s="1"/>
    </row>
    <row r="3" spans="1:12" x14ac:dyDescent="0.2">
      <c r="A3" s="11"/>
      <c r="B3" s="800">
        <f>INDICE!A3</f>
        <v>44652</v>
      </c>
      <c r="C3" s="801">
        <v>41671</v>
      </c>
      <c r="D3" s="801" t="s">
        <v>115</v>
      </c>
      <c r="E3" s="801"/>
      <c r="F3" s="801" t="s">
        <v>116</v>
      </c>
      <c r="G3" s="801"/>
      <c r="H3" s="801"/>
      <c r="I3" s="1"/>
    </row>
    <row r="4" spans="1:12" x14ac:dyDescent="0.2">
      <c r="A4" s="260"/>
      <c r="B4" s="82" t="s">
        <v>54</v>
      </c>
      <c r="C4" s="82" t="s">
        <v>421</v>
      </c>
      <c r="D4" s="82" t="s">
        <v>54</v>
      </c>
      <c r="E4" s="82" t="s">
        <v>421</v>
      </c>
      <c r="F4" s="82" t="s">
        <v>54</v>
      </c>
      <c r="G4" s="83" t="s">
        <v>421</v>
      </c>
      <c r="H4" s="83" t="s">
        <v>106</v>
      </c>
      <c r="I4" s="55"/>
    </row>
    <row r="5" spans="1:12" ht="14.1" customHeight="1" x14ac:dyDescent="0.2">
      <c r="A5" s="491" t="s">
        <v>329</v>
      </c>
      <c r="B5" s="233">
        <v>5793.4935300000052</v>
      </c>
      <c r="C5" s="703">
        <v>232.96329241551788</v>
      </c>
      <c r="D5" s="233">
        <v>12002.781040000007</v>
      </c>
      <c r="E5" s="234">
        <v>98.739855722829702</v>
      </c>
      <c r="F5" s="233">
        <v>24724.615190000004</v>
      </c>
      <c r="G5" s="234">
        <v>55.741864982258058</v>
      </c>
      <c r="H5" s="234">
        <v>53.712408160706858</v>
      </c>
      <c r="I5" s="1"/>
    </row>
    <row r="6" spans="1:12" x14ac:dyDescent="0.2">
      <c r="A6" s="3" t="s">
        <v>519</v>
      </c>
      <c r="B6" s="438">
        <v>175.44811000000001</v>
      </c>
      <c r="C6" s="446">
        <v>-43.142302916119952</v>
      </c>
      <c r="D6" s="438">
        <v>604.02200000000005</v>
      </c>
      <c r="E6" s="446">
        <v>-23.847000479166471</v>
      </c>
      <c r="F6" s="438">
        <v>4796.8227800000013</v>
      </c>
      <c r="G6" s="446">
        <v>-22.504994698843674</v>
      </c>
      <c r="H6" s="446">
        <v>10.420744713476635</v>
      </c>
      <c r="I6" s="1"/>
    </row>
    <row r="7" spans="1:12" x14ac:dyDescent="0.2">
      <c r="A7" s="3" t="s">
        <v>520</v>
      </c>
      <c r="B7" s="440">
        <v>5618.0454200000049</v>
      </c>
      <c r="C7" s="446">
        <v>292.48452699199373</v>
      </c>
      <c r="D7" s="440">
        <v>11398.759040000006</v>
      </c>
      <c r="E7" s="446">
        <v>117.27340736574337</v>
      </c>
      <c r="F7" s="440">
        <v>19927.792410000009</v>
      </c>
      <c r="G7" s="446">
        <v>105.74800316555822</v>
      </c>
      <c r="H7" s="446">
        <v>43.291663447230242</v>
      </c>
      <c r="I7" s="166"/>
      <c r="J7" s="166"/>
    </row>
    <row r="8" spans="1:12" x14ac:dyDescent="0.2">
      <c r="A8" s="491" t="s">
        <v>676</v>
      </c>
      <c r="B8" s="419">
        <v>2051.4220399999999</v>
      </c>
      <c r="C8" s="421">
        <v>1053.5707873173806</v>
      </c>
      <c r="D8" s="419">
        <v>6031.8614000000007</v>
      </c>
      <c r="E8" s="421">
        <v>245.25464574782978</v>
      </c>
      <c r="F8" s="419">
        <v>20859.048559999996</v>
      </c>
      <c r="G8" s="421">
        <v>712.66587326444596</v>
      </c>
      <c r="H8" s="421">
        <v>45.314748945086585</v>
      </c>
      <c r="I8" s="166"/>
      <c r="J8" s="166"/>
    </row>
    <row r="9" spans="1:12" x14ac:dyDescent="0.2">
      <c r="A9" s="3" t="s">
        <v>333</v>
      </c>
      <c r="B9" s="438">
        <v>109.81083</v>
      </c>
      <c r="C9" s="446">
        <v>9.4379530065161994</v>
      </c>
      <c r="D9" s="438">
        <v>289.59429000000006</v>
      </c>
      <c r="E9" s="446">
        <v>-9.0451655248877305</v>
      </c>
      <c r="F9" s="438">
        <v>4201.37673</v>
      </c>
      <c r="G9" s="446">
        <v>616.60210520218573</v>
      </c>
      <c r="H9" s="446">
        <v>9.1271819611545535</v>
      </c>
      <c r="I9" s="166"/>
      <c r="J9" s="166"/>
    </row>
    <row r="10" spans="1:12" x14ac:dyDescent="0.2">
      <c r="A10" s="3" t="s">
        <v>334</v>
      </c>
      <c r="B10" s="440">
        <v>3.1035899999999996</v>
      </c>
      <c r="C10" s="447">
        <v>-69.579655667566783</v>
      </c>
      <c r="D10" s="440">
        <v>763.10927000000004</v>
      </c>
      <c r="E10" s="446">
        <v>1220.8594950400436</v>
      </c>
      <c r="F10" s="440">
        <v>1743.7141300000003</v>
      </c>
      <c r="G10" s="447">
        <v>1135.8866846320152</v>
      </c>
      <c r="H10" s="496">
        <v>3.7880907082441779</v>
      </c>
      <c r="I10" s="166"/>
      <c r="J10" s="166"/>
    </row>
    <row r="11" spans="1:12" x14ac:dyDescent="0.2">
      <c r="A11" s="3" t="s">
        <v>335</v>
      </c>
      <c r="B11" s="438">
        <v>1.71655</v>
      </c>
      <c r="C11" s="446">
        <v>185.68218886263023</v>
      </c>
      <c r="D11" s="438">
        <v>970.96195000000012</v>
      </c>
      <c r="E11" s="446">
        <v>175.7176251234886</v>
      </c>
      <c r="F11" s="438">
        <v>2396.50963</v>
      </c>
      <c r="G11" s="446">
        <v>580.52094499601162</v>
      </c>
      <c r="H11" s="446">
        <v>5.2062409230007747</v>
      </c>
      <c r="I11" s="1"/>
      <c r="J11" s="446"/>
      <c r="L11" s="446"/>
    </row>
    <row r="12" spans="1:12" x14ac:dyDescent="0.2">
      <c r="A12" s="3" t="s">
        <v>336</v>
      </c>
      <c r="B12" s="498">
        <v>1936.79107</v>
      </c>
      <c r="C12" s="439" t="s">
        <v>142</v>
      </c>
      <c r="D12" s="438">
        <v>3015.35826</v>
      </c>
      <c r="E12" s="446">
        <v>224.27787783313002</v>
      </c>
      <c r="F12" s="438">
        <v>7161.1594800000003</v>
      </c>
      <c r="G12" s="446">
        <v>516.18140485956246</v>
      </c>
      <c r="H12" s="496">
        <v>15.557092312168571</v>
      </c>
      <c r="I12" s="166"/>
      <c r="J12" s="166"/>
    </row>
    <row r="13" spans="1:12" x14ac:dyDescent="0.2">
      <c r="A13" s="3" t="s">
        <v>337</v>
      </c>
      <c r="B13" s="438">
        <v>0</v>
      </c>
      <c r="C13" s="439">
        <v>-100</v>
      </c>
      <c r="D13" s="438">
        <v>13.334</v>
      </c>
      <c r="E13" s="447">
        <v>-84.998116045096566</v>
      </c>
      <c r="F13" s="438">
        <v>1113.8193800000001</v>
      </c>
      <c r="G13" s="447">
        <v>519.19659500054991</v>
      </c>
      <c r="H13" s="446">
        <v>2.4196906886567988</v>
      </c>
      <c r="I13" s="166"/>
      <c r="J13" s="166"/>
    </row>
    <row r="14" spans="1:12" x14ac:dyDescent="0.2">
      <c r="A14" s="66" t="s">
        <v>338</v>
      </c>
      <c r="B14" s="438">
        <v>0</v>
      </c>
      <c r="C14" s="506" t="s">
        <v>142</v>
      </c>
      <c r="D14" s="438">
        <v>979.50363000000004</v>
      </c>
      <c r="E14" s="506" t="s">
        <v>142</v>
      </c>
      <c r="F14" s="438">
        <v>4242.4692100000002</v>
      </c>
      <c r="G14" s="446">
        <v>2823.0421727941452</v>
      </c>
      <c r="H14" s="446">
        <v>9.2164523518617223</v>
      </c>
      <c r="I14" s="1"/>
      <c r="J14" s="166"/>
    </row>
    <row r="15" spans="1:12" x14ac:dyDescent="0.2">
      <c r="A15" s="491" t="s">
        <v>677</v>
      </c>
      <c r="B15" s="419">
        <v>14.273789999999998</v>
      </c>
      <c r="C15" s="687">
        <v>-23.37655923802734</v>
      </c>
      <c r="D15" s="419">
        <v>113.17959999999999</v>
      </c>
      <c r="E15" s="669">
        <v>47.716365825218972</v>
      </c>
      <c r="F15" s="419">
        <v>447.81395999999989</v>
      </c>
      <c r="G15" s="421">
        <v>127.54753577969285</v>
      </c>
      <c r="H15" s="421">
        <v>0.97284289420653447</v>
      </c>
      <c r="I15" s="166"/>
      <c r="J15" s="166"/>
    </row>
    <row r="16" spans="1:12" x14ac:dyDescent="0.2">
      <c r="A16" s="651" t="s">
        <v>114</v>
      </c>
      <c r="B16" s="61">
        <v>7859.1893600000049</v>
      </c>
      <c r="C16" s="62">
        <v>305.85752056857706</v>
      </c>
      <c r="D16" s="61">
        <v>18147.822040000006</v>
      </c>
      <c r="E16" s="62">
        <v>130.79614918317466</v>
      </c>
      <c r="F16" s="61">
        <v>46031.477710000006</v>
      </c>
      <c r="G16" s="62">
        <v>146.96422830265595</v>
      </c>
      <c r="H16" s="62">
        <v>100</v>
      </c>
      <c r="I16" s="10"/>
      <c r="J16" s="166"/>
      <c r="L16" s="166"/>
    </row>
    <row r="17" spans="1:9" x14ac:dyDescent="0.2">
      <c r="A17" s="133" t="s">
        <v>574</v>
      </c>
      <c r="B17" s="1"/>
      <c r="C17" s="10"/>
      <c r="D17" s="10"/>
      <c r="E17" s="10"/>
      <c r="F17" s="10"/>
      <c r="G17" s="10"/>
      <c r="H17" s="161" t="s">
        <v>220</v>
      </c>
      <c r="I17" s="1"/>
    </row>
    <row r="18" spans="1:9" x14ac:dyDescent="0.2">
      <c r="A18" s="133" t="s">
        <v>608</v>
      </c>
      <c r="B18" s="1"/>
      <c r="C18" s="1"/>
      <c r="D18" s="1"/>
      <c r="E18" s="1"/>
      <c r="F18" s="1"/>
      <c r="G18" s="1"/>
      <c r="H18" s="1"/>
      <c r="I18" s="1"/>
    </row>
    <row r="19" spans="1:9" x14ac:dyDescent="0.2">
      <c r="A19" s="133" t="s">
        <v>625</v>
      </c>
      <c r="B19" s="1"/>
      <c r="C19" s="1"/>
      <c r="D19" s="1"/>
      <c r="E19" s="1"/>
      <c r="F19" s="1"/>
      <c r="G19" s="1"/>
      <c r="H19" s="1"/>
      <c r="I19" s="1"/>
    </row>
    <row r="20" spans="1:9" ht="14.25" customHeight="1" x14ac:dyDescent="0.2">
      <c r="A20" s="437" t="s">
        <v>531</v>
      </c>
      <c r="B20" s="593"/>
      <c r="C20" s="593"/>
      <c r="D20" s="593"/>
      <c r="E20" s="593"/>
      <c r="F20" s="593"/>
      <c r="G20" s="593"/>
      <c r="H20" s="593"/>
      <c r="I20" s="1"/>
    </row>
    <row r="21" spans="1:9" x14ac:dyDescent="0.2">
      <c r="A21" s="593"/>
      <c r="B21" s="593"/>
      <c r="C21" s="593"/>
      <c r="D21" s="593"/>
      <c r="E21" s="593"/>
      <c r="F21" s="593"/>
      <c r="G21" s="593"/>
      <c r="H21" s="593"/>
      <c r="I21" s="1"/>
    </row>
    <row r="22" spans="1:9" s="1" customFormat="1" x14ac:dyDescent="0.2">
      <c r="A22" s="593"/>
      <c r="B22" s="593"/>
      <c r="C22" s="593"/>
      <c r="D22" s="593"/>
      <c r="E22" s="593"/>
      <c r="F22" s="593"/>
      <c r="G22" s="593"/>
      <c r="H22" s="593"/>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8" priority="25" operator="between">
      <formula>0.0001</formula>
      <formula>0.4999999</formula>
    </cfRule>
  </conditionalFormatting>
  <conditionalFormatting sqref="D7">
    <cfRule type="cellIs" dxfId="27" priority="24" operator="between">
      <formula>0.0001</formula>
      <formula>0.4999999</formula>
    </cfRule>
  </conditionalFormatting>
  <conditionalFormatting sqref="B12">
    <cfRule type="cellIs" dxfId="26" priority="18" operator="between">
      <formula>0.0001</formula>
      <formula>0.44999</formula>
    </cfRule>
  </conditionalFormatting>
  <conditionalFormatting sqref="C15">
    <cfRule type="cellIs" dxfId="25" priority="1" operator="between">
      <formula>0</formula>
      <formula>0.5</formula>
    </cfRule>
    <cfRule type="cellIs" dxfId="24"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33" t="s">
        <v>523</v>
      </c>
      <c r="B1" s="833"/>
      <c r="C1" s="833"/>
      <c r="D1" s="833"/>
      <c r="E1" s="833"/>
      <c r="F1" s="833"/>
      <c r="G1" s="1"/>
      <c r="H1" s="1"/>
    </row>
    <row r="2" spans="1:8" x14ac:dyDescent="0.2">
      <c r="A2" s="834"/>
      <c r="B2" s="834"/>
      <c r="C2" s="834"/>
      <c r="D2" s="834"/>
      <c r="E2" s="834"/>
      <c r="F2" s="834"/>
      <c r="G2" s="10"/>
      <c r="H2" s="55" t="s">
        <v>466</v>
      </c>
    </row>
    <row r="3" spans="1:8" x14ac:dyDescent="0.2">
      <c r="A3" s="11"/>
      <c r="B3" s="803">
        <f>INDICE!A3</f>
        <v>44652</v>
      </c>
      <c r="C3" s="803">
        <v>41671</v>
      </c>
      <c r="D3" s="802" t="s">
        <v>115</v>
      </c>
      <c r="E3" s="802"/>
      <c r="F3" s="802" t="s">
        <v>116</v>
      </c>
      <c r="G3" s="802"/>
      <c r="H3" s="802"/>
    </row>
    <row r="4" spans="1:8" x14ac:dyDescent="0.2">
      <c r="A4" s="260"/>
      <c r="B4" s="184" t="s">
        <v>54</v>
      </c>
      <c r="C4" s="185" t="s">
        <v>421</v>
      </c>
      <c r="D4" s="184" t="s">
        <v>54</v>
      </c>
      <c r="E4" s="185" t="s">
        <v>421</v>
      </c>
      <c r="F4" s="184" t="s">
        <v>54</v>
      </c>
      <c r="G4" s="186" t="s">
        <v>421</v>
      </c>
      <c r="H4" s="185" t="s">
        <v>470</v>
      </c>
    </row>
    <row r="5" spans="1:8" x14ac:dyDescent="0.2">
      <c r="A5" s="418" t="s">
        <v>114</v>
      </c>
      <c r="B5" s="61">
        <v>32900.246239999993</v>
      </c>
      <c r="C5" s="713">
        <v>1.2678328125409666</v>
      </c>
      <c r="D5" s="61">
        <v>135917.34643000001</v>
      </c>
      <c r="E5" s="62">
        <v>9.4547520868259731</v>
      </c>
      <c r="F5" s="61">
        <v>391618.73105999996</v>
      </c>
      <c r="G5" s="62">
        <v>8.0983889424491551</v>
      </c>
      <c r="H5" s="62">
        <v>100</v>
      </c>
    </row>
    <row r="6" spans="1:8" x14ac:dyDescent="0.2">
      <c r="A6" s="654" t="s">
        <v>327</v>
      </c>
      <c r="B6" s="181">
        <v>4333.4949699999943</v>
      </c>
      <c r="C6" s="705">
        <v>-69.14235190833891</v>
      </c>
      <c r="D6" s="181">
        <v>32239.620999999992</v>
      </c>
      <c r="E6" s="155">
        <v>-46.826780883134028</v>
      </c>
      <c r="F6" s="181">
        <v>141901.42118</v>
      </c>
      <c r="G6" s="155">
        <v>-6.1280347679796447</v>
      </c>
      <c r="H6" s="155">
        <v>36.234584795245475</v>
      </c>
    </row>
    <row r="7" spans="1:8" x14ac:dyDescent="0.2">
      <c r="A7" s="654" t="s">
        <v>328</v>
      </c>
      <c r="B7" s="181">
        <v>28566.751269999997</v>
      </c>
      <c r="C7" s="155">
        <v>54.876617192675994</v>
      </c>
      <c r="D7" s="181">
        <v>103677.72542999999</v>
      </c>
      <c r="E7" s="155">
        <v>63.155281738470173</v>
      </c>
      <c r="F7" s="181">
        <v>249717.30988000004</v>
      </c>
      <c r="G7" s="155">
        <v>18.284945496201967</v>
      </c>
      <c r="H7" s="155">
        <v>63.765415204754547</v>
      </c>
    </row>
    <row r="8" spans="1:8" x14ac:dyDescent="0.2">
      <c r="A8" s="478" t="s">
        <v>609</v>
      </c>
      <c r="B8" s="413">
        <v>5950.5334899999953</v>
      </c>
      <c r="C8" s="414">
        <v>-6.450889178468695</v>
      </c>
      <c r="D8" s="413">
        <v>44630.936249999984</v>
      </c>
      <c r="E8" s="416">
        <v>143.29856820002712</v>
      </c>
      <c r="F8" s="415">
        <v>98332.812739999994</v>
      </c>
      <c r="G8" s="416">
        <v>39.83328929824652</v>
      </c>
      <c r="H8" s="416">
        <v>25.109323160779663</v>
      </c>
    </row>
    <row r="9" spans="1:8" x14ac:dyDescent="0.2">
      <c r="A9" s="719" t="s">
        <v>610</v>
      </c>
      <c r="B9" s="720">
        <v>26949.712749999992</v>
      </c>
      <c r="C9" s="721">
        <v>3.146994178053645</v>
      </c>
      <c r="D9" s="720">
        <v>91286.410180000021</v>
      </c>
      <c r="E9" s="722">
        <v>-13.744560574336113</v>
      </c>
      <c r="F9" s="723">
        <v>293285.91832</v>
      </c>
      <c r="G9" s="722">
        <v>0.45468247297560133</v>
      </c>
      <c r="H9" s="722">
        <v>74.890676839220333</v>
      </c>
    </row>
    <row r="10" spans="1:8" x14ac:dyDescent="0.2">
      <c r="A10" s="15"/>
      <c r="B10" s="15"/>
      <c r="C10" s="433"/>
      <c r="D10" s="1"/>
      <c r="E10" s="1"/>
      <c r="F10" s="1"/>
      <c r="G10" s="1"/>
      <c r="H10" s="161" t="s">
        <v>220</v>
      </c>
    </row>
    <row r="11" spans="1:8" x14ac:dyDescent="0.2">
      <c r="A11" s="133" t="s">
        <v>574</v>
      </c>
      <c r="B11" s="1"/>
      <c r="C11" s="1"/>
      <c r="D11" s="1"/>
      <c r="E11" s="1"/>
      <c r="F11" s="1"/>
      <c r="G11" s="1"/>
      <c r="H11" s="1"/>
    </row>
    <row r="12" spans="1:8" x14ac:dyDescent="0.2">
      <c r="A12" s="437" t="s">
        <v>532</v>
      </c>
      <c r="B12" s="1"/>
      <c r="C12" s="1"/>
      <c r="D12" s="1"/>
      <c r="E12" s="1"/>
      <c r="F12" s="1"/>
      <c r="G12" s="1"/>
      <c r="H12" s="1"/>
    </row>
    <row r="13" spans="1:8" x14ac:dyDescent="0.2">
      <c r="A13" s="842"/>
      <c r="B13" s="842"/>
      <c r="C13" s="842"/>
      <c r="D13" s="842"/>
      <c r="E13" s="842"/>
      <c r="F13" s="842"/>
      <c r="G13" s="842"/>
      <c r="H13" s="842"/>
    </row>
    <row r="14" spans="1:8" s="1" customFormat="1" x14ac:dyDescent="0.2">
      <c r="A14" s="842"/>
      <c r="B14" s="842"/>
      <c r="C14" s="842"/>
      <c r="D14" s="842"/>
      <c r="E14" s="842"/>
      <c r="F14" s="842"/>
      <c r="G14" s="842"/>
      <c r="H14" s="842"/>
    </row>
    <row r="15" spans="1:8" s="1" customFormat="1" x14ac:dyDescent="0.2">
      <c r="D15" s="166"/>
    </row>
    <row r="16" spans="1:8" s="1" customFormat="1" x14ac:dyDescent="0.2">
      <c r="D16" s="166"/>
    </row>
    <row r="17" spans="4:4" s="1" customFormat="1" x14ac:dyDescent="0.2">
      <c r="D17" s="166"/>
    </row>
    <row r="18" spans="4:4" s="1" customFormat="1" x14ac:dyDescent="0.2">
      <c r="D18" s="656"/>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466</v>
      </c>
    </row>
    <row r="3" spans="1:8" x14ac:dyDescent="0.2">
      <c r="A3" s="56"/>
      <c r="B3" s="803">
        <f>INDICE!A3</f>
        <v>44652</v>
      </c>
      <c r="C3" s="802">
        <v>41671</v>
      </c>
      <c r="D3" s="802" t="s">
        <v>115</v>
      </c>
      <c r="E3" s="802"/>
      <c r="F3" s="802" t="s">
        <v>116</v>
      </c>
      <c r="G3" s="802"/>
      <c r="H3" s="802"/>
    </row>
    <row r="4" spans="1:8" ht="25.5" x14ac:dyDescent="0.2">
      <c r="A4" s="66"/>
      <c r="B4" s="184" t="s">
        <v>54</v>
      </c>
      <c r="C4" s="185" t="s">
        <v>421</v>
      </c>
      <c r="D4" s="184" t="s">
        <v>54</v>
      </c>
      <c r="E4" s="185" t="s">
        <v>421</v>
      </c>
      <c r="F4" s="184" t="s">
        <v>54</v>
      </c>
      <c r="G4" s="186" t="s">
        <v>421</v>
      </c>
      <c r="H4" s="185" t="s">
        <v>106</v>
      </c>
    </row>
    <row r="5" spans="1:8" ht="15" x14ac:dyDescent="0.25">
      <c r="A5" s="512" t="s">
        <v>346</v>
      </c>
      <c r="B5" s="585">
        <v>4.5466382193820003</v>
      </c>
      <c r="C5" s="446">
        <v>118.81109073866156</v>
      </c>
      <c r="D5" s="513">
        <v>16.832174806548</v>
      </c>
      <c r="E5" s="514">
        <v>95.952450720228427</v>
      </c>
      <c r="F5" s="515">
        <v>38.090186481273399</v>
      </c>
      <c r="G5" s="514">
        <v>60.168977077842257</v>
      </c>
      <c r="H5" s="586">
        <v>7.9541928231660366</v>
      </c>
    </row>
    <row r="6" spans="1:8" ht="15" x14ac:dyDescent="0.25">
      <c r="A6" s="512" t="s">
        <v>347</v>
      </c>
      <c r="B6" s="585">
        <v>0</v>
      </c>
      <c r="C6" s="528">
        <v>-100</v>
      </c>
      <c r="D6" s="516">
        <v>0</v>
      </c>
      <c r="E6" s="519">
        <v>-100</v>
      </c>
      <c r="F6" s="518">
        <v>16.453300799999997</v>
      </c>
      <c r="G6" s="519">
        <v>-76.824146678815055</v>
      </c>
      <c r="H6" s="587">
        <v>3.4358646998248239</v>
      </c>
    </row>
    <row r="7" spans="1:8" ht="15" x14ac:dyDescent="0.25">
      <c r="A7" s="512" t="s">
        <v>525</v>
      </c>
      <c r="B7" s="585">
        <v>31.481999999999999</v>
      </c>
      <c r="C7" s="528">
        <v>-6.8965517241379342</v>
      </c>
      <c r="D7" s="516">
        <v>97.944000000000003</v>
      </c>
      <c r="E7" s="528">
        <v>-29.999999999999993</v>
      </c>
      <c r="F7" s="518">
        <v>319.48400000000004</v>
      </c>
      <c r="G7" s="517">
        <v>-16.71732522796351</v>
      </c>
      <c r="H7" s="588">
        <v>66.716327082455962</v>
      </c>
    </row>
    <row r="8" spans="1:8" ht="15" x14ac:dyDescent="0.25">
      <c r="A8" s="512" t="s">
        <v>535</v>
      </c>
      <c r="B8" s="585">
        <v>9.724969999999999</v>
      </c>
      <c r="C8" s="528">
        <v>10.834078877637648</v>
      </c>
      <c r="D8" s="597">
        <v>35.501350000000002</v>
      </c>
      <c r="E8" s="519">
        <v>15.421628930647898</v>
      </c>
      <c r="F8" s="518">
        <v>104.84179999999999</v>
      </c>
      <c r="G8" s="519">
        <v>5.0929406001521702</v>
      </c>
      <c r="H8" s="588">
        <v>21.893615394553187</v>
      </c>
    </row>
    <row r="9" spans="1:8" x14ac:dyDescent="0.2">
      <c r="A9" s="520" t="s">
        <v>186</v>
      </c>
      <c r="B9" s="521">
        <v>45.753608219382002</v>
      </c>
      <c r="C9" s="522">
        <v>-15.347551303543309</v>
      </c>
      <c r="D9" s="523">
        <v>150.277524806548</v>
      </c>
      <c r="E9" s="522">
        <v>-28.931941498287134</v>
      </c>
      <c r="F9" s="523">
        <v>478.86928728127339</v>
      </c>
      <c r="G9" s="522">
        <v>-17.17207602619829</v>
      </c>
      <c r="H9" s="522">
        <v>100</v>
      </c>
    </row>
    <row r="10" spans="1:8" x14ac:dyDescent="0.2">
      <c r="A10" s="568" t="s">
        <v>247</v>
      </c>
      <c r="B10" s="508">
        <f>B9/'Consumo de gas natural'!B8*100</f>
        <v>0.17137636022538391</v>
      </c>
      <c r="C10" s="75"/>
      <c r="D10" s="97">
        <f>D9/'Consumo de gas natural'!D8*100</f>
        <v>0.10969837880422183</v>
      </c>
      <c r="E10" s="75"/>
      <c r="F10" s="97">
        <f>F9/'Consumo de gas natural'!F8*100</f>
        <v>0.12487132064693379</v>
      </c>
      <c r="G10" s="190"/>
      <c r="H10" s="509"/>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7"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23" priority="27" operator="equal">
      <formula>0</formula>
    </cfRule>
    <cfRule type="cellIs" dxfId="22" priority="30" operator="between">
      <formula>-0.49</formula>
      <formula>0.49</formula>
    </cfRule>
  </conditionalFormatting>
  <conditionalFormatting sqref="B19:B24">
    <cfRule type="cellIs" dxfId="21" priority="29" operator="between">
      <formula>0.00001</formula>
      <formula>0.499</formula>
    </cfRule>
  </conditionalFormatting>
  <conditionalFormatting sqref="D7">
    <cfRule type="cellIs" dxfId="20" priority="25" operator="equal">
      <formula>0</formula>
    </cfRule>
    <cfRule type="cellIs" dxfId="19" priority="26" operator="between">
      <formula>-0.49</formula>
      <formula>0.49</formula>
    </cfRule>
  </conditionalFormatting>
  <conditionalFormatting sqref="C7">
    <cfRule type="cellIs" dxfId="18" priority="18" operator="equal">
      <formula>0</formula>
    </cfRule>
    <cfRule type="cellIs" dxfId="17" priority="19" operator="between">
      <formula>-0.49</formula>
      <formula>0.49</formula>
    </cfRule>
  </conditionalFormatting>
  <conditionalFormatting sqref="E7">
    <cfRule type="cellIs" dxfId="16" priority="14" operator="equal">
      <formula>0</formula>
    </cfRule>
    <cfRule type="cellIs" dxfId="15" priority="15" operator="between">
      <formula>-0.49</formula>
      <formula>0.49</formula>
    </cfRule>
  </conditionalFormatting>
  <conditionalFormatting sqref="B6">
    <cfRule type="cellIs" dxfId="14" priority="12" operator="equal">
      <formula>0</formula>
    </cfRule>
    <cfRule type="cellIs" dxfId="13" priority="13" operator="between">
      <formula>-0.49</formula>
      <formula>0.49</formula>
    </cfRule>
  </conditionalFormatting>
  <conditionalFormatting sqref="B5">
    <cfRule type="cellIs" dxfId="12" priority="1" operator="equal">
      <formula>0</formula>
    </cfRule>
    <cfRule type="cellIs" dxfId="11"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466</v>
      </c>
    </row>
    <row r="3" spans="1:5" x14ac:dyDescent="0.2">
      <c r="A3" s="236" t="s">
        <v>349</v>
      </c>
      <c r="B3" s="237"/>
      <c r="C3" s="238"/>
      <c r="D3" s="236" t="s">
        <v>350</v>
      </c>
      <c r="E3" s="237"/>
    </row>
    <row r="4" spans="1:5" x14ac:dyDescent="0.2">
      <c r="A4" s="145" t="s">
        <v>351</v>
      </c>
      <c r="B4" s="171">
        <v>40805.189208219381</v>
      </c>
      <c r="C4" s="239"/>
      <c r="D4" s="145" t="s">
        <v>352</v>
      </c>
      <c r="E4" s="171">
        <v>7859.1893600000039</v>
      </c>
    </row>
    <row r="5" spans="1:5" x14ac:dyDescent="0.2">
      <c r="A5" s="18" t="s">
        <v>353</v>
      </c>
      <c r="B5" s="240">
        <v>45.753608219382002</v>
      </c>
      <c r="C5" s="239"/>
      <c r="D5" s="18" t="s">
        <v>354</v>
      </c>
      <c r="E5" s="241">
        <v>7859.1893600000039</v>
      </c>
    </row>
    <row r="6" spans="1:5" x14ac:dyDescent="0.2">
      <c r="A6" s="18" t="s">
        <v>355</v>
      </c>
      <c r="B6" s="240">
        <v>30632.447099999998</v>
      </c>
      <c r="C6" s="239"/>
      <c r="D6" s="145" t="s">
        <v>357</v>
      </c>
      <c r="E6" s="171">
        <v>26697.736000000001</v>
      </c>
    </row>
    <row r="7" spans="1:5" x14ac:dyDescent="0.2">
      <c r="A7" s="18" t="s">
        <v>356</v>
      </c>
      <c r="B7" s="240">
        <v>10126.988499999999</v>
      </c>
      <c r="C7" s="239"/>
      <c r="D7" s="18" t="s">
        <v>358</v>
      </c>
      <c r="E7" s="241">
        <v>19575.255000000001</v>
      </c>
    </row>
    <row r="8" spans="1:5" x14ac:dyDescent="0.2">
      <c r="A8" s="448"/>
      <c r="B8" s="449"/>
      <c r="C8" s="239"/>
      <c r="D8" s="18" t="s">
        <v>359</v>
      </c>
      <c r="E8" s="241">
        <v>6298.0739999999996</v>
      </c>
    </row>
    <row r="9" spans="1:5" x14ac:dyDescent="0.2">
      <c r="A9" s="145" t="s">
        <v>256</v>
      </c>
      <c r="B9" s="171">
        <v>-5924</v>
      </c>
      <c r="C9" s="239"/>
      <c r="D9" s="18" t="s">
        <v>360</v>
      </c>
      <c r="E9" s="241">
        <v>824.40700000000004</v>
      </c>
    </row>
    <row r="10" spans="1:5" x14ac:dyDescent="0.2">
      <c r="A10" s="18"/>
      <c r="B10" s="240"/>
      <c r="C10" s="239"/>
      <c r="D10" s="145" t="s">
        <v>361</v>
      </c>
      <c r="E10" s="171">
        <v>324.26384821937609</v>
      </c>
    </row>
    <row r="11" spans="1:5" x14ac:dyDescent="0.2">
      <c r="A11" s="173" t="s">
        <v>114</v>
      </c>
      <c r="B11" s="174">
        <v>34881.189208219381</v>
      </c>
      <c r="C11" s="239"/>
      <c r="D11" s="173" t="s">
        <v>114</v>
      </c>
      <c r="E11" s="174">
        <v>34881.189208219381</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90" t="s">
        <v>492</v>
      </c>
      <c r="B1" s="790"/>
      <c r="C1" s="790"/>
      <c r="D1" s="790"/>
      <c r="E1" s="790"/>
      <c r="F1" s="632"/>
    </row>
    <row r="2" spans="1:8" x14ac:dyDescent="0.2">
      <c r="A2" s="791"/>
      <c r="B2" s="791"/>
      <c r="C2" s="791"/>
      <c r="D2" s="791"/>
      <c r="E2" s="791"/>
      <c r="H2" s="55" t="s">
        <v>362</v>
      </c>
    </row>
    <row r="3" spans="1:8" x14ac:dyDescent="0.2">
      <c r="A3" s="56"/>
      <c r="B3" s="56"/>
      <c r="C3" s="635" t="s">
        <v>491</v>
      </c>
      <c r="D3" s="635" t="s">
        <v>583</v>
      </c>
      <c r="E3" s="635" t="s">
        <v>650</v>
      </c>
      <c r="F3" s="635" t="s">
        <v>583</v>
      </c>
      <c r="G3" s="635" t="s">
        <v>649</v>
      </c>
      <c r="H3" s="635" t="s">
        <v>583</v>
      </c>
    </row>
    <row r="4" spans="1:8" ht="15" x14ac:dyDescent="0.25">
      <c r="A4" s="653">
        <v>2017</v>
      </c>
      <c r="B4" s="633" t="s">
        <v>509</v>
      </c>
      <c r="C4" s="640" t="s">
        <v>509</v>
      </c>
      <c r="D4" s="640" t="s">
        <v>509</v>
      </c>
      <c r="E4" s="640" t="s">
        <v>509</v>
      </c>
      <c r="F4" s="640" t="s">
        <v>509</v>
      </c>
      <c r="G4" s="640" t="s">
        <v>509</v>
      </c>
      <c r="H4" s="640" t="s">
        <v>509</v>
      </c>
    </row>
    <row r="5" spans="1:8" ht="15" x14ac:dyDescent="0.25">
      <c r="A5" s="700" t="s">
        <v>509</v>
      </c>
      <c r="B5" s="678" t="s">
        <v>669</v>
      </c>
      <c r="C5" s="242">
        <v>8.4754970299999979</v>
      </c>
      <c r="D5" s="450">
        <v>3.0915500917802441</v>
      </c>
      <c r="E5" s="242">
        <v>6.58015303</v>
      </c>
      <c r="F5" s="450">
        <v>3.8192370956730866</v>
      </c>
      <c r="G5" s="242" t="s">
        <v>142</v>
      </c>
      <c r="H5" s="450" t="s">
        <v>142</v>
      </c>
    </row>
    <row r="6" spans="1:8" ht="15" x14ac:dyDescent="0.25">
      <c r="A6" s="700" t="s">
        <v>509</v>
      </c>
      <c r="B6" s="678" t="s">
        <v>670</v>
      </c>
      <c r="C6" s="242">
        <v>8.6130582999999987</v>
      </c>
      <c r="D6" s="450">
        <v>1.6230466427288794</v>
      </c>
      <c r="E6" s="242">
        <v>6.7177142999999999</v>
      </c>
      <c r="F6" s="450">
        <v>2.0905481889681821</v>
      </c>
      <c r="G6" s="242" t="s">
        <v>142</v>
      </c>
      <c r="H6" s="450" t="s">
        <v>142</v>
      </c>
    </row>
    <row r="7" spans="1:8" ht="15" x14ac:dyDescent="0.25">
      <c r="A7" s="700" t="s">
        <v>509</v>
      </c>
      <c r="B7" s="678" t="s">
        <v>672</v>
      </c>
      <c r="C7" s="242">
        <v>8.5372844699999977</v>
      </c>
      <c r="D7" s="450">
        <v>-0.87975522004769258</v>
      </c>
      <c r="E7" s="242">
        <v>6.6419404700000007</v>
      </c>
      <c r="F7" s="450">
        <v>-1.1279704169616036</v>
      </c>
      <c r="G7" s="242" t="s">
        <v>142</v>
      </c>
      <c r="H7" s="450" t="s">
        <v>142</v>
      </c>
    </row>
    <row r="8" spans="1:8" ht="15" x14ac:dyDescent="0.25">
      <c r="A8" s="700" t="s">
        <v>509</v>
      </c>
      <c r="B8" s="678" t="s">
        <v>671</v>
      </c>
      <c r="C8" s="242">
        <v>8.4378188399999985</v>
      </c>
      <c r="D8" s="450">
        <v>-1.1650733948191752</v>
      </c>
      <c r="E8" s="242">
        <v>6.5424748399999997</v>
      </c>
      <c r="F8" s="450">
        <v>-1.4975387155193964</v>
      </c>
      <c r="G8" s="242" t="s">
        <v>142</v>
      </c>
      <c r="H8" s="450" t="s">
        <v>142</v>
      </c>
    </row>
    <row r="9" spans="1:8" ht="15" x14ac:dyDescent="0.25">
      <c r="A9" s="653">
        <v>2018</v>
      </c>
      <c r="B9" s="633" t="s">
        <v>509</v>
      </c>
      <c r="C9" s="640" t="s">
        <v>509</v>
      </c>
      <c r="D9" s="640" t="s">
        <v>509</v>
      </c>
      <c r="E9" s="640" t="s">
        <v>509</v>
      </c>
      <c r="F9" s="640" t="s">
        <v>509</v>
      </c>
      <c r="G9" s="640" t="s">
        <v>509</v>
      </c>
      <c r="H9" s="640" t="s">
        <v>509</v>
      </c>
    </row>
    <row r="10" spans="1:8" ht="15" x14ac:dyDescent="0.25">
      <c r="A10" s="700" t="s">
        <v>509</v>
      </c>
      <c r="B10" s="678" t="s">
        <v>669</v>
      </c>
      <c r="C10" s="242">
        <v>8.8541459599999985</v>
      </c>
      <c r="D10" s="450">
        <v>4.9340608976620333</v>
      </c>
      <c r="E10" s="242">
        <v>6.9721119600000003</v>
      </c>
      <c r="F10" s="450">
        <v>6.5668899079786245</v>
      </c>
      <c r="G10" s="242" t="s">
        <v>142</v>
      </c>
      <c r="H10" s="450" t="s">
        <v>142</v>
      </c>
    </row>
    <row r="11" spans="1:8" ht="15" x14ac:dyDescent="0.25">
      <c r="A11" s="700" t="s">
        <v>509</v>
      </c>
      <c r="B11" s="678" t="s">
        <v>670</v>
      </c>
      <c r="C11" s="242">
        <v>8.6007973699999987</v>
      </c>
      <c r="D11" s="450">
        <v>-2.8613554728433672</v>
      </c>
      <c r="E11" s="242">
        <v>6.7187633700000005</v>
      </c>
      <c r="F11" s="450">
        <v>-3.6337424220020682</v>
      </c>
      <c r="G11" s="242" t="s">
        <v>142</v>
      </c>
      <c r="H11" s="450" t="s">
        <v>142</v>
      </c>
    </row>
    <row r="12" spans="1:8" ht="15" x14ac:dyDescent="0.25">
      <c r="A12" s="700" t="s">
        <v>509</v>
      </c>
      <c r="B12" s="678" t="s">
        <v>672</v>
      </c>
      <c r="C12" s="242">
        <v>8.8592170699999997</v>
      </c>
      <c r="D12" s="450">
        <v>3.0046016535790225</v>
      </c>
      <c r="E12" s="242">
        <v>6.9771830700000006</v>
      </c>
      <c r="F12" s="450">
        <v>3.8462390438376182</v>
      </c>
      <c r="G12" s="242" t="s">
        <v>142</v>
      </c>
      <c r="H12" s="450" t="s">
        <v>142</v>
      </c>
    </row>
    <row r="13" spans="1:8" ht="15" x14ac:dyDescent="0.25">
      <c r="A13" s="700" t="s">
        <v>509</v>
      </c>
      <c r="B13" s="678" t="s">
        <v>671</v>
      </c>
      <c r="C13" s="242">
        <v>9.4778791799999986</v>
      </c>
      <c r="D13" s="450">
        <v>6.9832594134641628</v>
      </c>
      <c r="E13" s="242">
        <v>7.5958451799999995</v>
      </c>
      <c r="F13" s="450">
        <v>8.8669324538735204</v>
      </c>
      <c r="G13" s="242" t="s">
        <v>142</v>
      </c>
      <c r="H13" s="450" t="s">
        <v>142</v>
      </c>
    </row>
    <row r="14" spans="1:8" ht="15" x14ac:dyDescent="0.25">
      <c r="A14" s="653">
        <v>2019</v>
      </c>
      <c r="B14" s="633" t="s">
        <v>509</v>
      </c>
      <c r="C14" s="640" t="s">
        <v>509</v>
      </c>
      <c r="D14" s="640" t="s">
        <v>509</v>
      </c>
      <c r="E14" s="640" t="s">
        <v>509</v>
      </c>
      <c r="F14" s="640" t="s">
        <v>509</v>
      </c>
      <c r="G14" s="640" t="s">
        <v>509</v>
      </c>
      <c r="H14" s="640" t="s">
        <v>509</v>
      </c>
    </row>
    <row r="15" spans="1:8" ht="15" x14ac:dyDescent="0.25">
      <c r="A15" s="700" t="s">
        <v>509</v>
      </c>
      <c r="B15" s="678" t="s">
        <v>669</v>
      </c>
      <c r="C15" s="242">
        <v>9.1141193000000005</v>
      </c>
      <c r="D15" s="450">
        <v>-3.8379881521131418</v>
      </c>
      <c r="E15" s="242">
        <v>7.2296652999999997</v>
      </c>
      <c r="F15" s="450">
        <v>-4.8207917792237023</v>
      </c>
      <c r="G15" s="242" t="s">
        <v>142</v>
      </c>
      <c r="H15" s="450" t="s">
        <v>142</v>
      </c>
    </row>
    <row r="16" spans="1:8" ht="15" x14ac:dyDescent="0.25">
      <c r="A16" s="700" t="s">
        <v>509</v>
      </c>
      <c r="B16" s="678" t="s">
        <v>670</v>
      </c>
      <c r="C16" s="242">
        <v>8.6282825199999991</v>
      </c>
      <c r="D16" s="450">
        <v>-5.3305949155175245</v>
      </c>
      <c r="E16" s="242">
        <v>6.7438285199999992</v>
      </c>
      <c r="F16" s="450">
        <v>-6.7200452557603256</v>
      </c>
      <c r="G16" s="242" t="s">
        <v>142</v>
      </c>
      <c r="H16" s="450" t="s">
        <v>142</v>
      </c>
    </row>
    <row r="17" spans="1:8" ht="15" x14ac:dyDescent="0.25">
      <c r="A17" s="653">
        <v>2020</v>
      </c>
      <c r="B17" s="633" t="s">
        <v>509</v>
      </c>
      <c r="C17" s="640" t="s">
        <v>509</v>
      </c>
      <c r="D17" s="640" t="s">
        <v>509</v>
      </c>
      <c r="E17" s="640" t="s">
        <v>509</v>
      </c>
      <c r="F17" s="640" t="s">
        <v>509</v>
      </c>
      <c r="G17" s="640" t="s">
        <v>509</v>
      </c>
      <c r="H17" s="640" t="s">
        <v>509</v>
      </c>
    </row>
    <row r="18" spans="1:8" ht="15" x14ac:dyDescent="0.25">
      <c r="A18" s="700" t="s">
        <v>509</v>
      </c>
      <c r="B18" s="678" t="s">
        <v>669</v>
      </c>
      <c r="C18" s="242">
        <v>8.3495372399999983</v>
      </c>
      <c r="D18" s="450">
        <v>-3.2305998250970669</v>
      </c>
      <c r="E18" s="242">
        <v>6.4662932399999997</v>
      </c>
      <c r="F18" s="450">
        <v>-4.1153964573227242</v>
      </c>
      <c r="G18" s="242" t="s">
        <v>142</v>
      </c>
      <c r="H18" s="450" t="s">
        <v>142</v>
      </c>
    </row>
    <row r="19" spans="1:8" ht="15" x14ac:dyDescent="0.25">
      <c r="A19" s="700" t="s">
        <v>509</v>
      </c>
      <c r="B19" s="678" t="s">
        <v>672</v>
      </c>
      <c r="C19" s="242">
        <v>7.9797079999999987</v>
      </c>
      <c r="D19" s="450">
        <v>-4.4293381701235424</v>
      </c>
      <c r="E19" s="242">
        <v>6.0964640000000001</v>
      </c>
      <c r="F19" s="450">
        <v>-5.7193391371777569</v>
      </c>
      <c r="G19" s="242" t="s">
        <v>142</v>
      </c>
      <c r="H19" s="450" t="s">
        <v>142</v>
      </c>
    </row>
    <row r="20" spans="1:8" s="1" customFormat="1" ht="15" x14ac:dyDescent="0.25">
      <c r="A20" s="700" t="s">
        <v>509</v>
      </c>
      <c r="B20" s="678" t="s">
        <v>671</v>
      </c>
      <c r="C20" s="242">
        <v>7.7840267999999995</v>
      </c>
      <c r="D20" s="450">
        <v>-2.452235094316725</v>
      </c>
      <c r="E20" s="242">
        <v>5.7697397999999991</v>
      </c>
      <c r="F20" s="450">
        <v>-5.3592410288980794</v>
      </c>
      <c r="G20" s="242" t="s">
        <v>142</v>
      </c>
      <c r="H20" s="450" t="s">
        <v>142</v>
      </c>
    </row>
    <row r="21" spans="1:8" s="1" customFormat="1" ht="15" x14ac:dyDescent="0.25">
      <c r="A21" s="653">
        <v>2021</v>
      </c>
      <c r="B21" s="633" t="s">
        <v>509</v>
      </c>
      <c r="C21" s="640" t="s">
        <v>509</v>
      </c>
      <c r="D21" s="640" t="s">
        <v>509</v>
      </c>
      <c r="E21" s="640" t="s">
        <v>509</v>
      </c>
      <c r="F21" s="640" t="s">
        <v>509</v>
      </c>
      <c r="G21" s="640" t="s">
        <v>509</v>
      </c>
      <c r="H21" s="640" t="s">
        <v>509</v>
      </c>
    </row>
    <row r="22" spans="1:8" s="1" customFormat="1" ht="15" x14ac:dyDescent="0.25">
      <c r="A22" s="700" t="s">
        <v>509</v>
      </c>
      <c r="B22" s="678" t="s">
        <v>669</v>
      </c>
      <c r="C22" s="242">
        <v>8.1517022399999988</v>
      </c>
      <c r="D22" s="450">
        <v>4.7234606129567709</v>
      </c>
      <c r="E22" s="242">
        <v>6.1374152400000002</v>
      </c>
      <c r="F22" s="450">
        <v>6.3724787034590564</v>
      </c>
      <c r="G22" s="242" t="s">
        <v>142</v>
      </c>
      <c r="H22" s="450" t="s">
        <v>142</v>
      </c>
    </row>
    <row r="23" spans="1:8" s="1" customFormat="1" ht="15" x14ac:dyDescent="0.25">
      <c r="A23" s="700" t="s">
        <v>509</v>
      </c>
      <c r="B23" s="678" t="s">
        <v>672</v>
      </c>
      <c r="C23" s="242">
        <v>8.3919162799999985</v>
      </c>
      <c r="D23" s="450">
        <v>2.9467960547096692</v>
      </c>
      <c r="E23" s="242">
        <v>6.3776292799999998</v>
      </c>
      <c r="F23" s="450">
        <v>3.9139284308877831</v>
      </c>
      <c r="G23" s="242" t="s">
        <v>142</v>
      </c>
      <c r="H23" s="450" t="s">
        <v>142</v>
      </c>
    </row>
    <row r="24" spans="1:8" s="678" customFormat="1" ht="15" x14ac:dyDescent="0.25">
      <c r="A24" s="700" t="s">
        <v>509</v>
      </c>
      <c r="B24" s="678" t="s">
        <v>671</v>
      </c>
      <c r="C24" s="242">
        <v>8.3238000000000003</v>
      </c>
      <c r="D24" s="450">
        <v>-0.81</v>
      </c>
      <c r="E24" s="242">
        <v>7.1341999999999999</v>
      </c>
      <c r="F24" s="450">
        <v>11.86</v>
      </c>
      <c r="G24" s="242">
        <v>6.7427999999999999</v>
      </c>
      <c r="H24" s="450" t="s">
        <v>142</v>
      </c>
    </row>
    <row r="25" spans="1:8" s="1" customFormat="1" ht="15" x14ac:dyDescent="0.25">
      <c r="A25" s="653">
        <v>2022</v>
      </c>
      <c r="B25" s="633" t="s">
        <v>509</v>
      </c>
      <c r="C25" s="640" t="s">
        <v>509</v>
      </c>
      <c r="D25" s="640" t="s">
        <v>509</v>
      </c>
      <c r="E25" s="640" t="s">
        <v>509</v>
      </c>
      <c r="F25" s="640" t="s">
        <v>509</v>
      </c>
      <c r="G25" s="640" t="s">
        <v>509</v>
      </c>
      <c r="H25" s="640" t="s">
        <v>509</v>
      </c>
    </row>
    <row r="26" spans="1:8" s="1" customFormat="1" ht="15" x14ac:dyDescent="0.25">
      <c r="A26" s="784" t="s">
        <v>509</v>
      </c>
      <c r="B26" s="191" t="s">
        <v>669</v>
      </c>
      <c r="C26" s="785">
        <v>8.7993390099999989</v>
      </c>
      <c r="D26" s="786">
        <v>5.712735698136596</v>
      </c>
      <c r="E26" s="785">
        <v>7.6110379399999983</v>
      </c>
      <c r="F26" s="786">
        <v>6.6834530348602481</v>
      </c>
      <c r="G26" s="785">
        <v>7.2198340499999993</v>
      </c>
      <c r="H26" s="786">
        <v>7.0746595149630291</v>
      </c>
    </row>
    <row r="27" spans="1:8" s="1" customFormat="1" ht="15" x14ac:dyDescent="0.25">
      <c r="A27" s="781" t="s">
        <v>509</v>
      </c>
      <c r="B27" s="212" t="s">
        <v>670</v>
      </c>
      <c r="C27" s="782">
        <v>9.3430694499999998</v>
      </c>
      <c r="D27" s="783">
        <v>6.1792191365974087</v>
      </c>
      <c r="E27" s="782">
        <v>8.154769589999999</v>
      </c>
      <c r="F27" s="783">
        <v>7.1439881693718217</v>
      </c>
      <c r="G27" s="782">
        <v>7.7635644899999985</v>
      </c>
      <c r="H27" s="783">
        <v>7.5310656205456574</v>
      </c>
    </row>
    <row r="28" spans="1:8" s="1" customFormat="1" x14ac:dyDescent="0.2">
      <c r="A28" s="80" t="s">
        <v>258</v>
      </c>
      <c r="B28" s="678"/>
      <c r="C28" s="678"/>
      <c r="D28" s="678"/>
      <c r="E28" s="678"/>
      <c r="F28" s="678"/>
      <c r="G28" s="678"/>
      <c r="H28" s="679" t="s">
        <v>570</v>
      </c>
    </row>
    <row r="29" spans="1:8" s="1" customFormat="1" x14ac:dyDescent="0.2">
      <c r="A29" s="80" t="s">
        <v>693</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0">
        <f>INDICE!A3</f>
        <v>44652</v>
      </c>
      <c r="C3" s="801"/>
      <c r="D3" s="801" t="s">
        <v>115</v>
      </c>
      <c r="E3" s="801"/>
      <c r="F3" s="801" t="s">
        <v>116</v>
      </c>
      <c r="G3" s="801"/>
      <c r="H3" s="801"/>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7">
        <v>174.65002000000001</v>
      </c>
      <c r="C5" s="72">
        <v>41.475603743930932</v>
      </c>
      <c r="D5" s="71">
        <v>724.42903999999999</v>
      </c>
      <c r="E5" s="72">
        <v>5.2880794705355516</v>
      </c>
      <c r="F5" s="71">
        <v>1837.3910800000001</v>
      </c>
      <c r="G5" s="72">
        <v>-3.6514141370941147</v>
      </c>
      <c r="H5" s="310">
        <v>3.3187711995430256</v>
      </c>
      <c r="I5"/>
    </row>
    <row r="6" spans="1:9" ht="14.25" x14ac:dyDescent="0.2">
      <c r="A6" s="3" t="s">
        <v>48</v>
      </c>
      <c r="B6" s="308">
        <v>471.60194000000018</v>
      </c>
      <c r="C6" s="59">
        <v>24.947836612352646</v>
      </c>
      <c r="D6" s="58">
        <v>1716.7949500000004</v>
      </c>
      <c r="E6" s="59">
        <v>24.638600175465875</v>
      </c>
      <c r="F6" s="58">
        <v>5587.3463199999987</v>
      </c>
      <c r="G6" s="59">
        <v>26.238554479879323</v>
      </c>
      <c r="H6" s="311">
        <v>10.092094301823163</v>
      </c>
      <c r="I6"/>
    </row>
    <row r="7" spans="1:9" ht="14.25" x14ac:dyDescent="0.2">
      <c r="A7" s="3" t="s">
        <v>49</v>
      </c>
      <c r="B7" s="308">
        <v>494.96631999999994</v>
      </c>
      <c r="C7" s="59">
        <v>252.6832973500635</v>
      </c>
      <c r="D7" s="58">
        <v>1583.8010200000001</v>
      </c>
      <c r="E7" s="59">
        <v>219.72403945123204</v>
      </c>
      <c r="F7" s="58">
        <v>4445.7383899999995</v>
      </c>
      <c r="G7" s="59">
        <v>169.82553999737766</v>
      </c>
      <c r="H7" s="311">
        <v>8.0300751919590123</v>
      </c>
      <c r="I7"/>
    </row>
    <row r="8" spans="1:9" ht="14.25" x14ac:dyDescent="0.2">
      <c r="A8" s="3" t="s">
        <v>122</v>
      </c>
      <c r="B8" s="308">
        <v>2638.0297999999989</v>
      </c>
      <c r="C8" s="59">
        <v>7.7613214182846963</v>
      </c>
      <c r="D8" s="58">
        <v>10446.827140000003</v>
      </c>
      <c r="E8" s="59">
        <v>5.7437521150365569</v>
      </c>
      <c r="F8" s="58">
        <v>31874.926099999997</v>
      </c>
      <c r="G8" s="59">
        <v>10.350053024751469</v>
      </c>
      <c r="H8" s="311">
        <v>57.57380009063845</v>
      </c>
      <c r="I8"/>
    </row>
    <row r="9" spans="1:9" ht="14.25" x14ac:dyDescent="0.2">
      <c r="A9" s="3" t="s">
        <v>123</v>
      </c>
      <c r="B9" s="308">
        <v>563.93041999999991</v>
      </c>
      <c r="C9" s="59">
        <v>11.302949931571797</v>
      </c>
      <c r="D9" s="58">
        <v>2318.1128399999998</v>
      </c>
      <c r="E9" s="59">
        <v>18.434893770451051</v>
      </c>
      <c r="F9" s="58">
        <v>6631.3077199999998</v>
      </c>
      <c r="G9" s="73">
        <v>13.935889581655831</v>
      </c>
      <c r="H9" s="311">
        <v>11.977740240495411</v>
      </c>
      <c r="I9"/>
    </row>
    <row r="10" spans="1:9" ht="14.25" x14ac:dyDescent="0.2">
      <c r="A10" s="3" t="s">
        <v>604</v>
      </c>
      <c r="B10" s="308">
        <v>405.411</v>
      </c>
      <c r="C10" s="336">
        <v>-16.50108503687883</v>
      </c>
      <c r="D10" s="58">
        <v>1687.7139408333101</v>
      </c>
      <c r="E10" s="336">
        <v>-16.733651996477324</v>
      </c>
      <c r="F10" s="58">
        <v>4986.8864177405649</v>
      </c>
      <c r="G10" s="59">
        <v>-17.289026227498404</v>
      </c>
      <c r="H10" s="311">
        <v>9.0075189755409486</v>
      </c>
      <c r="I10"/>
    </row>
    <row r="11" spans="1:9" ht="14.25" x14ac:dyDescent="0.2">
      <c r="A11" s="60" t="s">
        <v>605</v>
      </c>
      <c r="B11" s="61">
        <v>4748.5894999999991</v>
      </c>
      <c r="C11" s="62">
        <v>16.345584085547944</v>
      </c>
      <c r="D11" s="61">
        <v>18477.678930833314</v>
      </c>
      <c r="E11" s="62">
        <v>12.501511533214279</v>
      </c>
      <c r="F11" s="61">
        <v>55363.596027740554</v>
      </c>
      <c r="G11" s="62">
        <v>13.646854984736034</v>
      </c>
      <c r="H11" s="62">
        <v>100</v>
      </c>
      <c r="I11"/>
    </row>
    <row r="12" spans="1:9" ht="14.25" x14ac:dyDescent="0.2">
      <c r="A12" s="3"/>
      <c r="B12" s="3"/>
      <c r="C12" s="3"/>
      <c r="D12" s="3"/>
      <c r="E12" s="3"/>
      <c r="F12" s="3"/>
      <c r="G12" s="3"/>
      <c r="H12" s="79" t="s">
        <v>220</v>
      </c>
      <c r="I12"/>
    </row>
    <row r="13" spans="1:9" ht="14.25" x14ac:dyDescent="0.2">
      <c r="A13" s="80" t="s">
        <v>478</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74" priority="8" operator="equal">
      <formula>0</formula>
    </cfRule>
  </conditionalFormatting>
  <conditionalFormatting sqref="E10">
    <cfRule type="cellIs" dxfId="273" priority="9" operator="between">
      <formula>0</formula>
      <formula>0.5</formula>
    </cfRule>
  </conditionalFormatting>
  <conditionalFormatting sqref="C10">
    <cfRule type="cellIs" dxfId="272" priority="7" operator="between">
      <formula>0</formula>
      <formula>0.5</formula>
    </cfRule>
  </conditionalFormatting>
  <conditionalFormatting sqref="C10">
    <cfRule type="cellIs" dxfId="271"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2021</v>
      </c>
      <c r="C3" s="145" t="s">
        <v>509</v>
      </c>
      <c r="D3" s="145" t="s">
        <v>509</v>
      </c>
      <c r="E3" s="145" t="s">
        <v>509</v>
      </c>
      <c r="F3" s="145" t="s">
        <v>509</v>
      </c>
      <c r="G3" s="145" t="s">
        <v>509</v>
      </c>
      <c r="H3" s="145" t="s">
        <v>509</v>
      </c>
      <c r="I3" s="145" t="s">
        <v>509</v>
      </c>
      <c r="J3" s="145">
        <v>2022</v>
      </c>
      <c r="K3" s="145" t="s">
        <v>509</v>
      </c>
      <c r="L3" s="145" t="s">
        <v>509</v>
      </c>
      <c r="M3" s="145" t="s">
        <v>509</v>
      </c>
    </row>
    <row r="4" spans="1:13" x14ac:dyDescent="0.2">
      <c r="B4" s="547">
        <v>44317</v>
      </c>
      <c r="C4" s="547">
        <v>44348</v>
      </c>
      <c r="D4" s="547">
        <v>44378</v>
      </c>
      <c r="E4" s="547">
        <v>44409</v>
      </c>
      <c r="F4" s="547">
        <v>44440</v>
      </c>
      <c r="G4" s="547">
        <v>44470</v>
      </c>
      <c r="H4" s="547">
        <v>44501</v>
      </c>
      <c r="I4" s="547">
        <v>44531</v>
      </c>
      <c r="J4" s="547">
        <v>44562</v>
      </c>
      <c r="K4" s="547">
        <v>44593</v>
      </c>
      <c r="L4" s="547">
        <v>44621</v>
      </c>
      <c r="M4" s="547">
        <v>44652</v>
      </c>
    </row>
    <row r="5" spans="1:13" x14ac:dyDescent="0.2">
      <c r="A5" s="562" t="s">
        <v>540</v>
      </c>
      <c r="B5" s="549">
        <v>2.9111500000000001</v>
      </c>
      <c r="C5" s="549">
        <v>3.2576363636363639</v>
      </c>
      <c r="D5" s="549">
        <v>3.8396190476190473</v>
      </c>
      <c r="E5" s="549">
        <v>4.0652727272727276</v>
      </c>
      <c r="F5" s="549">
        <v>5.1609047619047619</v>
      </c>
      <c r="G5" s="549">
        <v>5.5246666666666666</v>
      </c>
      <c r="H5" s="549">
        <v>5.0506500000000001</v>
      </c>
      <c r="I5" s="549">
        <v>3.7578181818181817</v>
      </c>
      <c r="J5" s="549">
        <v>4.3823999999999996</v>
      </c>
      <c r="K5" s="549">
        <v>4.6904210526315779</v>
      </c>
      <c r="L5" s="549">
        <v>4.8973478260869561</v>
      </c>
      <c r="M5" s="549">
        <v>6.5949</v>
      </c>
    </row>
    <row r="6" spans="1:13" x14ac:dyDescent="0.2">
      <c r="A6" s="18" t="s">
        <v>541</v>
      </c>
      <c r="B6" s="549">
        <v>65.784210526315789</v>
      </c>
      <c r="C6" s="549">
        <v>72.249090909090924</v>
      </c>
      <c r="D6" s="549">
        <v>90.462727272727264</v>
      </c>
      <c r="E6" s="549">
        <v>109.64761904761906</v>
      </c>
      <c r="F6" s="549">
        <v>157.72499999999999</v>
      </c>
      <c r="G6" s="549">
        <v>207.20714285714288</v>
      </c>
      <c r="H6" s="549">
        <v>200.98863636363637</v>
      </c>
      <c r="I6" s="549">
        <v>276.63809523809522</v>
      </c>
      <c r="J6" s="549">
        <v>202.77249999999998</v>
      </c>
      <c r="K6" s="549">
        <v>189.36250000000001</v>
      </c>
      <c r="L6" s="549">
        <v>299.10869565217394</v>
      </c>
      <c r="M6" s="549">
        <v>172.56736842105263</v>
      </c>
    </row>
    <row r="7" spans="1:13" x14ac:dyDescent="0.2">
      <c r="A7" s="524" t="s">
        <v>542</v>
      </c>
      <c r="B7" s="549">
        <v>25.267142857142858</v>
      </c>
      <c r="C7" s="549">
        <v>29.239090909090908</v>
      </c>
      <c r="D7" s="549">
        <v>36.212727272727271</v>
      </c>
      <c r="E7" s="549">
        <v>44.306666666666665</v>
      </c>
      <c r="F7" s="549">
        <v>64.826363636363638</v>
      </c>
      <c r="G7" s="549">
        <v>87.698095238095249</v>
      </c>
      <c r="H7" s="549">
        <v>81.949090909090913</v>
      </c>
      <c r="I7" s="549">
        <v>113.03428571428573</v>
      </c>
      <c r="J7" s="549">
        <v>85.078000000000003</v>
      </c>
      <c r="K7" s="549">
        <v>80.030999999999992</v>
      </c>
      <c r="L7" s="549">
        <v>129.28086956521739</v>
      </c>
      <c r="M7" s="589">
        <v>101.24299999999999</v>
      </c>
    </row>
    <row r="8" spans="1:13" x14ac:dyDescent="0.2">
      <c r="A8" s="448" t="s">
        <v>543</v>
      </c>
      <c r="B8" s="590">
        <v>24.946451612903232</v>
      </c>
      <c r="C8" s="590">
        <v>28.896666666666661</v>
      </c>
      <c r="D8" s="590">
        <v>36.558709677419358</v>
      </c>
      <c r="E8" s="590">
        <v>44.841935483870984</v>
      </c>
      <c r="F8" s="590">
        <v>65.238</v>
      </c>
      <c r="G8" s="590">
        <v>86.793548387096806</v>
      </c>
      <c r="H8" s="590">
        <v>84.291000000000011</v>
      </c>
      <c r="I8" s="590">
        <v>111.13838709677421</v>
      </c>
      <c r="J8" s="590">
        <v>83.622580645161264</v>
      </c>
      <c r="K8" s="590">
        <v>81.350714285714275</v>
      </c>
      <c r="L8" s="590">
        <v>124.35516129032258</v>
      </c>
      <c r="M8" s="590">
        <v>87.852333333333334</v>
      </c>
    </row>
    <row r="9" spans="1:13" x14ac:dyDescent="0.2">
      <c r="M9" s="161" t="s">
        <v>544</v>
      </c>
    </row>
    <row r="10" spans="1:13" x14ac:dyDescent="0.2">
      <c r="A10" s="45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43">
        <f>INDICE!A3</f>
        <v>44652</v>
      </c>
      <c r="C3" s="844">
        <v>41671</v>
      </c>
      <c r="D3" s="843">
        <f>DATE(YEAR(B3),MONTH(B3)-1,1)</f>
        <v>44621</v>
      </c>
      <c r="E3" s="844"/>
      <c r="F3" s="843">
        <f>DATE(YEAR(B3)-1,MONTH(B3),1)</f>
        <v>44287</v>
      </c>
      <c r="G3" s="844"/>
      <c r="H3" s="793" t="s">
        <v>421</v>
      </c>
      <c r="I3" s="79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9">
        <f>D3</f>
        <v>44621</v>
      </c>
      <c r="I4" s="287">
        <f>F3</f>
        <v>44287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5198.8220000000001</v>
      </c>
      <c r="C5" s="453">
        <v>36.450008038346809</v>
      </c>
      <c r="D5" s="241">
        <v>5307.3429999999998</v>
      </c>
      <c r="E5" s="453">
        <v>36.709323828490071</v>
      </c>
      <c r="F5" s="241">
        <v>5465.21</v>
      </c>
      <c r="G5" s="453">
        <v>32.969647553230359</v>
      </c>
      <c r="H5" s="641">
        <v>-2.0447331178708392</v>
      </c>
      <c r="I5" s="247">
        <v>-4.8742500288186532</v>
      </c>
      <c r="K5" s="246"/>
    </row>
    <row r="6" spans="1:71" s="13" customFormat="1" ht="15" x14ac:dyDescent="0.2">
      <c r="A6" s="16" t="s">
        <v>117</v>
      </c>
      <c r="B6" s="241">
        <v>9064.0609999999997</v>
      </c>
      <c r="C6" s="453">
        <v>63.549991961653198</v>
      </c>
      <c r="D6" s="241">
        <v>9150.4089999999997</v>
      </c>
      <c r="E6" s="453">
        <v>63.290676171509915</v>
      </c>
      <c r="F6" s="241">
        <v>11111.279</v>
      </c>
      <c r="G6" s="453">
        <v>67.030352446769641</v>
      </c>
      <c r="H6" s="247">
        <v>-0.94365180835086127</v>
      </c>
      <c r="I6" s="247">
        <v>-18.424683603030765</v>
      </c>
      <c r="K6" s="246"/>
    </row>
    <row r="7" spans="1:71" s="69" customFormat="1" ht="12.75" x14ac:dyDescent="0.2">
      <c r="A7" s="76" t="s">
        <v>114</v>
      </c>
      <c r="B7" s="77">
        <v>14262.883</v>
      </c>
      <c r="C7" s="78">
        <v>100</v>
      </c>
      <c r="D7" s="77">
        <v>14457.752</v>
      </c>
      <c r="E7" s="78">
        <v>100</v>
      </c>
      <c r="F7" s="77">
        <v>16576.489000000001</v>
      </c>
      <c r="G7" s="78">
        <v>100</v>
      </c>
      <c r="H7" s="78">
        <v>-1.3478513118775353</v>
      </c>
      <c r="I7" s="642">
        <v>-13.957153411678441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1" t="s">
        <v>493</v>
      </c>
      <c r="B9" s="244"/>
      <c r="C9" s="245"/>
      <c r="D9" s="244"/>
      <c r="E9" s="244"/>
      <c r="F9" s="244"/>
      <c r="G9" s="244"/>
      <c r="H9" s="244"/>
      <c r="I9" s="244"/>
      <c r="J9" s="244"/>
      <c r="K9" s="244"/>
      <c r="L9" s="244"/>
    </row>
    <row r="10" spans="1:71" x14ac:dyDescent="0.2">
      <c r="A10" s="452" t="s">
        <v>463</v>
      </c>
    </row>
    <row r="11" spans="1:71" x14ac:dyDescent="0.2">
      <c r="A11" s="451"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43">
        <f>INDICE!A3</f>
        <v>44652</v>
      </c>
      <c r="C3" s="844">
        <v>41671</v>
      </c>
      <c r="D3" s="843">
        <f>DATE(YEAR(B3),MONTH(B3)-1,1)</f>
        <v>44621</v>
      </c>
      <c r="E3" s="844"/>
      <c r="F3" s="843">
        <f>DATE(YEAR(B3)-1,MONTH(B3),1)</f>
        <v>44287</v>
      </c>
      <c r="G3" s="844"/>
      <c r="H3" s="793" t="s">
        <v>421</v>
      </c>
      <c r="I3" s="79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44621</v>
      </c>
      <c r="I4" s="287">
        <f>F3</f>
        <v>44287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465</v>
      </c>
      <c r="B5" s="241">
        <v>5579.5450000000001</v>
      </c>
      <c r="C5" s="453">
        <v>39.798784929463928</v>
      </c>
      <c r="D5" s="241">
        <v>5579.5450000000001</v>
      </c>
      <c r="E5" s="453">
        <v>39.24247339808857</v>
      </c>
      <c r="F5" s="241">
        <v>5872.3770000000004</v>
      </c>
      <c r="G5" s="453">
        <v>37.523436009214898</v>
      </c>
      <c r="H5" s="438">
        <v>0</v>
      </c>
      <c r="I5" s="689">
        <v>-4.9866008262071784</v>
      </c>
      <c r="K5" s="246"/>
    </row>
    <row r="6" spans="1:71" s="13" customFormat="1" ht="15" x14ac:dyDescent="0.2">
      <c r="A6" s="16" t="s">
        <v>515</v>
      </c>
      <c r="B6" s="241">
        <v>8439.8402899999946</v>
      </c>
      <c r="C6" s="453">
        <v>60.201215070536072</v>
      </c>
      <c r="D6" s="241">
        <v>8638.5827500000014</v>
      </c>
      <c r="E6" s="453">
        <v>60.75752660191143</v>
      </c>
      <c r="F6" s="241">
        <v>9777.514439999999</v>
      </c>
      <c r="G6" s="453">
        <v>62.476563990785095</v>
      </c>
      <c r="H6" s="402">
        <v>-2.3006373354472611</v>
      </c>
      <c r="I6" s="402">
        <v>-13.681126816111403</v>
      </c>
      <c r="K6" s="246"/>
    </row>
    <row r="7" spans="1:71" s="69" customFormat="1" ht="12.75" x14ac:dyDescent="0.2">
      <c r="A7" s="76" t="s">
        <v>114</v>
      </c>
      <c r="B7" s="77">
        <v>14019.385289999995</v>
      </c>
      <c r="C7" s="78">
        <v>100</v>
      </c>
      <c r="D7" s="77">
        <v>14218.127750000001</v>
      </c>
      <c r="E7" s="78">
        <v>100</v>
      </c>
      <c r="F7" s="77">
        <v>15649.891439999999</v>
      </c>
      <c r="G7" s="78">
        <v>100</v>
      </c>
      <c r="H7" s="78">
        <v>-1.3978103410978759</v>
      </c>
      <c r="I7" s="78">
        <v>-10.418641919985133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1" t="s">
        <v>493</v>
      </c>
    </row>
    <row r="10" spans="1:71" x14ac:dyDescent="0.2">
      <c r="A10" s="451" t="s">
        <v>463</v>
      </c>
    </row>
    <row r="11" spans="1:71" x14ac:dyDescent="0.2">
      <c r="A11" s="437" t="s">
        <v>532</v>
      </c>
    </row>
    <row r="12" spans="1:71" x14ac:dyDescent="0.2">
      <c r="C12" s="1" t="s">
        <v>369</v>
      </c>
    </row>
  </sheetData>
  <mergeCells count="4">
    <mergeCell ref="B3:C3"/>
    <mergeCell ref="D3:E3"/>
    <mergeCell ref="F3:G3"/>
    <mergeCell ref="H3:I3"/>
  </mergeCells>
  <conditionalFormatting sqref="I5">
    <cfRule type="cellIs" dxfId="10" priority="3" operator="between">
      <formula>-0.5</formula>
      <formula>0.5</formula>
    </cfRule>
    <cfRule type="cellIs" dxfId="9"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33" t="s">
        <v>502</v>
      </c>
      <c r="B1" s="833"/>
      <c r="C1" s="833"/>
      <c r="D1" s="833"/>
      <c r="E1" s="833"/>
      <c r="F1" s="833"/>
    </row>
    <row r="2" spans="1:9" x14ac:dyDescent="0.2">
      <c r="A2" s="834"/>
      <c r="B2" s="834"/>
      <c r="C2" s="834"/>
      <c r="D2" s="834"/>
      <c r="E2" s="834"/>
      <c r="F2" s="834"/>
      <c r="I2" s="161" t="s">
        <v>464</v>
      </c>
    </row>
    <row r="3" spans="1:9" x14ac:dyDescent="0.2">
      <c r="A3" s="255"/>
      <c r="B3" s="257"/>
      <c r="C3" s="257"/>
      <c r="D3" s="800">
        <f>INDICE!A3</f>
        <v>44652</v>
      </c>
      <c r="E3" s="800">
        <v>41671</v>
      </c>
      <c r="F3" s="800">
        <f>DATE(YEAR(D3),MONTH(D3)-1,1)</f>
        <v>44621</v>
      </c>
      <c r="G3" s="800"/>
      <c r="H3" s="803">
        <f>DATE(YEAR(D3)-1,MONTH(D3),1)</f>
        <v>44287</v>
      </c>
      <c r="I3" s="803"/>
    </row>
    <row r="4" spans="1:9" x14ac:dyDescent="0.2">
      <c r="A4" s="221"/>
      <c r="B4" s="222"/>
      <c r="C4" s="222"/>
      <c r="D4" s="82" t="s">
        <v>368</v>
      </c>
      <c r="E4" s="184" t="s">
        <v>106</v>
      </c>
      <c r="F4" s="82" t="s">
        <v>368</v>
      </c>
      <c r="G4" s="184" t="s">
        <v>106</v>
      </c>
      <c r="H4" s="82" t="s">
        <v>368</v>
      </c>
      <c r="I4" s="184" t="s">
        <v>106</v>
      </c>
    </row>
    <row r="5" spans="1:9" x14ac:dyDescent="0.2">
      <c r="A5" s="550" t="s">
        <v>367</v>
      </c>
      <c r="B5" s="166"/>
      <c r="C5" s="166"/>
      <c r="D5" s="402">
        <v>115.38570635782469</v>
      </c>
      <c r="E5" s="456">
        <v>100</v>
      </c>
      <c r="F5" s="402">
        <v>116.98129321744462</v>
      </c>
      <c r="G5" s="456">
        <v>100</v>
      </c>
      <c r="H5" s="402">
        <v>99.98617021276597</v>
      </c>
      <c r="I5" s="456">
        <v>100</v>
      </c>
    </row>
    <row r="6" spans="1:9" x14ac:dyDescent="0.2">
      <c r="A6" s="591" t="s">
        <v>461</v>
      </c>
      <c r="B6" s="166"/>
      <c r="C6" s="166"/>
      <c r="D6" s="402">
        <v>69.868273233207816</v>
      </c>
      <c r="E6" s="456">
        <v>60.551930944148367</v>
      </c>
      <c r="F6" s="402">
        <v>71.46386009282773</v>
      </c>
      <c r="G6" s="456">
        <v>61.089989798617495</v>
      </c>
      <c r="H6" s="402">
        <v>61.891145181476844</v>
      </c>
      <c r="I6" s="456">
        <v>61.899705779084577</v>
      </c>
    </row>
    <row r="7" spans="1:9" x14ac:dyDescent="0.2">
      <c r="A7" s="591" t="s">
        <v>462</v>
      </c>
      <c r="B7" s="166"/>
      <c r="C7" s="166"/>
      <c r="D7" s="402">
        <v>45.517433124616872</v>
      </c>
      <c r="E7" s="456">
        <v>39.448069055851633</v>
      </c>
      <c r="F7" s="402">
        <v>45.517433124616872</v>
      </c>
      <c r="G7" s="456">
        <v>38.910010201382498</v>
      </c>
      <c r="H7" s="402">
        <v>38.095025031289104</v>
      </c>
      <c r="I7" s="456">
        <v>38.100294220915401</v>
      </c>
    </row>
    <row r="8" spans="1:9" x14ac:dyDescent="0.2">
      <c r="A8" s="551" t="s">
        <v>611</v>
      </c>
      <c r="B8" s="254"/>
      <c r="C8" s="254"/>
      <c r="D8" s="449">
        <v>90</v>
      </c>
      <c r="E8" s="457"/>
      <c r="F8" s="449">
        <v>90</v>
      </c>
      <c r="G8" s="457"/>
      <c r="H8" s="449">
        <v>90</v>
      </c>
      <c r="I8" s="457"/>
    </row>
    <row r="9" spans="1:9" x14ac:dyDescent="0.2">
      <c r="B9" s="133"/>
      <c r="C9" s="133"/>
      <c r="D9" s="133"/>
      <c r="E9" s="226"/>
      <c r="I9" s="161" t="s">
        <v>220</v>
      </c>
    </row>
    <row r="10" spans="1:9" x14ac:dyDescent="0.2">
      <c r="A10" s="409" t="s">
        <v>575</v>
      </c>
      <c r="B10" s="252"/>
      <c r="C10" s="252"/>
      <c r="D10" s="252"/>
      <c r="E10" s="252"/>
      <c r="F10" s="252"/>
      <c r="G10" s="252"/>
      <c r="H10" s="252"/>
      <c r="I10" s="252"/>
    </row>
    <row r="11" spans="1:9" x14ac:dyDescent="0.2">
      <c r="A11" s="409" t="s">
        <v>553</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33" t="s">
        <v>465</v>
      </c>
      <c r="B1" s="833"/>
      <c r="C1" s="833"/>
      <c r="D1" s="833"/>
      <c r="E1" s="256"/>
      <c r="F1" s="1"/>
      <c r="G1" s="1"/>
      <c r="H1" s="1"/>
      <c r="I1" s="1"/>
    </row>
    <row r="2" spans="1:40" ht="15" x14ac:dyDescent="0.2">
      <c r="A2" s="833"/>
      <c r="B2" s="833"/>
      <c r="C2" s="833"/>
      <c r="D2" s="833"/>
      <c r="E2" s="256"/>
      <c r="F2" s="1"/>
      <c r="G2" s="212"/>
      <c r="H2" s="251"/>
      <c r="I2" s="250" t="s">
        <v>151</v>
      </c>
    </row>
    <row r="3" spans="1:40" x14ac:dyDescent="0.2">
      <c r="A3" s="255"/>
      <c r="B3" s="843">
        <f>INDICE!A3</f>
        <v>44652</v>
      </c>
      <c r="C3" s="844">
        <v>41671</v>
      </c>
      <c r="D3" s="843">
        <f>DATE(YEAR(B3),MONTH(B3)-1,1)</f>
        <v>44621</v>
      </c>
      <c r="E3" s="844"/>
      <c r="F3" s="843">
        <f>DATE(YEAR(B3)-1,MONTH(B3),1)</f>
        <v>44287</v>
      </c>
      <c r="G3" s="844"/>
      <c r="H3" s="793" t="s">
        <v>421</v>
      </c>
      <c r="I3" s="793"/>
    </row>
    <row r="4" spans="1:40" x14ac:dyDescent="0.2">
      <c r="A4" s="221"/>
      <c r="B4" s="184" t="s">
        <v>47</v>
      </c>
      <c r="C4" s="184" t="s">
        <v>106</v>
      </c>
      <c r="D4" s="184" t="s">
        <v>47</v>
      </c>
      <c r="E4" s="184" t="s">
        <v>106</v>
      </c>
      <c r="F4" s="184" t="s">
        <v>47</v>
      </c>
      <c r="G4" s="184" t="s">
        <v>106</v>
      </c>
      <c r="H4" s="724">
        <f>D3</f>
        <v>44621</v>
      </c>
      <c r="I4" s="724">
        <f>F3</f>
        <v>44287</v>
      </c>
    </row>
    <row r="5" spans="1:40" x14ac:dyDescent="0.2">
      <c r="A5" s="550" t="s">
        <v>48</v>
      </c>
      <c r="B5" s="240">
        <v>441.37799999999999</v>
      </c>
      <c r="C5" s="247">
        <v>7.9106450436370697</v>
      </c>
      <c r="D5" s="240">
        <v>441.37799999999999</v>
      </c>
      <c r="E5" s="247">
        <v>7.9106450436370697</v>
      </c>
      <c r="F5" s="240">
        <v>435.53</v>
      </c>
      <c r="G5" s="247">
        <v>7.4165878655270241</v>
      </c>
      <c r="H5" s="438">
        <v>0</v>
      </c>
      <c r="I5" s="402">
        <v>1.3427318439602354</v>
      </c>
    </row>
    <row r="6" spans="1:40" x14ac:dyDescent="0.2">
      <c r="A6" s="591" t="s">
        <v>49</v>
      </c>
      <c r="B6" s="240">
        <v>333.65899999999999</v>
      </c>
      <c r="C6" s="247">
        <v>5.9800395910419217</v>
      </c>
      <c r="D6" s="240">
        <v>333.65899999999999</v>
      </c>
      <c r="E6" s="247">
        <v>5.9800395910419217</v>
      </c>
      <c r="F6" s="240">
        <v>336.11700000000002</v>
      </c>
      <c r="G6" s="247">
        <v>5.7236958730680954</v>
      </c>
      <c r="H6" s="446">
        <v>0</v>
      </c>
      <c r="I6" s="402">
        <v>-0.73129297238759916</v>
      </c>
    </row>
    <row r="7" spans="1:40" x14ac:dyDescent="0.2">
      <c r="A7" s="591" t="s">
        <v>122</v>
      </c>
      <c r="B7" s="240">
        <v>3178.4160000000002</v>
      </c>
      <c r="C7" s="247">
        <v>56.965505251772321</v>
      </c>
      <c r="D7" s="240">
        <v>3178.4160000000002</v>
      </c>
      <c r="E7" s="247">
        <v>56.965505251772321</v>
      </c>
      <c r="F7" s="240">
        <v>3415.692</v>
      </c>
      <c r="G7" s="247">
        <v>58.165407295887164</v>
      </c>
      <c r="H7" s="446">
        <v>0</v>
      </c>
      <c r="I7" s="689">
        <v>-6.9466450722137667</v>
      </c>
    </row>
    <row r="8" spans="1:40" x14ac:dyDescent="0.2">
      <c r="A8" s="591" t="s">
        <v>123</v>
      </c>
      <c r="B8" s="240">
        <v>35</v>
      </c>
      <c r="C8" s="247">
        <v>0.6272912934656858</v>
      </c>
      <c r="D8" s="240">
        <v>35</v>
      </c>
      <c r="E8" s="247">
        <v>0.6272912934656858</v>
      </c>
      <c r="F8" s="240">
        <v>93.251000000000005</v>
      </c>
      <c r="G8" s="247">
        <v>1.5879600373068692</v>
      </c>
      <c r="H8" s="438">
        <v>0</v>
      </c>
      <c r="I8" s="402">
        <v>-62.466890435491308</v>
      </c>
    </row>
    <row r="9" spans="1:40" x14ac:dyDescent="0.2">
      <c r="A9" s="551" t="s">
        <v>366</v>
      </c>
      <c r="B9" s="449">
        <v>1591.0920000000001</v>
      </c>
      <c r="C9" s="454">
        <v>28.516518820083004</v>
      </c>
      <c r="D9" s="449">
        <v>1591.0920000000001</v>
      </c>
      <c r="E9" s="454">
        <v>28.516518820083004</v>
      </c>
      <c r="F9" s="449">
        <v>1591.787</v>
      </c>
      <c r="G9" s="454">
        <v>27.106348928210839</v>
      </c>
      <c r="H9" s="438">
        <v>0</v>
      </c>
      <c r="I9" s="852">
        <v>-4.3661620556012602E-2</v>
      </c>
    </row>
    <row r="10" spans="1:40" s="69" customFormat="1" x14ac:dyDescent="0.2">
      <c r="A10" s="76" t="s">
        <v>114</v>
      </c>
      <c r="B10" s="77">
        <v>5579.5450000000001</v>
      </c>
      <c r="C10" s="253">
        <v>100</v>
      </c>
      <c r="D10" s="77">
        <v>5579.5450000000001</v>
      </c>
      <c r="E10" s="253">
        <v>100</v>
      </c>
      <c r="F10" s="77">
        <v>5872.3770000000004</v>
      </c>
      <c r="G10" s="253">
        <v>100</v>
      </c>
      <c r="H10" s="642">
        <v>0</v>
      </c>
      <c r="I10" s="78">
        <v>-4.9866008262071784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2" t="s">
        <v>493</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463</v>
      </c>
      <c r="B13" s="252"/>
      <c r="C13" s="252"/>
      <c r="D13" s="252"/>
      <c r="E13" s="252"/>
      <c r="F13" s="252"/>
      <c r="G13" s="252"/>
      <c r="H13" s="252"/>
      <c r="I13" s="252"/>
    </row>
    <row r="14" spans="1:40" x14ac:dyDescent="0.2">
      <c r="A14" s="437" t="s">
        <v>531</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
    <cfRule type="cellIs" dxfId="8" priority="26" operator="equal">
      <formula>0</formula>
    </cfRule>
  </conditionalFormatting>
  <conditionalFormatting sqref="I7">
    <cfRule type="cellIs" dxfId="7" priority="7" operator="between">
      <formula>-0.5</formula>
      <formula>0.5</formula>
    </cfRule>
    <cfRule type="cellIs" dxfId="6" priority="8" operator="between">
      <formula>0</formula>
      <formula>0.49</formula>
    </cfRule>
  </conditionalFormatting>
  <conditionalFormatting sqref="I9">
    <cfRule type="cellIs" dxfId="1" priority="1" operator="between">
      <formula>0</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33" t="s">
        <v>40</v>
      </c>
      <c r="B1" s="833"/>
      <c r="C1" s="833"/>
      <c r="D1" s="11"/>
      <c r="E1" s="11"/>
      <c r="F1" s="11"/>
      <c r="G1" s="11"/>
      <c r="H1" s="11"/>
      <c r="I1" s="11"/>
      <c r="J1" s="11"/>
      <c r="K1" s="11"/>
      <c r="L1" s="11"/>
    </row>
    <row r="2" spans="1:47" x14ac:dyDescent="0.2">
      <c r="A2" s="833"/>
      <c r="B2" s="833"/>
      <c r="C2" s="833"/>
      <c r="D2" s="261"/>
      <c r="E2" s="11"/>
      <c r="F2" s="11"/>
      <c r="H2" s="11"/>
      <c r="I2" s="11"/>
      <c r="J2" s="11"/>
      <c r="K2" s="11"/>
    </row>
    <row r="3" spans="1:47" x14ac:dyDescent="0.2">
      <c r="A3" s="260"/>
      <c r="B3" s="11"/>
      <c r="C3" s="11"/>
      <c r="D3" s="11"/>
      <c r="E3" s="11"/>
      <c r="F3" s="11"/>
      <c r="G3" s="11"/>
      <c r="H3" s="228"/>
      <c r="I3" s="250" t="s">
        <v>495</v>
      </c>
      <c r="J3" s="11"/>
      <c r="K3" s="11"/>
      <c r="L3" s="11"/>
    </row>
    <row r="4" spans="1:47" x14ac:dyDescent="0.2">
      <c r="A4" s="11"/>
      <c r="B4" s="843">
        <f>INDICE!A3</f>
        <v>44652</v>
      </c>
      <c r="C4" s="844">
        <v>41671</v>
      </c>
      <c r="D4" s="843">
        <f>DATE(YEAR(B4),MONTH(B4)-1,1)</f>
        <v>44621</v>
      </c>
      <c r="E4" s="844"/>
      <c r="F4" s="843">
        <f>DATE(YEAR(B4)-1,MONTH(B4),1)</f>
        <v>44287</v>
      </c>
      <c r="G4" s="844"/>
      <c r="H4" s="793" t="s">
        <v>421</v>
      </c>
      <c r="I4" s="793"/>
      <c r="J4" s="11"/>
      <c r="K4" s="11"/>
      <c r="L4" s="11"/>
    </row>
    <row r="5" spans="1:47" x14ac:dyDescent="0.2">
      <c r="A5" s="260"/>
      <c r="B5" s="184" t="s">
        <v>54</v>
      </c>
      <c r="C5" s="184" t="s">
        <v>106</v>
      </c>
      <c r="D5" s="184" t="s">
        <v>54</v>
      </c>
      <c r="E5" s="184" t="s">
        <v>106</v>
      </c>
      <c r="F5" s="184" t="s">
        <v>54</v>
      </c>
      <c r="G5" s="184" t="s">
        <v>106</v>
      </c>
      <c r="H5" s="287">
        <f>D4</f>
        <v>44621</v>
      </c>
      <c r="I5" s="287">
        <f>F4</f>
        <v>44287</v>
      </c>
      <c r="J5" s="11"/>
      <c r="K5" s="11"/>
      <c r="L5" s="11"/>
    </row>
    <row r="6" spans="1:47" ht="15" customHeight="1" x14ac:dyDescent="0.2">
      <c r="A6" s="11" t="s">
        <v>371</v>
      </c>
      <c r="B6" s="230">
        <v>14433.021480000001</v>
      </c>
      <c r="C6" s="229">
        <v>39.865946123305434</v>
      </c>
      <c r="D6" s="230">
        <v>10273.106550000002</v>
      </c>
      <c r="E6" s="229">
        <v>33.927452356412743</v>
      </c>
      <c r="F6" s="230">
        <v>10481.923770000001</v>
      </c>
      <c r="G6" s="229">
        <v>33.55315530368501</v>
      </c>
      <c r="H6" s="229">
        <v>40.493252063077243</v>
      </c>
      <c r="I6" s="229">
        <v>37.6943946235167</v>
      </c>
      <c r="J6" s="11"/>
      <c r="K6" s="11"/>
      <c r="L6" s="11"/>
    </row>
    <row r="7" spans="1:47" x14ac:dyDescent="0.2">
      <c r="A7" s="259" t="s">
        <v>370</v>
      </c>
      <c r="B7" s="230">
        <v>21770.864000000001</v>
      </c>
      <c r="C7" s="229">
        <v>60.134053876694558</v>
      </c>
      <c r="D7" s="230">
        <v>20006.522000000001</v>
      </c>
      <c r="E7" s="229">
        <v>66.072547643587257</v>
      </c>
      <c r="F7" s="230">
        <v>20757.832000000002</v>
      </c>
      <c r="G7" s="229">
        <v>66.446844696314983</v>
      </c>
      <c r="H7" s="851">
        <v>8.8188341781744999</v>
      </c>
      <c r="I7" s="677">
        <v>4.8802399017392526</v>
      </c>
      <c r="J7" s="11"/>
      <c r="K7" s="11"/>
      <c r="L7" s="11"/>
    </row>
    <row r="8" spans="1:47" x14ac:dyDescent="0.2">
      <c r="A8" s="173" t="s">
        <v>114</v>
      </c>
      <c r="B8" s="174">
        <v>36203.885480000004</v>
      </c>
      <c r="C8" s="175">
        <v>100</v>
      </c>
      <c r="D8" s="174">
        <v>30279.628550000001</v>
      </c>
      <c r="E8" s="175">
        <v>100</v>
      </c>
      <c r="F8" s="174">
        <v>31239.755770000003</v>
      </c>
      <c r="G8" s="175">
        <v>100</v>
      </c>
      <c r="H8" s="78">
        <v>19.565157215245968</v>
      </c>
      <c r="I8" s="78">
        <v>15.890424197128736</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2" t="s">
        <v>493</v>
      </c>
      <c r="B10" s="244"/>
      <c r="C10" s="245"/>
      <c r="D10" s="244"/>
      <c r="E10" s="244"/>
      <c r="F10" s="244"/>
      <c r="G10" s="244"/>
      <c r="H10" s="11"/>
      <c r="I10" s="11"/>
      <c r="J10" s="11"/>
      <c r="K10" s="11"/>
      <c r="L10" s="11"/>
    </row>
    <row r="11" spans="1:47" x14ac:dyDescent="0.2">
      <c r="A11" s="133" t="s">
        <v>494</v>
      </c>
      <c r="B11" s="11"/>
      <c r="C11" s="258"/>
      <c r="D11" s="11"/>
      <c r="E11" s="11"/>
      <c r="F11" s="11"/>
      <c r="G11" s="11"/>
      <c r="H11" s="11"/>
      <c r="I11" s="11"/>
      <c r="J11" s="11"/>
      <c r="K11" s="11"/>
      <c r="L11" s="11"/>
    </row>
    <row r="12" spans="1:47" x14ac:dyDescent="0.2">
      <c r="A12" s="133" t="s">
        <v>463</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80"/>
      <c r="C14" s="11"/>
      <c r="D14" s="230"/>
      <c r="E14" s="230"/>
      <c r="F14" s="631"/>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5" priority="1" operator="between">
      <formula>-0.5</formula>
      <formula>0.5</formula>
    </cfRule>
    <cfRule type="cellIs" dxfId="4"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C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45" t="s">
        <v>1</v>
      </c>
      <c r="B1" s="845"/>
      <c r="C1" s="845"/>
      <c r="D1" s="845"/>
      <c r="E1" s="262"/>
      <c r="F1" s="262"/>
      <c r="G1" s="263"/>
    </row>
    <row r="2" spans="1:7" x14ac:dyDescent="0.2">
      <c r="A2" s="845"/>
      <c r="B2" s="845"/>
      <c r="C2" s="845"/>
      <c r="D2" s="845"/>
      <c r="E2" s="263"/>
      <c r="F2" s="263"/>
      <c r="G2" s="263"/>
    </row>
    <row r="3" spans="1:7" x14ac:dyDescent="0.2">
      <c r="A3" s="408"/>
      <c r="B3" s="408"/>
      <c r="C3" s="408"/>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47" x14ac:dyDescent="0.2">
      <c r="A17" s="262" t="s">
        <v>391</v>
      </c>
      <c r="B17" s="263">
        <v>7.48</v>
      </c>
      <c r="C17" s="263">
        <v>0.17810000000000001</v>
      </c>
      <c r="D17" s="263">
        <v>1</v>
      </c>
      <c r="E17" s="263">
        <v>28.3</v>
      </c>
      <c r="F17" s="263">
        <v>2.8299999999999999E-2</v>
      </c>
      <c r="G17" s="263"/>
    </row>
    <row r="18" spans="1:47" x14ac:dyDescent="0.2">
      <c r="A18" s="262" t="s">
        <v>392</v>
      </c>
      <c r="B18" s="263">
        <v>0.26419999999999999</v>
      </c>
      <c r="C18" s="263">
        <v>6.3E-3</v>
      </c>
      <c r="D18" s="263">
        <v>3.5299999999999998E-2</v>
      </c>
      <c r="E18" s="263">
        <v>1</v>
      </c>
      <c r="F18" s="263">
        <v>1E-3</v>
      </c>
      <c r="G18" s="263"/>
    </row>
    <row r="19" spans="1:47" x14ac:dyDescent="0.2">
      <c r="A19" s="271" t="s">
        <v>393</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394</v>
      </c>
      <c r="B22" s="263"/>
      <c r="C22" s="263"/>
      <c r="D22" s="263"/>
      <c r="E22" s="263"/>
      <c r="F22" s="263"/>
      <c r="G22" s="263"/>
    </row>
    <row r="23" spans="1:47" x14ac:dyDescent="0.2">
      <c r="A23" s="276" t="s">
        <v>268</v>
      </c>
      <c r="B23" s="276"/>
      <c r="C23" s="276"/>
      <c r="D23" s="276"/>
      <c r="E23" s="276"/>
      <c r="F23" s="276"/>
      <c r="G23" s="263"/>
    </row>
    <row r="24" spans="1:47" x14ac:dyDescent="0.2">
      <c r="A24" s="846" t="s">
        <v>395</v>
      </c>
      <c r="B24" s="846"/>
      <c r="C24" s="846"/>
      <c r="D24" s="847" t="s">
        <v>396</v>
      </c>
      <c r="E24" s="847"/>
      <c r="F24" s="847"/>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397</v>
      </c>
      <c r="B27" s="263"/>
      <c r="C27" s="6"/>
      <c r="D27" s="262" t="s">
        <v>398</v>
      </c>
      <c r="E27" s="263"/>
      <c r="F27" s="263"/>
      <c r="G27" s="263"/>
    </row>
    <row r="28" spans="1:47" x14ac:dyDescent="0.2">
      <c r="A28" s="274" t="s">
        <v>268</v>
      </c>
      <c r="B28" s="264" t="s">
        <v>400</v>
      </c>
      <c r="C28" s="3"/>
      <c r="D28" s="265" t="s">
        <v>109</v>
      </c>
      <c r="E28" s="266"/>
      <c r="F28" s="267" t="s">
        <v>401</v>
      </c>
      <c r="G28" s="263"/>
    </row>
    <row r="29" spans="1:47" x14ac:dyDescent="0.2">
      <c r="A29" s="277" t="s">
        <v>554</v>
      </c>
      <c r="B29" s="278" t="s">
        <v>405</v>
      </c>
      <c r="C29" s="3"/>
      <c r="D29" s="271" t="s">
        <v>366</v>
      </c>
      <c r="E29" s="272"/>
      <c r="F29" s="273" t="s">
        <v>406</v>
      </c>
      <c r="G29" s="263"/>
    </row>
    <row r="30" spans="1:47" x14ac:dyDescent="0.2">
      <c r="A30" s="738" t="s">
        <v>660</v>
      </c>
      <c r="B30" s="739" t="s">
        <v>407</v>
      </c>
      <c r="C30" s="3"/>
      <c r="D30" s="740"/>
      <c r="E30" s="741"/>
      <c r="F30" s="742"/>
      <c r="G30" s="263"/>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8"/>
      <c r="AF30" s="678"/>
      <c r="AG30" s="678"/>
      <c r="AH30" s="678"/>
      <c r="AI30" s="678"/>
      <c r="AJ30" s="678"/>
      <c r="AK30" s="678"/>
      <c r="AL30" s="678"/>
      <c r="AM30" s="678"/>
      <c r="AN30" s="678"/>
      <c r="AO30" s="678"/>
      <c r="AP30" s="678"/>
      <c r="AQ30" s="678"/>
      <c r="AR30" s="678"/>
      <c r="AS30" s="678"/>
      <c r="AT30" s="678"/>
      <c r="AU30" s="678"/>
    </row>
    <row r="31" spans="1:47" x14ac:dyDescent="0.2">
      <c r="A31" s="738" t="s">
        <v>661</v>
      </c>
      <c r="B31" s="739" t="s">
        <v>662</v>
      </c>
      <c r="C31" s="3"/>
      <c r="D31" s="740"/>
      <c r="E31" s="741"/>
      <c r="F31" s="742"/>
      <c r="G31" s="263"/>
      <c r="H31" s="678"/>
      <c r="I31" s="678"/>
      <c r="J31" s="678"/>
      <c r="K31" s="678"/>
      <c r="L31" s="678"/>
      <c r="M31" s="678"/>
      <c r="N31" s="678"/>
      <c r="O31" s="678"/>
      <c r="P31" s="678"/>
      <c r="Q31" s="678"/>
      <c r="R31" s="678"/>
      <c r="S31" s="678"/>
      <c r="T31" s="678"/>
      <c r="U31" s="678"/>
      <c r="V31" s="678"/>
      <c r="W31" s="678"/>
      <c r="X31" s="678"/>
      <c r="Y31" s="678"/>
      <c r="Z31" s="678"/>
      <c r="AA31" s="678"/>
      <c r="AB31" s="678"/>
      <c r="AC31" s="678"/>
      <c r="AD31" s="678"/>
      <c r="AE31" s="678"/>
      <c r="AF31" s="678"/>
      <c r="AG31" s="678"/>
      <c r="AH31" s="678"/>
      <c r="AI31" s="678"/>
      <c r="AJ31" s="678"/>
      <c r="AK31" s="678"/>
      <c r="AL31" s="678"/>
      <c r="AM31" s="678"/>
      <c r="AN31" s="678"/>
      <c r="AO31" s="678"/>
      <c r="AP31" s="678"/>
      <c r="AQ31" s="678"/>
      <c r="AR31" s="678"/>
      <c r="AS31" s="678"/>
      <c r="AT31" s="678"/>
      <c r="AU31" s="678"/>
    </row>
    <row r="32" spans="1:47" x14ac:dyDescent="0.2">
      <c r="A32" s="65" t="s">
        <v>659</v>
      </c>
      <c r="B32" s="279" t="s">
        <v>663</v>
      </c>
      <c r="C32" s="263"/>
      <c r="D32" s="263"/>
      <c r="E32" s="263"/>
      <c r="F32" s="263"/>
      <c r="G32" s="263"/>
    </row>
    <row r="33" spans="1:47" x14ac:dyDescent="0.2">
      <c r="A33" s="263" t="s">
        <v>657</v>
      </c>
      <c r="B33" s="739"/>
      <c r="C33" s="263"/>
      <c r="D33" s="263"/>
      <c r="E33" s="263"/>
      <c r="F33" s="263"/>
      <c r="G33" s="263"/>
      <c r="H33" s="678"/>
      <c r="I33" s="678"/>
      <c r="J33" s="678"/>
      <c r="K33" s="678"/>
      <c r="L33" s="678"/>
      <c r="M33" s="678"/>
      <c r="N33" s="678"/>
      <c r="O33" s="678"/>
      <c r="P33" s="678"/>
      <c r="Q33" s="678"/>
      <c r="R33" s="678"/>
      <c r="S33" s="678"/>
      <c r="T33" s="678"/>
      <c r="U33" s="678"/>
      <c r="V33" s="678"/>
      <c r="W33" s="678"/>
      <c r="X33" s="678"/>
      <c r="Y33" s="678"/>
      <c r="Z33" s="678"/>
      <c r="AA33" s="678"/>
      <c r="AB33" s="678"/>
      <c r="AC33" s="678"/>
      <c r="AD33" s="678"/>
      <c r="AE33" s="678"/>
      <c r="AF33" s="678"/>
      <c r="AG33" s="678"/>
      <c r="AH33" s="678"/>
      <c r="AI33" s="678"/>
      <c r="AJ33" s="678"/>
      <c r="AK33" s="678"/>
      <c r="AL33" s="678"/>
      <c r="AM33" s="678"/>
      <c r="AN33" s="678"/>
      <c r="AO33" s="678"/>
      <c r="AP33" s="678"/>
      <c r="AQ33" s="678"/>
      <c r="AR33" s="678"/>
      <c r="AS33" s="678"/>
      <c r="AT33" s="678"/>
      <c r="AU33" s="678"/>
    </row>
    <row r="34" spans="1:47" x14ac:dyDescent="0.2">
      <c r="A34" s="263" t="s">
        <v>658</v>
      </c>
      <c r="B34" s="263"/>
      <c r="C34" s="263"/>
      <c r="D34" s="263"/>
      <c r="E34" s="263"/>
      <c r="F34" s="263"/>
      <c r="G34" s="263"/>
    </row>
    <row r="35" spans="1:47" x14ac:dyDescent="0.2">
      <c r="A35" s="263"/>
      <c r="B35" s="263"/>
      <c r="C35" s="263"/>
      <c r="D35" s="263"/>
      <c r="E35" s="263"/>
      <c r="F35" s="263"/>
      <c r="G35" s="263"/>
    </row>
    <row r="36" spans="1:47" x14ac:dyDescent="0.2">
      <c r="A36" s="262" t="s">
        <v>399</v>
      </c>
      <c r="B36" s="263"/>
      <c r="C36" s="263"/>
      <c r="D36" s="263"/>
      <c r="E36" s="262" t="s">
        <v>408</v>
      </c>
      <c r="F36" s="263"/>
      <c r="G36" s="263"/>
    </row>
    <row r="37" spans="1:47" x14ac:dyDescent="0.2">
      <c r="A37" s="276" t="s">
        <v>402</v>
      </c>
      <c r="B37" s="276" t="s">
        <v>403</v>
      </c>
      <c r="C37" s="276" t="s">
        <v>404</v>
      </c>
      <c r="D37" s="263"/>
      <c r="E37" s="264"/>
      <c r="F37" s="264" t="s">
        <v>409</v>
      </c>
      <c r="G37" s="263"/>
    </row>
    <row r="38" spans="1:47" x14ac:dyDescent="0.2">
      <c r="A38" s="1"/>
      <c r="B38" s="1"/>
      <c r="C38" s="1"/>
      <c r="D38" s="1"/>
      <c r="E38" s="265" t="s">
        <v>410</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6" t="s">
        <v>411</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412</v>
      </c>
      <c r="F44" s="281">
        <v>8</v>
      </c>
      <c r="G44" s="263"/>
    </row>
    <row r="45" spans="1:47" x14ac:dyDescent="0.2">
      <c r="A45" s="263"/>
      <c r="B45" s="263"/>
      <c r="C45" s="263"/>
      <c r="D45" s="263"/>
      <c r="E45" s="263"/>
      <c r="F45" s="263"/>
      <c r="G45" s="263"/>
    </row>
    <row r="46" spans="1:47" ht="15" x14ac:dyDescent="0.25">
      <c r="A46" s="282" t="s">
        <v>564</v>
      </c>
      <c r="B46" s="263"/>
      <c r="C46" s="263"/>
      <c r="D46" s="263"/>
      <c r="E46" s="263"/>
      <c r="F46" s="263"/>
      <c r="G46" s="263"/>
    </row>
    <row r="47" spans="1:47" x14ac:dyDescent="0.2">
      <c r="A47" s="1" t="s">
        <v>565</v>
      </c>
      <c r="B47" s="263"/>
      <c r="C47" s="263"/>
      <c r="D47" s="263"/>
      <c r="E47" s="263"/>
      <c r="F47" s="263"/>
      <c r="G47" s="263"/>
    </row>
    <row r="48" spans="1:4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48" t="s">
        <v>602</v>
      </c>
      <c r="B50" s="848"/>
      <c r="C50" s="848"/>
      <c r="D50" s="848"/>
      <c r="E50" s="848"/>
      <c r="F50" s="848"/>
      <c r="G50" s="848"/>
    </row>
    <row r="51" spans="1:200" x14ac:dyDescent="0.2">
      <c r="A51" s="848"/>
      <c r="B51" s="848"/>
      <c r="C51" s="848"/>
      <c r="D51" s="848"/>
      <c r="E51" s="848"/>
      <c r="F51" s="848"/>
      <c r="G51" s="848"/>
    </row>
    <row r="52" spans="1:200" x14ac:dyDescent="0.2">
      <c r="A52" s="848"/>
      <c r="B52" s="848"/>
      <c r="C52" s="848"/>
      <c r="D52" s="848"/>
      <c r="E52" s="848"/>
      <c r="F52" s="848"/>
      <c r="G52" s="848"/>
    </row>
    <row r="53" spans="1:200" ht="15" x14ac:dyDescent="0.25">
      <c r="A53" s="282" t="s">
        <v>414</v>
      </c>
      <c r="B53" s="1"/>
      <c r="C53" s="1"/>
      <c r="D53" s="1"/>
      <c r="E53" s="1"/>
      <c r="F53" s="1"/>
      <c r="G53" s="1"/>
    </row>
    <row r="54" spans="1:200" x14ac:dyDescent="0.2">
      <c r="A54" s="1" t="s">
        <v>559</v>
      </c>
      <c r="B54" s="1"/>
      <c r="C54" s="1"/>
      <c r="D54" s="1"/>
      <c r="E54" s="1"/>
      <c r="F54" s="1"/>
      <c r="G54" s="1"/>
    </row>
    <row r="55" spans="1:200" x14ac:dyDescent="0.2">
      <c r="A55" s="1" t="s">
        <v>678</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48" t="s">
        <v>637</v>
      </c>
      <c r="B59" s="848"/>
      <c r="C59" s="848"/>
      <c r="D59" s="848"/>
      <c r="E59" s="848"/>
      <c r="F59" s="848"/>
      <c r="G59" s="84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48"/>
      <c r="B60" s="848"/>
      <c r="C60" s="848"/>
      <c r="D60" s="848"/>
      <c r="E60" s="848"/>
      <c r="F60" s="848"/>
      <c r="G60" s="84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48"/>
      <c r="B61" s="848"/>
      <c r="C61" s="848"/>
      <c r="D61" s="848"/>
      <c r="E61" s="848"/>
      <c r="F61" s="848"/>
      <c r="G61" s="84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48"/>
      <c r="B62" s="848"/>
      <c r="C62" s="848"/>
      <c r="D62" s="848"/>
      <c r="E62" s="848"/>
      <c r="F62" s="848"/>
      <c r="G62" s="84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48"/>
      <c r="B63" s="848"/>
      <c r="C63" s="848"/>
      <c r="D63" s="848"/>
      <c r="E63" s="848"/>
      <c r="F63" s="848"/>
      <c r="G63" s="848"/>
    </row>
    <row r="64" spans="1:200" ht="15" x14ac:dyDescent="0.25">
      <c r="A64" s="282"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82" t="s">
        <v>618</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619</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424</v>
      </c>
      <c r="B1" s="565"/>
      <c r="C1" s="565"/>
      <c r="D1" s="565"/>
    </row>
    <row r="2" spans="1:18" x14ac:dyDescent="0.2">
      <c r="A2" s="566"/>
      <c r="B2" s="448"/>
      <c r="C2" s="448"/>
      <c r="D2" s="567"/>
    </row>
    <row r="3" spans="1:18" x14ac:dyDescent="0.2">
      <c r="A3" s="685"/>
      <c r="B3" s="685">
        <v>2020</v>
      </c>
      <c r="C3" s="685">
        <v>2021</v>
      </c>
      <c r="D3" s="685">
        <v>2022</v>
      </c>
    </row>
    <row r="4" spans="1:18" x14ac:dyDescent="0.2">
      <c r="A4" s="18" t="s">
        <v>126</v>
      </c>
      <c r="B4" s="569">
        <v>-1.3834465118535726</v>
      </c>
      <c r="C4" s="569">
        <v>-19.31148145420984</v>
      </c>
      <c r="D4" s="569">
        <v>12.273074466030252</v>
      </c>
      <c r="Q4" s="570"/>
      <c r="R4" s="570"/>
    </row>
    <row r="5" spans="1:18" x14ac:dyDescent="0.2">
      <c r="A5" s="18" t="s">
        <v>127</v>
      </c>
      <c r="B5" s="569">
        <v>-1.1920875137886362</v>
      </c>
      <c r="C5" s="569">
        <v>-20.735357556899924</v>
      </c>
      <c r="D5" s="569">
        <v>15.951620967134259</v>
      </c>
    </row>
    <row r="6" spans="1:18" x14ac:dyDescent="0.2">
      <c r="A6" s="18" t="s">
        <v>128</v>
      </c>
      <c r="B6" s="569">
        <v>-2.4650981855077378</v>
      </c>
      <c r="C6" s="569">
        <v>-19.114035352018</v>
      </c>
      <c r="D6" s="569">
        <v>15.29441411931874</v>
      </c>
    </row>
    <row r="7" spans="1:18" x14ac:dyDescent="0.2">
      <c r="A7" s="18" t="s">
        <v>129</v>
      </c>
      <c r="B7" s="569">
        <v>-6.2499167722701383</v>
      </c>
      <c r="C7" s="569">
        <v>-13.704592341035008</v>
      </c>
      <c r="D7" s="569">
        <v>13.646854984736031</v>
      </c>
    </row>
    <row r="8" spans="1:18" x14ac:dyDescent="0.2">
      <c r="A8" s="18" t="s">
        <v>130</v>
      </c>
      <c r="B8" s="569">
        <v>-9.9157566737326146</v>
      </c>
      <c r="C8" s="569">
        <v>-8.5551822070543118</v>
      </c>
      <c r="D8" s="571" t="s">
        <v>509</v>
      </c>
    </row>
    <row r="9" spans="1:18" x14ac:dyDescent="0.2">
      <c r="A9" s="18" t="s">
        <v>131</v>
      </c>
      <c r="B9" s="569">
        <v>-11.73037312845643</v>
      </c>
      <c r="C9" s="569">
        <v>-5.1606776453144656</v>
      </c>
      <c r="D9" s="571" t="s">
        <v>509</v>
      </c>
    </row>
    <row r="10" spans="1:18" x14ac:dyDescent="0.2">
      <c r="A10" s="18" t="s">
        <v>132</v>
      </c>
      <c r="B10" s="569">
        <v>-13.400060711958696</v>
      </c>
      <c r="C10" s="569">
        <v>-2.8634578427361705</v>
      </c>
      <c r="D10" s="731" t="s">
        <v>509</v>
      </c>
    </row>
    <row r="11" spans="1:18" x14ac:dyDescent="0.2">
      <c r="A11" s="18" t="s">
        <v>133</v>
      </c>
      <c r="B11" s="569">
        <v>-14.646959424478679</v>
      </c>
      <c r="C11" s="569">
        <v>-0.27665935887287374</v>
      </c>
      <c r="D11" s="732" t="s">
        <v>509</v>
      </c>
    </row>
    <row r="12" spans="1:18" x14ac:dyDescent="0.2">
      <c r="A12" s="18" t="s">
        <v>134</v>
      </c>
      <c r="B12" s="569">
        <v>-15.603977611828453</v>
      </c>
      <c r="C12" s="569">
        <v>1.9855176626600577</v>
      </c>
      <c r="D12" s="571" t="s">
        <v>509</v>
      </c>
    </row>
    <row r="13" spans="1:18" x14ac:dyDescent="0.2">
      <c r="A13" s="18" t="s">
        <v>135</v>
      </c>
      <c r="B13" s="569">
        <v>-16.791264416427705</v>
      </c>
      <c r="C13" s="569">
        <v>4.3535546301145924</v>
      </c>
      <c r="D13" s="571" t="s">
        <v>509</v>
      </c>
    </row>
    <row r="14" spans="1:18" x14ac:dyDescent="0.2">
      <c r="A14" s="18" t="s">
        <v>136</v>
      </c>
      <c r="B14" s="569">
        <v>-17.940809286069378</v>
      </c>
      <c r="C14" s="569">
        <v>7.7516481859007467</v>
      </c>
      <c r="D14" s="569" t="s">
        <v>509</v>
      </c>
    </row>
    <row r="15" spans="1:18" x14ac:dyDescent="0.2">
      <c r="A15" s="448" t="s">
        <v>137</v>
      </c>
      <c r="B15" s="454">
        <v>-18.522349811599476</v>
      </c>
      <c r="C15" s="454">
        <v>9.40583800999174</v>
      </c>
      <c r="D15" s="454" t="s">
        <v>509</v>
      </c>
    </row>
    <row r="16" spans="1:18" x14ac:dyDescent="0.2">
      <c r="A16" s="57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800">
        <f>INDICE!A3</f>
        <v>44652</v>
      </c>
      <c r="C3" s="801"/>
      <c r="D3" s="801" t="s">
        <v>115</v>
      </c>
      <c r="E3" s="801"/>
      <c r="F3" s="801" t="s">
        <v>116</v>
      </c>
      <c r="G3" s="801"/>
      <c r="H3" s="801"/>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66.194320000000005</v>
      </c>
      <c r="C5" s="322">
        <v>4.6315444387909785</v>
      </c>
      <c r="D5" s="321">
        <v>330.54706000000004</v>
      </c>
      <c r="E5" s="322">
        <v>1.4259532712930276</v>
      </c>
      <c r="F5" s="321">
        <v>815.22764999999993</v>
      </c>
      <c r="G5" s="322">
        <v>3.5927365300494625</v>
      </c>
      <c r="H5" s="327">
        <v>44.368760623350795</v>
      </c>
    </row>
    <row r="6" spans="1:8" x14ac:dyDescent="0.2">
      <c r="A6" s="320" t="s">
        <v>139</v>
      </c>
      <c r="B6" s="329">
        <v>45.502770000000012</v>
      </c>
      <c r="C6" s="322">
        <v>38.889585838153678</v>
      </c>
      <c r="D6" s="321">
        <v>237.25432000000001</v>
      </c>
      <c r="E6" s="322">
        <v>16.265471111852055</v>
      </c>
      <c r="F6" s="321">
        <v>507.66744</v>
      </c>
      <c r="G6" s="322">
        <v>17.953354576676908</v>
      </c>
      <c r="H6" s="327">
        <v>27.629797789156569</v>
      </c>
    </row>
    <row r="7" spans="1:8" x14ac:dyDescent="0.2">
      <c r="A7" s="320" t="s">
        <v>140</v>
      </c>
      <c r="B7" s="329">
        <v>7.9469799999999955</v>
      </c>
      <c r="C7" s="322">
        <v>32.779624032387119</v>
      </c>
      <c r="D7" s="321">
        <v>29.858309999999996</v>
      </c>
      <c r="E7" s="322">
        <v>33.355441397551196</v>
      </c>
      <c r="F7" s="321">
        <v>90.649410000000003</v>
      </c>
      <c r="G7" s="322">
        <v>36.063501917584802</v>
      </c>
      <c r="H7" s="327">
        <v>4.933593669127859</v>
      </c>
    </row>
    <row r="8" spans="1:8" x14ac:dyDescent="0.2">
      <c r="A8" s="323" t="s">
        <v>441</v>
      </c>
      <c r="B8" s="328">
        <v>55.005949999999999</v>
      </c>
      <c r="C8" s="325">
        <v>156.58476900306144</v>
      </c>
      <c r="D8" s="324">
        <v>126.76935</v>
      </c>
      <c r="E8" s="326">
        <v>-6.5758085891592346</v>
      </c>
      <c r="F8" s="324">
        <v>423.84657999999996</v>
      </c>
      <c r="G8" s="326">
        <v>-31.97233790130025</v>
      </c>
      <c r="H8" s="493">
        <v>23.067847918364766</v>
      </c>
    </row>
    <row r="9" spans="1:8" s="69" customFormat="1" x14ac:dyDescent="0.2">
      <c r="A9" s="290" t="s">
        <v>114</v>
      </c>
      <c r="B9" s="61">
        <v>174.65002000000001</v>
      </c>
      <c r="C9" s="62">
        <v>41.475603743930932</v>
      </c>
      <c r="D9" s="61">
        <v>724.42903999999999</v>
      </c>
      <c r="E9" s="62">
        <v>5.2880794705355516</v>
      </c>
      <c r="F9" s="61">
        <v>1837.3910800000001</v>
      </c>
      <c r="G9" s="62">
        <v>-3.6514141370941147</v>
      </c>
      <c r="H9" s="62">
        <v>100</v>
      </c>
    </row>
    <row r="10" spans="1:8" x14ac:dyDescent="0.2">
      <c r="A10" s="314"/>
      <c r="B10" s="313"/>
      <c r="C10" s="319"/>
      <c r="D10" s="313"/>
      <c r="E10" s="319"/>
      <c r="F10" s="313"/>
      <c r="G10" s="319"/>
      <c r="H10" s="79" t="s">
        <v>220</v>
      </c>
    </row>
    <row r="11" spans="1:8" x14ac:dyDescent="0.2">
      <c r="A11" s="291" t="s">
        <v>478</v>
      </c>
      <c r="B11" s="313"/>
      <c r="C11" s="313"/>
      <c r="D11" s="313"/>
      <c r="E11" s="313"/>
      <c r="F11" s="313"/>
      <c r="G11" s="319"/>
      <c r="H11" s="319"/>
    </row>
    <row r="12" spans="1:8" x14ac:dyDescent="0.2">
      <c r="A12" s="291" t="s">
        <v>518</v>
      </c>
      <c r="B12" s="313"/>
      <c r="C12" s="313"/>
      <c r="D12" s="313"/>
      <c r="E12" s="313"/>
      <c r="F12" s="313"/>
      <c r="G12" s="319"/>
      <c r="H12" s="319"/>
    </row>
    <row r="13" spans="1:8" ht="14.25" x14ac:dyDescent="0.2">
      <c r="A13" s="133" t="s">
        <v>532</v>
      </c>
      <c r="B13" s="1"/>
      <c r="C13" s="1"/>
      <c r="D13" s="1"/>
      <c r="E13" s="1"/>
      <c r="F13" s="1"/>
      <c r="G13" s="1"/>
      <c r="H13" s="1"/>
    </row>
    <row r="17" spans="3:21" x14ac:dyDescent="0.2">
      <c r="C17" s="598"/>
      <c r="D17" s="598"/>
      <c r="E17" s="598"/>
      <c r="F17" s="598"/>
      <c r="G17" s="598"/>
      <c r="H17" s="598"/>
      <c r="I17" s="598"/>
      <c r="J17" s="598"/>
      <c r="K17" s="598"/>
      <c r="L17" s="598"/>
      <c r="M17" s="598"/>
      <c r="N17" s="598"/>
      <c r="O17" s="598"/>
      <c r="P17" s="598"/>
      <c r="Q17" s="598"/>
      <c r="R17" s="598"/>
      <c r="S17" s="598"/>
      <c r="T17" s="598"/>
      <c r="U17" s="598"/>
    </row>
  </sheetData>
  <mergeCells count="3">
    <mergeCell ref="B3:C3"/>
    <mergeCell ref="D3:E3"/>
    <mergeCell ref="F3:H3"/>
  </mergeCells>
  <conditionalFormatting sqref="B8">
    <cfRule type="cellIs" dxfId="270" priority="7" operator="between">
      <formula>0</formula>
      <formula>0.5</formula>
    </cfRule>
  </conditionalFormatting>
  <conditionalFormatting sqref="D8">
    <cfRule type="cellIs" dxfId="269" priority="6" operator="between">
      <formula>0</formula>
      <formula>0.5</formula>
    </cfRule>
  </conditionalFormatting>
  <conditionalFormatting sqref="F8">
    <cfRule type="cellIs" dxfId="268" priority="5" operator="between">
      <formula>0</formula>
      <formula>0.5</formula>
    </cfRule>
  </conditionalFormatting>
  <conditionalFormatting sqref="H8">
    <cfRule type="cellIs" dxfId="267" priority="4" operator="between">
      <formula>0</formula>
      <formula>0.5</formula>
    </cfRule>
  </conditionalFormatting>
  <conditionalFormatting sqref="C17:U17">
    <cfRule type="cellIs" dxfId="266"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800">
        <f>INDICE!A3</f>
        <v>44652</v>
      </c>
      <c r="C3" s="801"/>
      <c r="D3" s="802" t="s">
        <v>115</v>
      </c>
      <c r="E3" s="802"/>
      <c r="F3" s="802" t="s">
        <v>116</v>
      </c>
      <c r="G3" s="802"/>
      <c r="H3" s="802"/>
    </row>
    <row r="4" spans="1:14" x14ac:dyDescent="0.2">
      <c r="A4" s="66"/>
      <c r="B4" s="82" t="s">
        <v>47</v>
      </c>
      <c r="C4" s="82" t="s">
        <v>425</v>
      </c>
      <c r="D4" s="82" t="s">
        <v>47</v>
      </c>
      <c r="E4" s="82" t="s">
        <v>421</v>
      </c>
      <c r="F4" s="82" t="s">
        <v>47</v>
      </c>
      <c r="G4" s="83" t="s">
        <v>421</v>
      </c>
      <c r="H4" s="83" t="s">
        <v>106</v>
      </c>
    </row>
    <row r="5" spans="1:14" x14ac:dyDescent="0.2">
      <c r="A5" s="84" t="s">
        <v>183</v>
      </c>
      <c r="B5" s="343">
        <v>446.9363800000001</v>
      </c>
      <c r="C5" s="339">
        <v>28.155197103222797</v>
      </c>
      <c r="D5" s="338">
        <v>1619.9831100000004</v>
      </c>
      <c r="E5" s="340">
        <v>27.675425854395037</v>
      </c>
      <c r="F5" s="338">
        <v>5221.1754899999978</v>
      </c>
      <c r="G5" s="340">
        <v>28.239838380104583</v>
      </c>
      <c r="H5" s="345">
        <v>93.446426818232368</v>
      </c>
    </row>
    <row r="6" spans="1:14" x14ac:dyDescent="0.2">
      <c r="A6" s="84" t="s">
        <v>184</v>
      </c>
      <c r="B6" s="329">
        <v>24.32716000000001</v>
      </c>
      <c r="C6" s="322">
        <v>-14.130605899947742</v>
      </c>
      <c r="D6" s="321">
        <v>95.517600000000058</v>
      </c>
      <c r="E6" s="322">
        <v>-10.919457956648735</v>
      </c>
      <c r="F6" s="321">
        <v>361.2969300000002</v>
      </c>
      <c r="G6" s="322">
        <v>3.2121800205975437</v>
      </c>
      <c r="H6" s="327">
        <v>6.4663421471966371</v>
      </c>
    </row>
    <row r="7" spans="1:14" x14ac:dyDescent="0.2">
      <c r="A7" s="84" t="s">
        <v>188</v>
      </c>
      <c r="B7" s="344">
        <v>0</v>
      </c>
      <c r="C7" s="336">
        <v>0</v>
      </c>
      <c r="D7" s="335">
        <v>0</v>
      </c>
      <c r="E7" s="595">
        <v>0</v>
      </c>
      <c r="F7" s="335">
        <v>1.651E-2</v>
      </c>
      <c r="G7" s="595">
        <v>-76.922001677383278</v>
      </c>
      <c r="H7" s="344">
        <v>2.9548911154660633E-4</v>
      </c>
    </row>
    <row r="8" spans="1:14" x14ac:dyDescent="0.2">
      <c r="A8" s="84" t="s">
        <v>145</v>
      </c>
      <c r="B8" s="344">
        <v>0</v>
      </c>
      <c r="C8" s="336">
        <v>0</v>
      </c>
      <c r="D8" s="335">
        <v>0</v>
      </c>
      <c r="E8" s="595">
        <v>0</v>
      </c>
      <c r="F8" s="335">
        <v>0.22547999999999999</v>
      </c>
      <c r="G8" s="336">
        <v>20.333013128402175</v>
      </c>
      <c r="H8" s="344">
        <v>4.0355472363130702E-3</v>
      </c>
    </row>
    <row r="9" spans="1:14" x14ac:dyDescent="0.2">
      <c r="A9" s="342" t="s">
        <v>146</v>
      </c>
      <c r="B9" s="330">
        <v>471.26354000000015</v>
      </c>
      <c r="C9" s="331">
        <v>24.978191434939575</v>
      </c>
      <c r="D9" s="330">
        <v>1715.5007100000005</v>
      </c>
      <c r="E9" s="331">
        <v>24.66709774600594</v>
      </c>
      <c r="F9" s="330">
        <v>5582.7144099999987</v>
      </c>
      <c r="G9" s="331">
        <v>26.256449596656566</v>
      </c>
      <c r="H9" s="331">
        <v>99.917100001776873</v>
      </c>
    </row>
    <row r="10" spans="1:14" x14ac:dyDescent="0.2">
      <c r="A10" s="84" t="s">
        <v>147</v>
      </c>
      <c r="B10" s="344">
        <v>0.33840000000000003</v>
      </c>
      <c r="C10" s="336">
        <v>-6.6328219843284311</v>
      </c>
      <c r="D10" s="335">
        <v>1.2942400000000001</v>
      </c>
      <c r="E10" s="336">
        <v>-4.3443555897178303</v>
      </c>
      <c r="F10" s="335">
        <v>4.6319099999999978</v>
      </c>
      <c r="G10" s="336">
        <v>7.8196360318250449</v>
      </c>
      <c r="H10" s="327">
        <v>8.2899998223127838E-2</v>
      </c>
    </row>
    <row r="11" spans="1:14" x14ac:dyDescent="0.2">
      <c r="A11" s="60" t="s">
        <v>148</v>
      </c>
      <c r="B11" s="332">
        <v>471.60194000000018</v>
      </c>
      <c r="C11" s="333">
        <v>24.947836612352646</v>
      </c>
      <c r="D11" s="332">
        <v>1716.7949500000004</v>
      </c>
      <c r="E11" s="333">
        <v>24.638600175465875</v>
      </c>
      <c r="F11" s="332">
        <v>5587.3463199999987</v>
      </c>
      <c r="G11" s="333">
        <v>26.238554479879323</v>
      </c>
      <c r="H11" s="333">
        <v>100</v>
      </c>
    </row>
    <row r="12" spans="1:14" x14ac:dyDescent="0.2">
      <c r="A12" s="369" t="s">
        <v>149</v>
      </c>
      <c r="B12" s="334"/>
      <c r="C12" s="334"/>
      <c r="D12" s="334"/>
      <c r="E12" s="334"/>
      <c r="F12" s="334"/>
      <c r="G12" s="334"/>
      <c r="H12" s="334"/>
    </row>
    <row r="13" spans="1:14" x14ac:dyDescent="0.2">
      <c r="A13" s="599" t="s">
        <v>188</v>
      </c>
      <c r="B13" s="600">
        <v>12.812979999999992</v>
      </c>
      <c r="C13" s="601">
        <v>-29.367748579001272</v>
      </c>
      <c r="D13" s="602">
        <v>53.141159999999971</v>
      </c>
      <c r="E13" s="601">
        <v>-11.322444843898253</v>
      </c>
      <c r="F13" s="602">
        <v>177.80890999999997</v>
      </c>
      <c r="G13" s="601">
        <v>22.904666839286701</v>
      </c>
      <c r="H13" s="603">
        <v>3.1823498995136568</v>
      </c>
    </row>
    <row r="14" spans="1:14" x14ac:dyDescent="0.2">
      <c r="A14" s="604" t="s">
        <v>150</v>
      </c>
      <c r="B14" s="605">
        <v>2.7169057022963026</v>
      </c>
      <c r="C14" s="606"/>
      <c r="D14" s="607">
        <v>3.0953702420897704</v>
      </c>
      <c r="E14" s="606"/>
      <c r="F14" s="607">
        <v>3.1823498995136568</v>
      </c>
      <c r="G14" s="606"/>
      <c r="H14" s="608"/>
    </row>
    <row r="15" spans="1:14" x14ac:dyDescent="0.2">
      <c r="A15" s="84"/>
      <c r="B15" s="84"/>
      <c r="C15" s="84"/>
      <c r="D15" s="84"/>
      <c r="E15" s="84"/>
      <c r="F15" s="84"/>
      <c r="G15" s="84"/>
      <c r="H15" s="79" t="s">
        <v>220</v>
      </c>
    </row>
    <row r="16" spans="1:14" x14ac:dyDescent="0.2">
      <c r="A16" s="80" t="s">
        <v>478</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H8">
    <cfRule type="cellIs" dxfId="265" priority="22" operator="between">
      <formula>0</formula>
      <formula>0.5</formula>
    </cfRule>
  </conditionalFormatting>
  <conditionalFormatting sqref="B10 D10 F10:G10">
    <cfRule type="cellIs" dxfId="264" priority="24" operator="between">
      <formula>0</formula>
      <formula>0.5</formula>
    </cfRule>
  </conditionalFormatting>
  <conditionalFormatting sqref="B8:C8 F8:G8">
    <cfRule type="cellIs" dxfId="263" priority="23" operator="between">
      <formula>0</formula>
      <formula>0.5</formula>
    </cfRule>
  </conditionalFormatting>
  <conditionalFormatting sqref="C8">
    <cfRule type="cellIs" dxfId="262" priority="21" operator="equal">
      <formula>0</formula>
    </cfRule>
  </conditionalFormatting>
  <conditionalFormatting sqref="B8">
    <cfRule type="cellIs" dxfId="261" priority="20" operator="equal">
      <formula>0</formula>
    </cfRule>
  </conditionalFormatting>
  <conditionalFormatting sqref="D8">
    <cfRule type="cellIs" dxfId="260" priority="18" operator="between">
      <formula>0</formula>
      <formula>0.5</formula>
    </cfRule>
  </conditionalFormatting>
  <conditionalFormatting sqref="D8">
    <cfRule type="cellIs" dxfId="259" priority="17" operator="equal">
      <formula>0</formula>
    </cfRule>
  </conditionalFormatting>
  <conditionalFormatting sqref="B7">
    <cfRule type="cellIs" dxfId="258" priority="15" operator="between">
      <formula>0</formula>
      <formula>0.5</formula>
    </cfRule>
  </conditionalFormatting>
  <conditionalFormatting sqref="B7">
    <cfRule type="cellIs" dxfId="257" priority="14" operator="equal">
      <formula>0</formula>
    </cfRule>
  </conditionalFormatting>
  <conditionalFormatting sqref="C7">
    <cfRule type="cellIs" dxfId="256" priority="13" operator="between">
      <formula>0</formula>
      <formula>0.5</formula>
    </cfRule>
  </conditionalFormatting>
  <conditionalFormatting sqref="C7">
    <cfRule type="cellIs" dxfId="255" priority="12" operator="equal">
      <formula>0</formula>
    </cfRule>
  </conditionalFormatting>
  <conditionalFormatting sqref="D7">
    <cfRule type="cellIs" dxfId="254" priority="11" operator="between">
      <formula>0</formula>
      <formula>0.5</formula>
    </cfRule>
  </conditionalFormatting>
  <conditionalFormatting sqref="D7">
    <cfRule type="cellIs" dxfId="253" priority="10" operator="equal">
      <formula>0</formula>
    </cfRule>
  </conditionalFormatting>
  <conditionalFormatting sqref="H7">
    <cfRule type="cellIs" dxfId="252" priority="9" operator="between">
      <formula>0</formula>
      <formula>0.5</formula>
    </cfRule>
  </conditionalFormatting>
  <conditionalFormatting sqref="F7">
    <cfRule type="cellIs" dxfId="251" priority="8" operator="between">
      <formula>0</formula>
      <formula>0.5</formula>
    </cfRule>
  </conditionalFormatting>
  <conditionalFormatting sqref="F7">
    <cfRule type="cellIs" dxfId="250"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606</v>
      </c>
    </row>
    <row r="2" spans="1:12" ht="15.75" x14ac:dyDescent="0.25">
      <c r="A2" s="2"/>
      <c r="B2" s="89"/>
      <c r="H2" s="79" t="s">
        <v>151</v>
      </c>
    </row>
    <row r="3" spans="1:12" ht="13.9" customHeight="1" x14ac:dyDescent="0.2">
      <c r="A3" s="90"/>
      <c r="B3" s="803">
        <f>INDICE!A3</f>
        <v>44652</v>
      </c>
      <c r="C3" s="803"/>
      <c r="D3" s="803"/>
      <c r="E3" s="91"/>
      <c r="F3" s="804" t="s">
        <v>116</v>
      </c>
      <c r="G3" s="804"/>
      <c r="H3" s="804"/>
    </row>
    <row r="4" spans="1:12" x14ac:dyDescent="0.2">
      <c r="A4" s="92"/>
      <c r="B4" s="93" t="s">
        <v>143</v>
      </c>
      <c r="C4" s="499" t="s">
        <v>144</v>
      </c>
      <c r="D4" s="93" t="s">
        <v>152</v>
      </c>
      <c r="E4" s="93"/>
      <c r="F4" s="93" t="s">
        <v>143</v>
      </c>
      <c r="G4" s="499" t="s">
        <v>144</v>
      </c>
      <c r="H4" s="93" t="s">
        <v>152</v>
      </c>
    </row>
    <row r="5" spans="1:12" x14ac:dyDescent="0.2">
      <c r="A5" s="90" t="s">
        <v>153</v>
      </c>
      <c r="B5" s="94">
        <v>68.508849999999995</v>
      </c>
      <c r="C5" s="96">
        <v>2.5057800000000001</v>
      </c>
      <c r="D5" s="346">
        <v>71.014629999999997</v>
      </c>
      <c r="E5" s="94"/>
      <c r="F5" s="94">
        <v>796.9750700000003</v>
      </c>
      <c r="G5" s="96">
        <v>35.26208000000004</v>
      </c>
      <c r="H5" s="346">
        <v>832.23715000000038</v>
      </c>
    </row>
    <row r="6" spans="1:12" x14ac:dyDescent="0.2">
      <c r="A6" s="92" t="s">
        <v>154</v>
      </c>
      <c r="B6" s="95">
        <v>13.025859999999998</v>
      </c>
      <c r="C6" s="96">
        <v>0.56069999999999998</v>
      </c>
      <c r="D6" s="347">
        <v>13.586559999999999</v>
      </c>
      <c r="E6" s="95"/>
      <c r="F6" s="95">
        <v>154.57949000000002</v>
      </c>
      <c r="G6" s="96">
        <v>7.4894500000000006</v>
      </c>
      <c r="H6" s="347">
        <v>162.06894000000003</v>
      </c>
    </row>
    <row r="7" spans="1:12" x14ac:dyDescent="0.2">
      <c r="A7" s="92" t="s">
        <v>155</v>
      </c>
      <c r="B7" s="95">
        <v>7.971210000000001</v>
      </c>
      <c r="C7" s="96">
        <v>0.44856000000000001</v>
      </c>
      <c r="D7" s="347">
        <v>8.4197700000000015</v>
      </c>
      <c r="E7" s="95"/>
      <c r="F7" s="95">
        <v>96.413069999999991</v>
      </c>
      <c r="G7" s="96">
        <v>6.9903500000000012</v>
      </c>
      <c r="H7" s="347">
        <v>103.40342</v>
      </c>
    </row>
    <row r="8" spans="1:12" x14ac:dyDescent="0.2">
      <c r="A8" s="92" t="s">
        <v>156</v>
      </c>
      <c r="B8" s="95">
        <v>18.629120000000004</v>
      </c>
      <c r="C8" s="96">
        <v>0.79494000000000009</v>
      </c>
      <c r="D8" s="347">
        <v>19.424060000000004</v>
      </c>
      <c r="E8" s="95"/>
      <c r="F8" s="95">
        <v>227.03335999999999</v>
      </c>
      <c r="G8" s="96">
        <v>11.798120000000001</v>
      </c>
      <c r="H8" s="347">
        <v>238.83148</v>
      </c>
    </row>
    <row r="9" spans="1:12" x14ac:dyDescent="0.2">
      <c r="A9" s="92" t="s">
        <v>157</v>
      </c>
      <c r="B9" s="95">
        <v>33.834890000000001</v>
      </c>
      <c r="C9" s="96">
        <v>7.7786400000000002</v>
      </c>
      <c r="D9" s="347">
        <v>41.613530000000004</v>
      </c>
      <c r="E9" s="95"/>
      <c r="F9" s="95">
        <v>386.19938999999994</v>
      </c>
      <c r="G9" s="96">
        <v>112.4697</v>
      </c>
      <c r="H9" s="347">
        <v>498.66908999999993</v>
      </c>
    </row>
    <row r="10" spans="1:12" x14ac:dyDescent="0.2">
      <c r="A10" s="92" t="s">
        <v>158</v>
      </c>
      <c r="B10" s="95">
        <v>5.8754600000000003</v>
      </c>
      <c r="C10" s="96">
        <v>0.26173000000000007</v>
      </c>
      <c r="D10" s="347">
        <v>6.1371900000000004</v>
      </c>
      <c r="E10" s="95"/>
      <c r="F10" s="95">
        <v>70.338800000000006</v>
      </c>
      <c r="G10" s="96">
        <v>3.8962400000000001</v>
      </c>
      <c r="H10" s="347">
        <v>74.235040000000012</v>
      </c>
    </row>
    <row r="11" spans="1:12" x14ac:dyDescent="0.2">
      <c r="A11" s="92" t="s">
        <v>159</v>
      </c>
      <c r="B11" s="95">
        <v>25.418959999999998</v>
      </c>
      <c r="C11" s="96">
        <v>1.1031600000000001</v>
      </c>
      <c r="D11" s="347">
        <v>26.522119999999997</v>
      </c>
      <c r="E11" s="95"/>
      <c r="F11" s="95">
        <v>286.66192999999987</v>
      </c>
      <c r="G11" s="96">
        <v>17.247220000000024</v>
      </c>
      <c r="H11" s="347">
        <v>303.9091499999999</v>
      </c>
    </row>
    <row r="12" spans="1:12" x14ac:dyDescent="0.2">
      <c r="A12" s="92" t="s">
        <v>512</v>
      </c>
      <c r="B12" s="95">
        <v>18.481660000000005</v>
      </c>
      <c r="C12" s="96">
        <v>0.7430699999999999</v>
      </c>
      <c r="D12" s="347">
        <v>19.224730000000005</v>
      </c>
      <c r="E12" s="95"/>
      <c r="F12" s="95">
        <v>211.83026000000018</v>
      </c>
      <c r="G12" s="96">
        <v>10.022660000000011</v>
      </c>
      <c r="H12" s="347">
        <v>221.85292000000018</v>
      </c>
      <c r="J12" s="96"/>
    </row>
    <row r="13" spans="1:12" x14ac:dyDescent="0.2">
      <c r="A13" s="92" t="s">
        <v>160</v>
      </c>
      <c r="B13" s="95">
        <v>76.810900000000018</v>
      </c>
      <c r="C13" s="96">
        <v>3.5153300000000005</v>
      </c>
      <c r="D13" s="347">
        <v>80.326230000000024</v>
      </c>
      <c r="E13" s="95"/>
      <c r="F13" s="95">
        <v>896.97092000000009</v>
      </c>
      <c r="G13" s="96">
        <v>54.708519999999943</v>
      </c>
      <c r="H13" s="347">
        <v>951.67944</v>
      </c>
      <c r="J13" s="96"/>
      <c r="L13" s="743"/>
    </row>
    <row r="14" spans="1:12" x14ac:dyDescent="0.2">
      <c r="A14" s="92" t="s">
        <v>161</v>
      </c>
      <c r="B14" s="95">
        <v>0.41625999999999996</v>
      </c>
      <c r="C14" s="96">
        <v>4.2250000000000003E-2</v>
      </c>
      <c r="D14" s="348">
        <v>0.45850999999999997</v>
      </c>
      <c r="E14" s="96"/>
      <c r="F14" s="95">
        <v>5.2598199999999995</v>
      </c>
      <c r="G14" s="96">
        <v>0.61648999999999998</v>
      </c>
      <c r="H14" s="348">
        <v>5.8763099999999993</v>
      </c>
      <c r="J14" s="96"/>
    </row>
    <row r="15" spans="1:12" x14ac:dyDescent="0.2">
      <c r="A15" s="92" t="s">
        <v>162</v>
      </c>
      <c r="B15" s="95">
        <v>49.049030000000002</v>
      </c>
      <c r="C15" s="96">
        <v>1.73326</v>
      </c>
      <c r="D15" s="347">
        <v>50.782290000000003</v>
      </c>
      <c r="E15" s="95"/>
      <c r="F15" s="95">
        <v>588.96328999999969</v>
      </c>
      <c r="G15" s="96">
        <v>26.614219999999978</v>
      </c>
      <c r="H15" s="347">
        <v>615.57750999999962</v>
      </c>
      <c r="J15" s="96"/>
    </row>
    <row r="16" spans="1:12" x14ac:dyDescent="0.2">
      <c r="A16" s="92" t="s">
        <v>163</v>
      </c>
      <c r="B16" s="95">
        <v>9.55321</v>
      </c>
      <c r="C16" s="96">
        <v>0.26953000000000005</v>
      </c>
      <c r="D16" s="347">
        <v>9.8227399999999996</v>
      </c>
      <c r="E16" s="95"/>
      <c r="F16" s="95">
        <v>101.85341999999999</v>
      </c>
      <c r="G16" s="96">
        <v>3.7831599999999974</v>
      </c>
      <c r="H16" s="347">
        <v>105.63657999999998</v>
      </c>
      <c r="J16" s="96"/>
    </row>
    <row r="17" spans="1:11" x14ac:dyDescent="0.2">
      <c r="A17" s="92" t="s">
        <v>164</v>
      </c>
      <c r="B17" s="95">
        <v>21.985440000000011</v>
      </c>
      <c r="C17" s="96">
        <v>0.99505999999999983</v>
      </c>
      <c r="D17" s="347">
        <v>22.98050000000001</v>
      </c>
      <c r="E17" s="95"/>
      <c r="F17" s="95">
        <v>262.42755000000005</v>
      </c>
      <c r="G17" s="96">
        <v>16.127020000000016</v>
      </c>
      <c r="H17" s="347">
        <v>278.55457000000007</v>
      </c>
      <c r="J17" s="96"/>
    </row>
    <row r="18" spans="1:11" x14ac:dyDescent="0.2">
      <c r="A18" s="92" t="s">
        <v>165</v>
      </c>
      <c r="B18" s="95">
        <v>2.0867499999999999</v>
      </c>
      <c r="C18" s="96">
        <v>9.5320000000000002E-2</v>
      </c>
      <c r="D18" s="347">
        <v>2.18207</v>
      </c>
      <c r="E18" s="95"/>
      <c r="F18" s="95">
        <v>24.754709999999999</v>
      </c>
      <c r="G18" s="96">
        <v>1.41092</v>
      </c>
      <c r="H18" s="347">
        <v>26.16563</v>
      </c>
      <c r="J18" s="96"/>
    </row>
    <row r="19" spans="1:11" x14ac:dyDescent="0.2">
      <c r="A19" s="92" t="s">
        <v>166</v>
      </c>
      <c r="B19" s="95">
        <v>60.022829999999992</v>
      </c>
      <c r="C19" s="96">
        <v>2.04644</v>
      </c>
      <c r="D19" s="347">
        <v>62.069269999999989</v>
      </c>
      <c r="E19" s="95"/>
      <c r="F19" s="95">
        <v>678.07379000000014</v>
      </c>
      <c r="G19" s="96">
        <v>30.567559999999997</v>
      </c>
      <c r="H19" s="347">
        <v>708.6413500000001</v>
      </c>
      <c r="J19" s="96"/>
    </row>
    <row r="20" spans="1:11" x14ac:dyDescent="0.2">
      <c r="A20" s="92" t="s">
        <v>167</v>
      </c>
      <c r="B20" s="96">
        <v>0.48296000000000006</v>
      </c>
      <c r="C20" s="96">
        <v>0</v>
      </c>
      <c r="D20" s="348">
        <v>0.48296000000000006</v>
      </c>
      <c r="E20" s="96"/>
      <c r="F20" s="95">
        <v>6.0363299999999995</v>
      </c>
      <c r="G20" s="96">
        <v>0</v>
      </c>
      <c r="H20" s="348">
        <v>6.0363299999999995</v>
      </c>
      <c r="J20" s="96"/>
    </row>
    <row r="21" spans="1:11" x14ac:dyDescent="0.2">
      <c r="A21" s="92" t="s">
        <v>168</v>
      </c>
      <c r="B21" s="95">
        <v>13.32545</v>
      </c>
      <c r="C21" s="96">
        <v>0.47773000000000004</v>
      </c>
      <c r="D21" s="347">
        <v>13.803179999999999</v>
      </c>
      <c r="E21" s="95"/>
      <c r="F21" s="95">
        <v>148.89224999999996</v>
      </c>
      <c r="G21" s="96">
        <v>7.4221800000000018</v>
      </c>
      <c r="H21" s="347">
        <v>156.31442999999996</v>
      </c>
      <c r="J21" s="96"/>
      <c r="K21" s="96"/>
    </row>
    <row r="22" spans="1:11" x14ac:dyDescent="0.2">
      <c r="A22" s="92" t="s">
        <v>169</v>
      </c>
      <c r="B22" s="95">
        <v>6.1596700000000002</v>
      </c>
      <c r="C22" s="96">
        <v>0.20890999999999998</v>
      </c>
      <c r="D22" s="347">
        <v>6.3685800000000006</v>
      </c>
      <c r="E22" s="95"/>
      <c r="F22" s="95">
        <v>93.437449999999998</v>
      </c>
      <c r="G22" s="96">
        <v>3.1623499999999996</v>
      </c>
      <c r="H22" s="347">
        <v>96.599800000000002</v>
      </c>
      <c r="J22" s="96"/>
    </row>
    <row r="23" spans="1:11" x14ac:dyDescent="0.2">
      <c r="A23" s="97" t="s">
        <v>170</v>
      </c>
      <c r="B23" s="98">
        <v>15.297870000000001</v>
      </c>
      <c r="C23" s="96">
        <v>0.74675000000000002</v>
      </c>
      <c r="D23" s="349">
        <v>16.044620000000002</v>
      </c>
      <c r="E23" s="98"/>
      <c r="F23" s="98">
        <v>184.47458999999995</v>
      </c>
      <c r="G23" s="96">
        <v>11.708690000000011</v>
      </c>
      <c r="H23" s="349">
        <v>196.18327999999997</v>
      </c>
      <c r="J23" s="96"/>
    </row>
    <row r="24" spans="1:11" x14ac:dyDescent="0.2">
      <c r="A24" s="99" t="s">
        <v>430</v>
      </c>
      <c r="B24" s="100">
        <v>446.93637999999999</v>
      </c>
      <c r="C24" s="100">
        <v>24.327159999999989</v>
      </c>
      <c r="D24" s="100">
        <v>471.26353999999998</v>
      </c>
      <c r="E24" s="100"/>
      <c r="F24" s="100">
        <v>5221.1754900000014</v>
      </c>
      <c r="G24" s="100">
        <v>361.2969300000014</v>
      </c>
      <c r="H24" s="100">
        <v>5582.4724200000028</v>
      </c>
      <c r="J24" s="96"/>
    </row>
    <row r="25" spans="1:11" x14ac:dyDescent="0.2">
      <c r="H25" s="79" t="s">
        <v>220</v>
      </c>
      <c r="J25" s="96"/>
    </row>
    <row r="26" spans="1:11" x14ac:dyDescent="0.2">
      <c r="A26" s="350"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49" priority="11" operator="between">
      <formula>0</formula>
      <formula>0.5</formula>
    </cfRule>
    <cfRule type="cellIs" dxfId="248" priority="12" operator="between">
      <formula>0</formula>
      <formula>0.49</formula>
    </cfRule>
  </conditionalFormatting>
  <conditionalFormatting sqref="C5:C23">
    <cfRule type="cellIs" dxfId="247" priority="10" stopIfTrue="1" operator="equal">
      <formula>0</formula>
    </cfRule>
  </conditionalFormatting>
  <conditionalFormatting sqref="G20">
    <cfRule type="cellIs" dxfId="246" priority="9" stopIfTrue="1" operator="equal">
      <formula>0</formula>
    </cfRule>
  </conditionalFormatting>
  <conditionalFormatting sqref="G5:G23">
    <cfRule type="cellIs" dxfId="245" priority="8" stopIfTrue="1" operator="equal">
      <formula>0</formula>
    </cfRule>
  </conditionalFormatting>
  <conditionalFormatting sqref="J12:J30">
    <cfRule type="cellIs" dxfId="244" priority="6" operator="between">
      <formula>0</formula>
      <formula>0.5</formula>
    </cfRule>
    <cfRule type="cellIs" dxfId="243" priority="7" operator="between">
      <formula>0</formula>
      <formula>0.49</formula>
    </cfRule>
  </conditionalFormatting>
  <conditionalFormatting sqref="J27">
    <cfRule type="cellIs" dxfId="242" priority="5" stopIfTrue="1" operator="equal">
      <formula>0</formula>
    </cfRule>
  </conditionalFormatting>
  <conditionalFormatting sqref="J12:J30">
    <cfRule type="cellIs" dxfId="241"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2022-06-22T09:22:58Z</dcterms:modified>
</cp:coreProperties>
</file>