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mc:AlternateContent xmlns:mc="http://schemas.openxmlformats.org/markup-compatibility/2006">
    <mc:Choice Requires="x15">
      <x15ac:absPath xmlns:x15ac="http://schemas.microsoft.com/office/spreadsheetml/2010/11/ac" url="U:\INFORMES CORES WEB\BEH\BEH 2014\2022\09.SEPTIEMBRE\"/>
    </mc:Choice>
  </mc:AlternateContent>
  <xr:revisionPtr revIDLastSave="0" documentId="13_ncr:1_{E0396C43-8F1F-4908-814D-54B84109961A}" xr6:coauthVersionLast="47" xr6:coauthVersionMax="47" xr10:uidLastSave="{00000000-0000-0000-0000-000000000000}"/>
  <bookViews>
    <workbookView xWindow="-120" yWindow="-120" windowWidth="29040" windowHeight="15840"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GN por tramos presión"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25" l="1"/>
  <c r="D10" i="25"/>
  <c r="B10" i="25"/>
  <c r="F10" i="46" l="1"/>
  <c r="D10" i="46"/>
  <c r="B10" i="46"/>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<sst xmlns="http://schemas.openxmlformats.org/spreadsheetml/2006/main" count="1901" uniqueCount="704">
  <si>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</si>
  <si>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</si>
  <si>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</si>
  <si>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</si>
  <si>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</si>
  <si>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</si>
  <si>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</si>
  <si>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</si>
  <si>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</si>
  <si>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</si>
  <si>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</si>
  <si>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</si>
  <si>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</si>
  <si>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</si>
  <si>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</si>
  <si>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</si>
  <si>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</si>
  <si>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</si>
  <si>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</si>
  <si>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</si>
  <si>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</si>
  <si>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</si>
  <si>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</si>
  <si>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</si>
  <si>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</si>
  <si>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</si>
  <si>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</si>
  <si>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</si>
  <si>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</si>
  <si>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</si>
  <si>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</si>
  <si>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</si>
  <si>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</si>
  <si>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</si>
  <si>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</si>
  <si>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</si>
  <si>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</si>
  <si>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</si>
  <si>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</si>
  <si>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</si>
  <si>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</si>
  <si>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</si>
  <si>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</si>
  <si>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</si>
  <si>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</si>
  <si>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</si>
  <si>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</si>
  <si>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</si>
  <si>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</si>
  <si>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</si>
  <si>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</si>
  <si>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</si>
  <si>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</si>
  <si>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</si>
  <si>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</si>
  <si>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</si>
  <si>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</si>
  <si>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</si>
  <si>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</si>
  <si>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</si>
  <si>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</si>
  <si>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</si>
  <si>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</si>
  <si>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</si>
  <si>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</si>
  <si>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</si>
  <si>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</si>
  <si>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</si>
  <si>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</si>
  <si>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</si>
  <si>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</si>
  <si>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</si>
  <si>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</si>
  <si>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</si>
  <si>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</si>
  <si>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</si>
  <si>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</si>
  <si>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</si>
  <si>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</si>
  <si>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</si>
  <si>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</si>
  <si>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</si>
  <si>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</si>
  <si>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</si>
  <si>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</si>
  <si>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</si>
  <si>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</si>
  <si>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</si>
  <si>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</si>
  <si>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</si>
  <si>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</si>
  <si>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</si>
  <si>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</si>
  <si>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</si>
  <si>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</si>
  <si>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</si>
  <si>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</si>
  <si>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</si>
  <si>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</si>
  <si>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</si>
  <si>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</si>
  <si>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</si>
  <si>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</si>
  <si>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</si>
  <si>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</si>
  <si>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</si>
  <si>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</si>
  <si>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</si>
  <si>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</si>
  <si>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</si>
  <si>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</si>
  <si>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</si>
  <si>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</si>
  <si>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</si>
  <si>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</si>
  <si>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</si>
  <si>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</si>
  <si>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</si>
  <si>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</si>
  <si>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</si>
  <si>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</si>
  <si>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</si>
  <si>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</si>
  <si>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</si>
  <si>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</si>
  <si>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</si>
  <si>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</si>
  <si>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</si>
  <si>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</si>
  <si>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</si>
  <si>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</si>
  <si>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</si>
  <si>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</si>
  <si>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</si>
  <si>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</si>
  <si>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</si>
  <si>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</si>
  <si>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</si>
  <si>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</si>
  <si>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</si>
  <si>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</si>
  <si>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</si>
  <si>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</si>
  <si>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</si>
  <si>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</si>
  <si>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</si>
  <si>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</si>
  <si>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</si>
  <si>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</si>
  <si>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</si>
  <si>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</si>
  <si>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</si>
  <si>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</si>
  <si>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</si>
  <si>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</si>
  <si>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</si>
  <si>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</si>
  <si>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</si>
  <si>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</si>
  <si>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</si>
  <si>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</si>
  <si>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</si>
  <si>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</si>
  <si>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</si>
  <si>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</si>
  <si>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</si>
  <si>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</si>
  <si>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</si>
  <si>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</si>
  <si>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</si>
  <si>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</si>
  <si>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</si>
  <si>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</si>
  <si>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</si>
  <si>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</si>
  <si>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</si>
  <si>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</si>
  <si>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</si>
  <si>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</si>
  <si>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</si>
  <si>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</si>
  <si>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</si>
  <si>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</si>
  <si>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</si>
  <si>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</si>
  <si>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</si>
  <si>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</si>
  <si>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</si>
  <si>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</si>
  <si>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</si>
  <si>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</si>
  <si>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</si>
  <si>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</si>
  <si>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</si>
  <si>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</si>
  <si>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</si>
  <si>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</si>
  <si>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</si>
  <si>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</si>
  <si>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</si>
  <si>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</si>
  <si>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</si>
  <si>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</si>
  <si>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</si>
  <si>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</si>
  <si>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</si>
  <si>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</si>
  <si>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</si>
  <si>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</si>
  <si>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</si>
  <si>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</si>
  <si>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</si>
  <si>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</si>
  <si>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</si>
  <si>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</si>
  <si>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Egipto</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</si>
  <si>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</si>
  <si>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</si>
  <si>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</si>
  <si>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</si>
  <si>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</si>
  <si>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</si>
  <si>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</si>
  <si>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</si>
  <si>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</si>
  <si>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</si>
  <si>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</si>
  <si>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</si>
  <si>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</si>
  <si>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</si>
  <si>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</si>
  <si>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</si>
  <si>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</si>
  <si>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</si>
  <si>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</si>
  <si>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</si>
  <si>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</si>
  <si>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</si>
  <si>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</si>
  <si>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</si>
  <si>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</si>
  <si>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Marruecos</t>
  </si>
  <si>
    <t>Otros Asia</t>
  </si>
  <si>
    <t>Importaciones de crudo por países y zonas económicas</t>
  </si>
  <si>
    <t>Casablanca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</si>
  <si>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</si>
  <si>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</si>
  <si>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</si>
  <si>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</si>
  <si>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</si>
  <si>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</si>
  <si>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</si>
  <si>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</si>
  <si>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</si>
  <si>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</si>
  <si>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</si>
  <si>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</si>
  <si>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</si>
  <si>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</si>
  <si>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</si>
  <si>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</si>
  <si>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</si>
  <si>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</si>
  <si>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</si>
  <si>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</si>
  <si>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</si>
  <si>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</si>
  <si>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</si>
  <si>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</si>
  <si>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</si>
  <si>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</si>
  <si>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</si>
  <si>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</si>
  <si>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</si>
  <si>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</si>
  <si>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</si>
  <si>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</si>
  <si>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</si>
  <si>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</si>
  <si>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</si>
  <si>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</si>
  <si>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</si>
  <si>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</si>
  <si>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</si>
  <si>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</si>
  <si>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</si>
  <si>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</si>
  <si>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</si>
  <si>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</si>
  <si>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</si>
  <si>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</si>
  <si>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</si>
  <si>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</si>
  <si>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</si>
  <si>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</si>
  <si>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</si>
  <si>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</si>
  <si>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</si>
  <si>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</si>
  <si>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</si>
  <si>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</si>
  <si>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</si>
  <si>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</si>
  <si>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</si>
  <si>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</si>
  <si>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</si>
  <si>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</si>
  <si>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</si>
  <si>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</si>
  <si>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</si>
  <si>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</si>
  <si>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</si>
  <si>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</si>
  <si>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</si>
  <si>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</si>
  <si>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</si>
  <si>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</si>
  <si>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</si>
  <si>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</si>
  <si>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</si>
  <si>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</si>
  <si>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</si>
  <si>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</si>
  <si>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</si>
  <si>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</si>
  <si>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</si>
  <si>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</si>
  <si>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</si>
  <si>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</si>
  <si>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</si>
  <si>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</si>
  <si>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</si>
  <si>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</si>
  <si>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</si>
  <si>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</si>
  <si>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</si>
  <si>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</si>
  <si>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</si>
  <si>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</si>
  <si>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</si>
  <si>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</si>
  <si>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</si>
  <si>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</si>
  <si>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</si>
  <si>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</si>
  <si>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</si>
  <si>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</si>
  <si>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</si>
  <si>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</si>
  <si>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</si>
  <si>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</si>
  <si>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</si>
  <si>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</si>
  <si>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</si>
  <si>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</si>
  <si>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</si>
  <si>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</si>
  <si>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</si>
  <si>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</si>
  <si>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</si>
  <si>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</si>
  <si>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</si>
  <si>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</si>
  <si>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</si>
  <si>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</si>
  <si>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</si>
  <si>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</si>
  <si>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</si>
  <si>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</si>
  <si>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</si>
  <si>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</si>
  <si>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</si>
  <si>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</si>
  <si>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</si>
  <si>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</si>
  <si>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</si>
  <si>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</si>
  <si>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</si>
  <si>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</si>
  <si>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</si>
  <si>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</si>
  <si>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</si>
  <si>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</si>
  <si>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</si>
  <si>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</si>
  <si>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</si>
  <si>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</si>
  <si>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</si>
  <si>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</si>
  <si>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</si>
  <si>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</si>
  <si>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</si>
  <si>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</si>
  <si>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</si>
  <si>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</si>
  <si>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</si>
  <si>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</si>
  <si>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</si>
  <si>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</si>
  <si>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</si>
  <si>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</si>
  <si>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</si>
  <si>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</si>
  <si>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</si>
  <si>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</si>
  <si>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</si>
  <si>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</si>
  <si>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</si>
  <si>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</si>
  <si>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</si>
  <si>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</si>
  <si>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</si>
  <si>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</si>
  <si>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</si>
  <si>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</si>
  <si>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</si>
  <si>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</si>
  <si>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</si>
  <si>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</si>
  <si>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</si>
  <si>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</si>
  <si>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</si>
  <si>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</si>
  <si>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</si>
  <si>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</si>
  <si>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</si>
  <si>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</si>
  <si>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</si>
  <si>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</si>
  <si>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</si>
  <si>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</si>
  <si>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</si>
  <si>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</si>
  <si>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</si>
  <si>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</si>
  <si>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</si>
  <si>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</si>
  <si>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</si>
  <si>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</si>
  <si>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</si>
  <si>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</si>
  <si>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</si>
  <si>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</si>
  <si>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</si>
  <si>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</si>
  <si>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</si>
  <si>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</si>
  <si>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</si>
  <si>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</si>
  <si>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</si>
  <si>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</si>
  <si>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</si>
  <si>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</si>
  <si>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</si>
  <si>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</si>
  <si>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</si>
  <si>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</si>
  <si>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</si>
  <si>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</si>
  <si>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</si>
  <si>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</si>
  <si>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</si>
  <si>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</si>
  <si>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</si>
  <si>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</si>
  <si>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</si>
  <si>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</si>
  <si>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</si>
  <si>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</si>
  <si>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</si>
  <si>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</si>
  <si>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</si>
  <si>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</si>
  <si>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</si>
  <si>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</si>
  <si>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</si>
  <si>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</si>
  <si>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</si>
  <si>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</si>
  <si>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</si>
  <si>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</si>
  <si>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</si>
  <si>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</si>
  <si>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</si>
  <si>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</si>
  <si>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</si>
  <si>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</si>
  <si>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</si>
  <si>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</si>
  <si>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Importaciones de gas natural por países y zonas económicas</t>
  </si>
  <si>
    <t>TUR1</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</si>
  <si>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</si>
  <si>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</si>
  <si>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</si>
  <si>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</si>
  <si>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</si>
  <si>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</si>
  <si>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</si>
  <si>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</si>
  <si>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</si>
  <si>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</si>
  <si>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</si>
  <si>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</si>
  <si>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</si>
  <si>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</si>
  <si>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</si>
  <si>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</si>
  <si>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</si>
  <si>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</si>
  <si>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</si>
  <si>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</si>
  <si>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</si>
  <si>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</si>
  <si>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</si>
  <si>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</si>
  <si>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</si>
  <si>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</si>
  <si>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</si>
  <si>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</si>
  <si>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</si>
  <si>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</si>
  <si>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</si>
  <si>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</si>
  <si>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</si>
  <si>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</si>
  <si>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</si>
  <si>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</si>
  <si>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</si>
  <si>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</si>
  <si>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Países de la Eurozona</t>
  </si>
  <si>
    <t>- igual que 0,0 / ^ distinto de 0,0</t>
  </si>
  <si>
    <t>'- igual que 0,0 / ^ distinto de 0,0</t>
  </si>
  <si>
    <t>Azerbaiyán</t>
  </si>
  <si>
    <t>Cores</t>
  </si>
  <si>
    <t xml:space="preserve">Biogás </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</si>
  <si>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</si>
  <si>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</si>
  <si>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</si>
  <si>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</si>
  <si>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</si>
  <si>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</si>
  <si>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</si>
  <si>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</si>
  <si>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</si>
  <si>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</si>
  <si>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</si>
  <si>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</si>
  <si>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</si>
  <si>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</si>
  <si>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</si>
  <si>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</si>
  <si>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</si>
  <si>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</si>
  <si>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</si>
  <si>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</si>
  <si>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</si>
  <si>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</si>
  <si>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</si>
  <si>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</si>
  <si>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</si>
  <si>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</si>
  <si>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</si>
  <si>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</si>
  <si>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Diferencias de redondeo</t>
  </si>
  <si>
    <t>Debido al redondeo de cifras, los totales podrían diferir de la suma de las cuantías individuales.</t>
  </si>
  <si>
    <t>Argentina</t>
  </si>
  <si>
    <t>Gasóleos de automoción</t>
  </si>
  <si>
    <t xml:space="preserve">Canarias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</si>
  <si>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</si>
  <si>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</si>
  <si>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</si>
  <si>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</si>
  <si>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</si>
  <si>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</si>
  <si>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</si>
  <si>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Malasia</t>
  </si>
  <si>
    <t>Fuente: Elaboración Cores</t>
  </si>
  <si>
    <t>Consumo anual de energía primaria en España</t>
  </si>
  <si>
    <t>Otras gasolinas de automoción **</t>
  </si>
  <si>
    <t>Otros gasóleos de automoción ***</t>
  </si>
  <si>
    <t>** Bioetanol puro + bioetanol mezcla.</t>
  </si>
  <si>
    <t>*** Biodiésel puro + biodiésel mezcla.</t>
  </si>
  <si>
    <t>% ∆*</t>
  </si>
  <si>
    <t>Boquerón</t>
  </si>
  <si>
    <t>€/Bombona</t>
  </si>
  <si>
    <r>
      <t>%</t>
    </r>
    <r>
      <rPr>
        <b/>
        <sz val="10"/>
        <rFont val="Calibri"/>
        <family val="2"/>
      </rPr>
      <t>∆</t>
    </r>
    <r>
      <rPr>
        <b/>
        <sz val="10"/>
        <rFont val="Arial"/>
        <family val="2"/>
      </rPr>
      <t>*</t>
    </r>
  </si>
  <si>
    <t>22 Mayo</t>
  </si>
  <si>
    <t>17 Julio</t>
  </si>
  <si>
    <t>18 Septiembre</t>
  </si>
  <si>
    <t>20 Noviembre</t>
  </si>
  <si>
    <t>15 Enero</t>
  </si>
  <si>
    <t>19 Marzo</t>
  </si>
  <si>
    <t>América Central y del Sur</t>
  </si>
  <si>
    <t>21 Mayo</t>
  </si>
  <si>
    <t>16 Julio</t>
  </si>
  <si>
    <t>Gibraltar</t>
  </si>
  <si>
    <t>17 Septiembre</t>
  </si>
  <si>
    <t>Trinidad y Tobago</t>
  </si>
  <si>
    <t>19 Noviembre</t>
  </si>
  <si>
    <t>Andorra</t>
  </si>
  <si>
    <t>Suiza</t>
  </si>
  <si>
    <t>Angola, Arabia Saudí, Argelia, Congo, Emiratos Árabes Unidos, Gabón, Guinea Ecuatorial, Irak, Irán, Kuwait, Libia, Nigeria y Venezuela.</t>
  </si>
  <si>
    <t>Guinea Ecuatorial</t>
  </si>
  <si>
    <t>Otros productos **</t>
  </si>
  <si>
    <t>Total ***</t>
  </si>
  <si>
    <t>Consumo de gasolinas por Comunidades Autónomas *</t>
  </si>
  <si>
    <t>Cogeneración **</t>
  </si>
  <si>
    <t>** Se incluyen puestas en frío y suministro directo a buques consumidores</t>
  </si>
  <si>
    <t xml:space="preserve"> OCDE</t>
  </si>
  <si>
    <t xml:space="preserve"> No-OCDE</t>
  </si>
  <si>
    <t>Obligación *</t>
  </si>
  <si>
    <t>Viura **</t>
  </si>
  <si>
    <t>Lubricantes **</t>
  </si>
  <si>
    <t>Otros ***</t>
  </si>
  <si>
    <t>*** Incluye naftas, condensados, parafinas, disolventes y otros.</t>
  </si>
  <si>
    <t>21 Enero</t>
  </si>
  <si>
    <t>** Datos provisionales</t>
  </si>
  <si>
    <t>Países del grupo Unión Europea 27</t>
  </si>
  <si>
    <t>Portugal, República Checa, Rumanía y Suecia.</t>
  </si>
  <si>
    <t>^ distinto de 0,0</t>
  </si>
  <si>
    <t>* Tasa de variación respecto al mismo periodo del año anterior   //   - igual que 0,0 / ^ distinto de 0,0
** Reino Unido no incluido desde el 1 de febrero de 2020 por su salida de la UE (31 enero 2020).</t>
  </si>
  <si>
    <t>21 Julio</t>
  </si>
  <si>
    <t>15 Septiembre</t>
  </si>
  <si>
    <t>*** Cisternas o asimilables no cargadas en plantas de regasificación.</t>
  </si>
  <si>
    <t>17 Noviembre</t>
  </si>
  <si>
    <t>19 Enero</t>
  </si>
  <si>
    <t>16 Marzo</t>
  </si>
  <si>
    <t>Japón</t>
  </si>
  <si>
    <t>** Reino Unido no incluido desde el 1 de febrero de 2020 por su salida de la UE (31 enero 2020).</t>
  </si>
  <si>
    <t>Año 2020</t>
  </si>
  <si>
    <t>* Reino Unido no incluido desde el 1 de febrero de 2020 por su salida de la UE (31 enero 2020).</t>
  </si>
  <si>
    <t>18 Mayo</t>
  </si>
  <si>
    <t>Singapur</t>
  </si>
  <si>
    <t xml:space="preserve">Alemania, Australia, Austria, Bélgica, Canadá, Colombia, Corea del Sur, Costa Rica,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</si>
  <si>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Kuwait</t>
  </si>
  <si>
    <t>Puerto Rico</t>
  </si>
  <si>
    <t>America Central y Sur</t>
  </si>
  <si>
    <t>Gabón</t>
  </si>
  <si>
    <t>20 Julio</t>
  </si>
  <si>
    <t>India</t>
  </si>
  <si>
    <t>Papúa Nueva Guinea</t>
  </si>
  <si>
    <t>Omán</t>
  </si>
  <si>
    <t>Otras salidas del sistema**</t>
  </si>
  <si>
    <t>21 Septiembre</t>
  </si>
  <si>
    <t>Pakistán</t>
  </si>
  <si>
    <t>TUR3</t>
  </si>
  <si>
    <t>TUR2**</t>
  </si>
  <si>
    <t>Consumo de gas natural por tramos de presión</t>
  </si>
  <si>
    <t>Presión &gt; 4 bares y ≤ 60 bares</t>
  </si>
  <si>
    <t>Presión &gt; 60 bares**</t>
  </si>
  <si>
    <t>Presión ≤ 4 bares</t>
  </si>
  <si>
    <t>A partir del 1 de octubre de 2021 dejan de estar vigentes los grupos de peaje previos a la Circular 6/2020, de 22 de julio, de la Comisión Nacional de los Mercados y la Competencia, por la que se establece la metodología para el cálculo de los peajes de transporte, redes locales y regasificación de gas natural, manteniéndose el mismo desglose por tramos de presión y cantidad.</t>
  </si>
  <si>
    <t>Consumo de gas natural por Comunidades Autónomas y tramos de presión</t>
  </si>
  <si>
    <t>* hasta 30 de septiembre de 2021</t>
  </si>
  <si>
    <t>** desde el 1 de octubre de 2021</t>
  </si>
  <si>
    <t>Tarifa TUR3</t>
  </si>
  <si>
    <t>Tarifa TUR2*</t>
  </si>
  <si>
    <t>Tarifa TUR2**</t>
  </si>
  <si>
    <t>&gt;5.000 ≤15.000</t>
  </si>
  <si>
    <t>&gt;15.000 ≤50.000</t>
  </si>
  <si>
    <t>16 Noviembre</t>
  </si>
  <si>
    <t>Australia</t>
  </si>
  <si>
    <t>Tarifa de último recurso de gas natural (TUR1)</t>
  </si>
  <si>
    <t>Entrada de turistas (FRONTUR)</t>
  </si>
  <si>
    <t xml:space="preserve">        UE **</t>
  </si>
  <si>
    <t>1 Enero</t>
  </si>
  <si>
    <t>1 Abril</t>
  </si>
  <si>
    <t>1 Octubre</t>
  </si>
  <si>
    <t>1 Julio</t>
  </si>
  <si>
    <t>Otros Amércia Central y del Sur</t>
  </si>
  <si>
    <t>18 Enero</t>
  </si>
  <si>
    <t>Bahréin</t>
  </si>
  <si>
    <t xml:space="preserve">Plantas de regasificación </t>
  </si>
  <si>
    <t>Otras salidas</t>
  </si>
  <si>
    <t xml:space="preserve">Estonia, Finlandia, Francia, Grecia, Hungría, Irlanda, Italia, Japón, Lituania, Luxemburgo, México, Noruega, Nueva Zelanda, </t>
  </si>
  <si>
    <t>15 Marzo</t>
  </si>
  <si>
    <t>Albania</t>
  </si>
  <si>
    <t>Corea del Sur</t>
  </si>
  <si>
    <t>*Desde abril de 2022 los descuentos aplicados a los carburantes en los distintos EEMM se han reportado con disparidad de criterios al Boletín Petrolero Europeo. Es por ello que la comparativa de estos precios puede ser incorrecta. El precio de España no incluyen el descuento de 20 c€/l aprobado por el RD-ley 6/2022.</t>
  </si>
  <si>
    <t>* El precio no incluye el descuento de 20 c€/l aprobado por el RD-ley 6/2022</t>
  </si>
  <si>
    <t>PVP gasolina 95 I.O. y gasóleo de automoción *</t>
  </si>
  <si>
    <t>PVP medio de la gasolina 95 I.O.  *</t>
  </si>
  <si>
    <t>PVP medio del gasóleo de automoción *</t>
  </si>
  <si>
    <t>PVP medio del gasóleo calefacción*</t>
  </si>
  <si>
    <t>**Tarifa TUR 2: consumo estimado de 12.000 kWh/año hasta 30 de septiembre de 2021 y de 8.000 kWh/año desde 1 de octubre de 2021.</t>
  </si>
  <si>
    <t>Ghana</t>
  </si>
  <si>
    <t>12 Mayo</t>
  </si>
  <si>
    <t>Año 2021*</t>
  </si>
  <si>
    <t>Tv (%)
2021/2020</t>
  </si>
  <si>
    <t>*Datos provisionales</t>
  </si>
  <si>
    <t>Emiratos Árabes Unidos</t>
  </si>
  <si>
    <t xml:space="preserve">** Otras Salidas: Se incluyen puestas en frío y suministro directo a buques consumidores.
Nota: Las exportaciones corresponden a GNL salvo en los casos en los que está especificado                   
***Reino Unido no incluido desde el 1 de febrero de 2020 por su salida de la UE (31 enero 2020).                                                                                                                                                                                                                    </t>
  </si>
  <si>
    <t>Marruecos GN</t>
  </si>
  <si>
    <t>ago-22</t>
  </si>
  <si>
    <t>(*) Tasa de variación respecto al mismo periodo del año anterior // '- igual que 0,0 / ^ distinto de 0,0</t>
  </si>
  <si>
    <t>,</t>
  </si>
  <si>
    <t>sep-22</t>
  </si>
  <si>
    <t>sep-21</t>
  </si>
  <si>
    <t>3º 2022</t>
  </si>
  <si>
    <t>Indonesia</t>
  </si>
  <si>
    <t>BOLETÍN ESTADÍSTICO HIDROCARBUROS SEPTIEMBRE 2022</t>
  </si>
  <si>
    <t>UE*</t>
  </si>
  <si>
    <t>UE**</t>
  </si>
  <si>
    <t>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</si>
</sst>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00"/>
    <numFmt numFmtId="182" formatCode="#,##0.0;\-##,##0.0;&quot;-&quot;"/>
    <numFmt numFmtId="183" formatCode="\^;&quot;^&quot;"/>
    <numFmt numFmtId="184" formatCode="#,##0.0;\-#,##0.0;&quot;&quot;"/>
    <numFmt numFmtId="185" formatCode="_-* #,##0.00\ _P_t_s_-;\-* #,##0.00\ _P_t_s_-;_-* &quot;-&quot;??\ _P_t_s_-;_-@_-"/>
    <numFmt numFmtId="186" formatCode="_(* #,##0_);_(* \(#,##0\);_(* &quot;-&quot;??_);_(@_)"/>
  </numFmts>
  <fonts count="78"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
      <sz val="18"/>
      <color theme="2" tint="-0.499984740745262"/>
      <name val="Mic 32 New Rounded Lt"/>
      <family val="2"/>
    </font>
    <font>
      <sz val="10"/>
      <name val="Tahoma"/>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s>
  <fills count="39">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
      <patternFill patternType="solid">
        <fgColor theme="5" tint="0.79998168889431442"/>
        <bgColor indexed="64"/>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top style="thin">
        <color indexed="8"/>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33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2" fillId="0" borderId="0">
      <alignment horizontal="left" vertical="top"/>
    </xf>
    <xf numFmtId="164" fontId="2" fillId="0" borderId="0" applyFont="0" applyFill="0" applyBorder="0" applyAlignment="0" applyProtection="0"/>
    <xf numFmtId="164" fontId="2" fillId="0" borderId="0" applyFont="0" applyFill="0" applyBorder="0" applyAlignment="0" applyProtection="0"/>
    <xf numFmtId="0" fontId="57" fillId="0" borderId="0"/>
    <xf numFmtId="0" fontId="57" fillId="0" borderId="0"/>
    <xf numFmtId="164" fontId="2" fillId="0" borderId="0" applyFont="0" applyFill="0" applyBorder="0" applyAlignment="0" applyProtection="0"/>
    <xf numFmtId="0" fontId="58"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4" fillId="0" borderId="0"/>
    <xf numFmtId="164" fontId="2" fillId="0" borderId="0" applyFont="0" applyFill="0" applyBorder="0" applyAlignment="0" applyProtection="0"/>
    <xf numFmtId="0" fontId="59" fillId="0" borderId="0" applyFont="0">
      <alignment horizontal="left" vertical="center"/>
    </xf>
    <xf numFmtId="0" fontId="33"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6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17" borderId="26" applyNumberFormat="0" applyFont="0" applyAlignment="0" applyProtection="0"/>
    <xf numFmtId="0" fontId="4" fillId="17" borderId="26" applyNumberFormat="0" applyFont="0" applyAlignment="0" applyProtection="0"/>
    <xf numFmtId="0" fontId="4" fillId="17" borderId="26"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2" fillId="0" borderId="0"/>
    <xf numFmtId="0" fontId="61" fillId="0" borderId="0"/>
    <xf numFmtId="0" fontId="2" fillId="0" borderId="0"/>
    <xf numFmtId="0" fontId="2" fillId="0" borderId="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61" fillId="0" borderId="0" applyFont="0" applyFill="0" applyBorder="0" applyAlignment="0" applyProtection="0"/>
    <xf numFmtId="9" fontId="2" fillId="0" borderId="0" applyFont="0" applyFill="0" applyBorder="0" applyAlignment="0" applyProtection="0"/>
    <xf numFmtId="0" fontId="2" fillId="0" borderId="0"/>
    <xf numFmtId="0" fontId="4" fillId="0" borderId="0"/>
    <xf numFmtId="0" fontId="4" fillId="0" borderId="0"/>
    <xf numFmtId="0" fontId="2" fillId="0" borderId="0"/>
    <xf numFmtId="0" fontId="61" fillId="18" borderId="0" applyNumberFormat="0" applyBorder="0" applyAlignment="0" applyProtection="0"/>
    <xf numFmtId="0" fontId="61" fillId="18" borderId="0" applyNumberFormat="0" applyBorder="0" applyAlignment="0" applyProtection="0"/>
    <xf numFmtId="0" fontId="61" fillId="19" borderId="0" applyNumberFormat="0" applyBorder="0" applyAlignment="0" applyProtection="0"/>
    <xf numFmtId="0" fontId="61" fillId="19"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1" borderId="0" applyNumberFormat="0" applyBorder="0" applyAlignment="0" applyProtection="0"/>
    <xf numFmtId="0" fontId="61" fillId="21" borderId="0" applyNumberFormat="0" applyBorder="0" applyAlignment="0" applyProtection="0"/>
    <xf numFmtId="0" fontId="61" fillId="22" borderId="0" applyNumberFormat="0" applyBorder="0" applyAlignment="0" applyProtection="0"/>
    <xf numFmtId="0" fontId="61" fillId="22" borderId="0" applyNumberFormat="0" applyBorder="0" applyAlignment="0" applyProtection="0"/>
    <xf numFmtId="0" fontId="61" fillId="23" borderId="0" applyNumberFormat="0" applyBorder="0" applyAlignment="0" applyProtection="0"/>
    <xf numFmtId="0" fontId="61" fillId="23"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5" borderId="0" applyNumberFormat="0" applyBorder="0" applyAlignment="0" applyProtection="0"/>
    <xf numFmtId="0" fontId="61" fillId="25" borderId="0" applyNumberFormat="0" applyBorder="0" applyAlignment="0" applyProtection="0"/>
    <xf numFmtId="0" fontId="61" fillId="26" borderId="0" applyNumberFormat="0" applyBorder="0" applyAlignment="0" applyProtection="0"/>
    <xf numFmtId="0" fontId="61" fillId="26" borderId="0" applyNumberFormat="0" applyBorder="0" applyAlignment="0" applyProtection="0"/>
    <xf numFmtId="0" fontId="61" fillId="21" borderId="0" applyNumberFormat="0" applyBorder="0" applyAlignment="0" applyProtection="0"/>
    <xf numFmtId="0" fontId="61" fillId="21"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2" fillId="28" borderId="0" applyNumberFormat="0" applyBorder="0" applyAlignment="0" applyProtection="0"/>
    <xf numFmtId="0" fontId="62" fillId="28" borderId="0" applyNumberFormat="0" applyBorder="0" applyAlignment="0" applyProtection="0"/>
    <xf numFmtId="0" fontId="62" fillId="25" borderId="0" applyNumberFormat="0" applyBorder="0" applyAlignment="0" applyProtection="0"/>
    <xf numFmtId="0" fontId="62" fillId="25" borderId="0" applyNumberFormat="0" applyBorder="0" applyAlignment="0" applyProtection="0"/>
    <xf numFmtId="0" fontId="62" fillId="26" borderId="0" applyNumberFormat="0" applyBorder="0" applyAlignment="0" applyProtection="0"/>
    <xf numFmtId="0" fontId="62" fillId="26" borderId="0" applyNumberFormat="0" applyBorder="0" applyAlignment="0" applyProtection="0"/>
    <xf numFmtId="0" fontId="62" fillId="29" borderId="0" applyNumberFormat="0" applyBorder="0" applyAlignment="0" applyProtection="0"/>
    <xf numFmtId="0" fontId="62" fillId="29" borderId="0" applyNumberFormat="0" applyBorder="0" applyAlignment="0" applyProtection="0"/>
    <xf numFmtId="0" fontId="62" fillId="30" borderId="0" applyNumberFormat="0" applyBorder="0" applyAlignment="0" applyProtection="0"/>
    <xf numFmtId="0" fontId="62" fillId="30" borderId="0" applyNumberFormat="0" applyBorder="0" applyAlignment="0" applyProtection="0"/>
    <xf numFmtId="0" fontId="62" fillId="31" borderId="0" applyNumberFormat="0" applyBorder="0" applyAlignment="0" applyProtection="0"/>
    <xf numFmtId="0" fontId="62" fillId="31" borderId="0" applyNumberFormat="0" applyBorder="0" applyAlignment="0" applyProtection="0"/>
    <xf numFmtId="0" fontId="63" fillId="20" borderId="0" applyNumberFormat="0" applyBorder="0" applyAlignment="0" applyProtection="0"/>
    <xf numFmtId="0" fontId="63" fillId="20" borderId="0" applyNumberFormat="0" applyBorder="0" applyAlignment="0" applyProtection="0"/>
    <xf numFmtId="0" fontId="64" fillId="32" borderId="27" applyNumberFormat="0" applyAlignment="0" applyProtection="0"/>
    <xf numFmtId="0" fontId="64" fillId="32" borderId="27" applyNumberFormat="0" applyAlignment="0" applyProtection="0"/>
    <xf numFmtId="0" fontId="65" fillId="33" borderId="28" applyNumberFormat="0" applyAlignment="0" applyProtection="0"/>
    <xf numFmtId="0" fontId="65" fillId="33" borderId="28" applyNumberFormat="0" applyAlignment="0" applyProtection="0"/>
    <xf numFmtId="0" fontId="66" fillId="0" borderId="29" applyNumberFormat="0" applyFill="0" applyAlignment="0" applyProtection="0"/>
    <xf numFmtId="0" fontId="66" fillId="0" borderId="29" applyNumberFormat="0" applyFill="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2" fillId="34" borderId="0" applyNumberFormat="0" applyBorder="0" applyAlignment="0" applyProtection="0"/>
    <xf numFmtId="0" fontId="62" fillId="34" borderId="0" applyNumberFormat="0" applyBorder="0" applyAlignment="0" applyProtection="0"/>
    <xf numFmtId="0" fontId="62" fillId="35" borderId="0" applyNumberFormat="0" applyBorder="0" applyAlignment="0" applyProtection="0"/>
    <xf numFmtId="0" fontId="62" fillId="35" borderId="0" applyNumberFormat="0" applyBorder="0" applyAlignment="0" applyProtection="0"/>
    <xf numFmtId="0" fontId="62" fillId="36" borderId="0" applyNumberFormat="0" applyBorder="0" applyAlignment="0" applyProtection="0"/>
    <xf numFmtId="0" fontId="62" fillId="36" borderId="0" applyNumberFormat="0" applyBorder="0" applyAlignment="0" applyProtection="0"/>
    <xf numFmtId="0" fontId="62" fillId="29" borderId="0" applyNumberFormat="0" applyBorder="0" applyAlignment="0" applyProtection="0"/>
    <xf numFmtId="0" fontId="62" fillId="29" borderId="0" applyNumberFormat="0" applyBorder="0" applyAlignment="0" applyProtection="0"/>
    <xf numFmtId="0" fontId="62" fillId="30" borderId="0" applyNumberFormat="0" applyBorder="0" applyAlignment="0" applyProtection="0"/>
    <xf numFmtId="0" fontId="62" fillId="30" borderId="0" applyNumberFormat="0" applyBorder="0" applyAlignment="0" applyProtection="0"/>
    <xf numFmtId="0" fontId="62" fillId="37" borderId="0" applyNumberFormat="0" applyBorder="0" applyAlignment="0" applyProtection="0"/>
    <xf numFmtId="0" fontId="62" fillId="37" borderId="0" applyNumberFormat="0" applyBorder="0" applyAlignment="0" applyProtection="0"/>
    <xf numFmtId="0" fontId="68" fillId="23" borderId="27" applyNumberFormat="0" applyAlignment="0" applyProtection="0"/>
    <xf numFmtId="0" fontId="68" fillId="23" borderId="27" applyNumberFormat="0" applyAlignment="0" applyProtection="0"/>
    <xf numFmtId="0" fontId="69" fillId="19" borderId="0" applyNumberFormat="0" applyBorder="0" applyAlignment="0" applyProtection="0"/>
    <xf numFmtId="0" fontId="69" fillId="19" borderId="0" applyNumberFormat="0" applyBorder="0" applyAlignment="0" applyProtection="0"/>
    <xf numFmtId="3" fontId="4" fillId="0" borderId="30"/>
    <xf numFmtId="3" fontId="4" fillId="0" borderId="30"/>
    <xf numFmtId="185" fontId="4" fillId="0" borderId="0" applyFont="0" applyFill="0" applyBorder="0" applyAlignment="0" applyProtection="0"/>
    <xf numFmtId="0" fontId="70" fillId="38" borderId="0" applyNumberFormat="0" applyBorder="0" applyAlignment="0" applyProtection="0"/>
    <xf numFmtId="0" fontId="70" fillId="38" borderId="0" applyNumberFormat="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4" fillId="0" borderId="0" applyFont="0" applyFill="0" applyBorder="0" applyAlignment="0" applyProtection="0"/>
    <xf numFmtId="0" fontId="71" fillId="32" borderId="31" applyNumberFormat="0" applyAlignment="0" applyProtection="0"/>
    <xf numFmtId="0" fontId="71" fillId="32" borderId="31" applyNumberFormat="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4" fillId="0" borderId="32" applyNumberFormat="0" applyFill="0" applyAlignment="0" applyProtection="0"/>
    <xf numFmtId="0" fontId="74" fillId="0" borderId="32" applyNumberFormat="0" applyFill="0" applyAlignment="0" applyProtection="0"/>
    <xf numFmtId="0" fontId="75" fillId="0" borderId="33" applyNumberFormat="0" applyFill="0" applyAlignment="0" applyProtection="0"/>
    <xf numFmtId="0" fontId="75" fillId="0" borderId="33"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7" fillId="0" borderId="35" applyNumberFormat="0" applyFill="0" applyAlignment="0" applyProtection="0"/>
    <xf numFmtId="0" fontId="77" fillId="0" borderId="35" applyNumberFormat="0" applyFill="0" applyAlignment="0" applyProtection="0"/>
    <xf numFmtId="0" fontId="33" fillId="0" borderId="0"/>
    <xf numFmtId="0" fontId="33" fillId="0" borderId="0"/>
  </cellStyleXfs>
  <cellXfs count="811">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3"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 fontId="24" fillId="4" borderId="2" xfId="0" applyNumberFormat="1" applyFont="1" applyFill="1" applyBorder="1"/>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0" fontId="4" fillId="2" borderId="1" xfId="1" quotePrefix="1" applyFill="1" applyBorder="1"/>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8" fillId="2" borderId="2" xfId="1" applyFont="1" applyFill="1" applyBorder="1" applyAlignment="1">
      <alignment horizontal="left"/>
    </xf>
    <xf numFmtId="4" fontId="8" fillId="3" borderId="2" xfId="1" applyNumberFormat="1" applyFont="1" applyFill="1" applyBorder="1"/>
    <xf numFmtId="4" fontId="8" fillId="2" borderId="2" xfId="1" applyNumberFormat="1" applyFont="1" applyFill="1" applyBorder="1"/>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0" fontId="0" fillId="2" borderId="1" xfId="0" applyFill="1" applyBorder="1"/>
    <xf numFmtId="168" fontId="0" fillId="2" borderId="1" xfId="0" applyNumberFormat="1" applyFill="1" applyBorder="1"/>
    <xf numFmtId="168" fontId="0" fillId="2" borderId="3" xfId="0" applyNumberFormat="1"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1" xfId="0" applyFont="1" applyFill="1" applyBorder="1" applyAlignment="1">
      <alignment horizontal="right" vertical="center" wrapText="1"/>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3" fontId="43" fillId="4" borderId="2" xfId="0" applyNumberFormat="1" applyFont="1" applyFill="1" applyBorder="1"/>
    <xf numFmtId="3" fontId="17" fillId="2" borderId="0" xfId="0" applyNumberFormat="1" applyFont="1" applyFill="1" applyAlignment="1">
      <alignment horizontal="right"/>
    </xf>
    <xf numFmtId="0" fontId="44" fillId="2" borderId="0" xfId="0" applyFont="1" applyFill="1"/>
    <xf numFmtId="0" fontId="31" fillId="2" borderId="0" xfId="0" applyFont="1" applyFill="1" applyAlignment="1">
      <alignment horizontal="left" indent="2"/>
    </xf>
    <xf numFmtId="0" fontId="44"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5" fillId="2" borderId="0" xfId="0" applyFont="1" applyFill="1"/>
    <xf numFmtId="0" fontId="45"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4" fillId="3" borderId="0" xfId="1" applyNumberFormat="1" applyFill="1"/>
    <xf numFmtId="180" fontId="4" fillId="2" borderId="0" xfId="1" applyNumberFormat="1" applyFill="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7"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0" fontId="0" fillId="0" borderId="2" xfId="0"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3" fontId="6" fillId="2" borderId="0" xfId="0" applyNumberFormat="1" applyFont="1" applyFill="1"/>
    <xf numFmtId="168" fontId="15" fillId="11" borderId="1" xfId="13" quotePrefix="1" applyNumberFormat="1" applyFont="1" applyFill="1" applyBorder="1" applyAlignment="1">
      <alignment horizontal="right"/>
    </xf>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3" fontId="13" fillId="0" borderId="0" xfId="0" applyNumberFormat="1" applyFont="1"/>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1" fontId="0" fillId="0" borderId="0" xfId="0" applyNumberFormat="1"/>
    <xf numFmtId="169" fontId="4" fillId="2" borderId="0" xfId="1" applyNumberFormat="1" applyFill="1"/>
    <xf numFmtId="182"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8" fillId="2" borderId="0" xfId="1" applyNumberFormat="1" applyFont="1" applyFill="1" applyAlignment="1">
      <alignment horizontal="left" vertical="center"/>
    </xf>
    <xf numFmtId="177" fontId="4" fillId="2" borderId="0" xfId="1" quotePrefix="1" applyNumberFormat="1" applyFill="1" applyAlignment="1">
      <alignment horizontal="right"/>
    </xf>
    <xf numFmtId="0" fontId="49"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50" fillId="14" borderId="2" xfId="0" applyFont="1" applyFill="1" applyBorder="1"/>
    <xf numFmtId="1" fontId="50" fillId="14" borderId="2" xfId="0" applyNumberFormat="1" applyFont="1" applyFill="1" applyBorder="1"/>
    <xf numFmtId="169" fontId="50" fillId="14" borderId="2" xfId="0" applyNumberFormat="1" applyFont="1" applyFill="1" applyBorder="1"/>
    <xf numFmtId="3" fontId="50" fillId="14" borderId="2" xfId="0" applyNumberFormat="1" applyFont="1" applyFill="1" applyBorder="1"/>
    <xf numFmtId="2" fontId="4" fillId="2" borderId="0" xfId="0" applyNumberFormat="1" applyFont="1" applyFill="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51" fillId="2" borderId="2" xfId="0" applyNumberFormat="1" applyFon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1" fillId="2" borderId="1" xfId="0" applyFont="1" applyFill="1" applyBorder="1" applyAlignment="1">
      <alignment horizontal="left"/>
    </xf>
    <xf numFmtId="168" fontId="51"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77" fontId="4" fillId="15" borderId="0" xfId="1" applyNumberFormat="1" applyFill="1" applyAlignment="1">
      <alignment horizontal="right"/>
    </xf>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3" fontId="15" fillId="11" borderId="0" xfId="1" quotePrefix="1" applyNumberFormat="1" applyFont="1" applyFill="1"/>
    <xf numFmtId="0" fontId="22" fillId="2" borderId="0" xfId="0" quotePrefix="1" applyFont="1" applyFill="1" applyAlignment="1">
      <alignment vertical="top" wrapText="1"/>
    </xf>
    <xf numFmtId="171" fontId="4" fillId="11" borderId="0" xfId="1" quotePrefix="1" applyNumberFormat="1" applyFill="1" applyAlignment="1">
      <alignment horizontal="right"/>
    </xf>
    <xf numFmtId="177" fontId="15" fillId="2" borderId="0" xfId="13" quotePrefix="1" applyNumberFormat="1" applyFont="1" applyFill="1" applyAlignment="1">
      <alignment horizontal="right"/>
    </xf>
    <xf numFmtId="0" fontId="53" fillId="2" borderId="0" xfId="9" applyFont="1" applyFill="1" applyAlignment="1">
      <alignment horizontal="left"/>
    </xf>
    <xf numFmtId="3" fontId="4" fillId="13" borderId="0" xfId="1" applyNumberFormat="1" applyFill="1" applyAlignment="1">
      <alignment horizontal="right"/>
    </xf>
    <xf numFmtId="183" fontId="54"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1"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4" fontId="4" fillId="11" borderId="1" xfId="1" applyNumberFormat="1" applyFill="1" applyBorder="1" applyAlignment="1">
      <alignment horizontal="right"/>
    </xf>
    <xf numFmtId="164" fontId="13" fillId="2" borderId="0" xfId="24" applyFont="1" applyFill="1"/>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168" fontId="56" fillId="0" borderId="22" xfId="13" applyNumberFormat="1" applyFont="1" applyBorder="1" applyAlignment="1">
      <alignment vertical="center"/>
    </xf>
    <xf numFmtId="38" fontId="12" fillId="2" borderId="0" xfId="5" applyNumberFormat="1" applyFont="1" applyFill="1"/>
    <xf numFmtId="17" fontId="8" fillId="2" borderId="3" xfId="1" applyNumberFormat="1" applyFont="1" applyFill="1" applyBorder="1" applyAlignment="1">
      <alignment horizontal="center"/>
    </xf>
    <xf numFmtId="176" fontId="4" fillId="2" borderId="2" xfId="1" applyNumberFormat="1" applyFill="1" applyBorder="1" applyAlignment="1">
      <alignment horizontal="right"/>
    </xf>
    <xf numFmtId="169" fontId="4" fillId="2" borderId="3" xfId="0" applyNumberFormat="1" applyFont="1" applyFill="1" applyBorder="1"/>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1" fillId="2" borderId="1" xfId="0" applyFont="1" applyFill="1" applyBorder="1"/>
    <xf numFmtId="17" fontId="0" fillId="2" borderId="0" xfId="0" applyNumberFormat="1" applyFill="1"/>
    <xf numFmtId="0" fontId="4" fillId="2" borderId="3" xfId="1" quotePrefix="1" applyFill="1" applyBorder="1"/>
    <xf numFmtId="4" fontId="4" fillId="11" borderId="3" xfId="1" applyNumberFormat="1" applyFill="1" applyBorder="1" applyAlignment="1">
      <alignment horizontal="right"/>
    </xf>
    <xf numFmtId="0" fontId="22" fillId="0" borderId="0" xfId="1" applyFont="1"/>
    <xf numFmtId="171" fontId="17" fillId="2" borderId="0" xfId="0" applyNumberFormat="1" applyFont="1" applyFill="1"/>
    <xf numFmtId="0" fontId="24" fillId="4" borderId="25" xfId="1" applyFont="1" applyFill="1" applyBorder="1"/>
    <xf numFmtId="0" fontId="3" fillId="2" borderId="2" xfId="0" applyFont="1" applyFill="1" applyBorder="1" applyAlignment="1">
      <alignment horizontal="left"/>
    </xf>
    <xf numFmtId="0" fontId="8" fillId="6" borderId="12" xfId="0" applyFont="1" applyFill="1" applyBorder="1" applyAlignment="1">
      <alignment horizontal="left" indent="2"/>
    </xf>
    <xf numFmtId="173" fontId="31" fillId="6" borderId="0" xfId="0" applyNumberFormat="1" applyFont="1" applyFill="1" applyAlignment="1">
      <alignment horizontal="right" vertical="center"/>
    </xf>
    <xf numFmtId="176" fontId="0" fillId="2" borderId="0" xfId="0" applyNumberFormat="1" applyFill="1"/>
    <xf numFmtId="0" fontId="8" fillId="3" borderId="1" xfId="1" applyFont="1" applyFill="1" applyBorder="1" applyAlignment="1">
      <alignment horizontal="left"/>
    </xf>
    <xf numFmtId="4" fontId="8" fillId="3" borderId="0" xfId="1" applyNumberFormat="1" applyFont="1" applyFill="1"/>
    <xf numFmtId="0" fontId="8" fillId="3" borderId="0" xfId="1" applyFont="1" applyFill="1" applyAlignment="1">
      <alignment horizontal="left"/>
    </xf>
    <xf numFmtId="0" fontId="24" fillId="4" borderId="0" xfId="1" applyFont="1" applyFill="1" applyAlignment="1">
      <alignment horizontal="left"/>
    </xf>
    <xf numFmtId="2" fontId="24" fillId="4" borderId="0" xfId="1" applyNumberFormat="1" applyFont="1" applyFill="1"/>
    <xf numFmtId="4" fontId="8" fillId="3" borderId="1" xfId="1" applyNumberFormat="1" applyFont="1" applyFill="1" applyBorder="1"/>
    <xf numFmtId="180" fontId="8" fillId="3" borderId="0" xfId="1" applyNumberFormat="1" applyFont="1" applyFill="1"/>
    <xf numFmtId="180" fontId="24" fillId="4" borderId="0" xfId="1" applyNumberFormat="1" applyFont="1" applyFill="1"/>
    <xf numFmtId="177" fontId="31" fillId="6" borderId="0" xfId="0" applyNumberFormat="1" applyFont="1" applyFill="1" applyAlignment="1">
      <alignment horizontal="right"/>
    </xf>
    <xf numFmtId="168" fontId="8" fillId="2" borderId="2" xfId="24" applyNumberFormat="1" applyFont="1" applyFill="1" applyBorder="1" applyAlignment="1">
      <alignment horizontal="right"/>
    </xf>
    <xf numFmtId="0" fontId="0" fillId="0" borderId="1" xfId="0" applyBorder="1"/>
    <xf numFmtId="171" fontId="13" fillId="2" borderId="1" xfId="0" quotePrefix="1" applyNumberFormat="1" applyFont="1" applyFill="1" applyBorder="1" applyAlignment="1">
      <alignment horizontal="left"/>
    </xf>
    <xf numFmtId="171" fontId="13" fillId="2" borderId="3" xfId="0" applyNumberFormat="1" applyFont="1" applyFill="1" applyBorder="1" applyAlignment="1">
      <alignment horizontal="left"/>
    </xf>
    <xf numFmtId="0" fontId="8" fillId="2" borderId="3" xfId="0" applyFont="1" applyFill="1" applyBorder="1"/>
    <xf numFmtId="171" fontId="13" fillId="2" borderId="1" xfId="0" applyNumberFormat="1" applyFont="1" applyFill="1" applyBorder="1" applyAlignment="1">
      <alignment horizontal="left"/>
    </xf>
    <xf numFmtId="168" fontId="13" fillId="2" borderId="1" xfId="0" applyNumberFormat="1" applyFont="1" applyFill="1" applyBorder="1"/>
    <xf numFmtId="168" fontId="27" fillId="2" borderId="2" xfId="7" applyNumberFormat="1" applyFont="1" applyFill="1" applyBorder="1" applyAlignment="1" applyProtection="1">
      <protection locked="0"/>
    </xf>
    <xf numFmtId="0" fontId="22" fillId="2" borderId="0" xfId="0" quotePrefix="1" applyFont="1" applyFill="1" applyAlignment="1">
      <alignment wrapText="1"/>
    </xf>
    <xf numFmtId="2" fontId="8" fillId="3" borderId="1" xfId="1" applyNumberFormat="1" applyFont="1" applyFill="1" applyBorder="1"/>
    <xf numFmtId="0" fontId="51" fillId="2" borderId="2" xfId="0" applyFont="1" applyFill="1" applyBorder="1"/>
    <xf numFmtId="168" fontId="8" fillId="2" borderId="2" xfId="1" quotePrefix="1" applyNumberFormat="1" applyFont="1" applyFill="1" applyBorder="1" applyAlignment="1">
      <alignment horizontal="right"/>
    </xf>
    <xf numFmtId="0" fontId="24" fillId="8" borderId="17" xfId="0" applyFont="1" applyFill="1" applyBorder="1"/>
    <xf numFmtId="175" fontId="24" fillId="8" borderId="0" xfId="0" applyNumberFormat="1" applyFont="1" applyFill="1"/>
    <xf numFmtId="168" fontId="24" fillId="8" borderId="0" xfId="0" applyNumberFormat="1" applyFont="1" applyFill="1"/>
    <xf numFmtId="169" fontId="24" fillId="8" borderId="0" xfId="0" applyNumberFormat="1" applyFont="1" applyFill="1"/>
    <xf numFmtId="173" fontId="24" fillId="8" borderId="23" xfId="0" applyNumberFormat="1" applyFont="1" applyFill="1" applyBorder="1"/>
    <xf numFmtId="0" fontId="3" fillId="2" borderId="0" xfId="0" applyFont="1" applyFill="1" applyAlignment="1">
      <alignment horizontal="left"/>
    </xf>
    <xf numFmtId="171" fontId="4" fillId="2" borderId="0" xfId="1" quotePrefix="1" applyNumberFormat="1" applyFill="1" applyAlignment="1">
      <alignment horizontal="right"/>
    </xf>
    <xf numFmtId="3" fontId="18" fillId="6" borderId="0" xfId="1" quotePrefix="1" applyNumberFormat="1" applyFont="1" applyFill="1" applyAlignment="1">
      <alignment horizontal="right"/>
    </xf>
    <xf numFmtId="168" fontId="8" fillId="2" borderId="2" xfId="1" applyNumberFormat="1" applyFont="1" applyFill="1" applyBorder="1" applyAlignment="1">
      <alignment horizontal="right"/>
    </xf>
    <xf numFmtId="169" fontId="16" fillId="2" borderId="1" xfId="0" applyNumberFormat="1" applyFont="1" applyFill="1" applyBorder="1" applyAlignment="1">
      <alignment horizontal="right"/>
    </xf>
    <xf numFmtId="168" fontId="17" fillId="6" borderId="23" xfId="0" applyNumberFormat="1" applyFont="1" applyFill="1" applyBorder="1" applyAlignment="1">
      <alignment horizontal="right"/>
    </xf>
    <xf numFmtId="168" fontId="24" fillId="8" borderId="0" xfId="0" applyNumberFormat="1" applyFont="1" applyFill="1" applyAlignment="1">
      <alignment horizontal="right"/>
    </xf>
    <xf numFmtId="0" fontId="8" fillId="2" borderId="3" xfId="1" applyFont="1" applyFill="1" applyBorder="1" applyAlignment="1">
      <alignment horizontal="left"/>
    </xf>
    <xf numFmtId="180" fontId="8" fillId="12" borderId="3" xfId="1" applyNumberFormat="1" applyFont="1" applyFill="1" applyBorder="1"/>
    <xf numFmtId="180" fontId="8" fillId="2" borderId="3" xfId="1" applyNumberFormat="1" applyFont="1" applyFill="1" applyBorder="1"/>
    <xf numFmtId="168" fontId="24" fillId="4" borderId="2" xfId="1" quotePrefix="1" applyNumberFormat="1" applyFont="1" applyFill="1" applyBorder="1"/>
    <xf numFmtId="168" fontId="4" fillId="11" borderId="1" xfId="1" applyNumberFormat="1" applyFill="1" applyBorder="1" applyAlignment="1">
      <alignment horizontal="right" indent="1"/>
    </xf>
    <xf numFmtId="0" fontId="8" fillId="6" borderId="23" xfId="0" applyFont="1" applyFill="1" applyBorder="1" applyAlignment="1">
      <alignment horizontal="left" indent="2"/>
    </xf>
    <xf numFmtId="0" fontId="8" fillId="9" borderId="20" xfId="0" applyFont="1" applyFill="1" applyBorder="1" applyAlignment="1">
      <alignment horizontal="left" indent="2"/>
    </xf>
    <xf numFmtId="3" fontId="17" fillId="9" borderId="20" xfId="0" applyNumberFormat="1" applyFont="1" applyFill="1" applyBorder="1" applyAlignment="1">
      <alignment horizontal="right"/>
    </xf>
    <xf numFmtId="168" fontId="17" fillId="9" borderId="20" xfId="0" applyNumberFormat="1" applyFont="1" applyFill="1" applyBorder="1" applyAlignment="1">
      <alignment horizontal="right"/>
    </xf>
    <xf numFmtId="168" fontId="8" fillId="9" borderId="20" xfId="0" applyNumberFormat="1" applyFont="1" applyFill="1" applyBorder="1" applyAlignment="1">
      <alignment horizontal="right"/>
    </xf>
    <xf numFmtId="3" fontId="8" fillId="9" borderId="20" xfId="0" applyNumberFormat="1" applyFont="1" applyFill="1" applyBorder="1" applyAlignment="1">
      <alignment horizontal="right"/>
    </xf>
    <xf numFmtId="17" fontId="8" fillId="2" borderId="2" xfId="1" applyNumberFormat="1" applyFont="1" applyFill="1" applyBorder="1" applyAlignment="1">
      <alignment horizontal="right"/>
    </xf>
    <xf numFmtId="170" fontId="4" fillId="11" borderId="0" xfId="1" applyNumberFormat="1" applyFill="1" applyAlignment="1">
      <alignment horizontal="right" indent="1"/>
    </xf>
    <xf numFmtId="49" fontId="22" fillId="2" borderId="0" xfId="1" applyNumberFormat="1" applyFont="1" applyFill="1" applyAlignment="1">
      <alignment horizontal="left" indent="3"/>
    </xf>
    <xf numFmtId="170" fontId="16" fillId="2" borderId="2" xfId="0" applyNumberFormat="1" applyFont="1" applyFill="1" applyBorder="1"/>
    <xf numFmtId="3" fontId="4" fillId="6" borderId="0" xfId="1" quotePrefix="1" applyNumberFormat="1" applyFill="1" applyAlignment="1">
      <alignment horizontal="right"/>
    </xf>
    <xf numFmtId="179" fontId="16" fillId="2" borderId="0" xfId="0" applyNumberFormat="1" applyFont="1" applyFill="1" applyAlignment="1">
      <alignment horizontal="right"/>
    </xf>
    <xf numFmtId="184" fontId="16" fillId="2" borderId="0" xfId="0" applyNumberFormat="1" applyFont="1" applyFill="1" applyAlignment="1">
      <alignment horizontal="right"/>
    </xf>
    <xf numFmtId="170" fontId="4" fillId="2" borderId="0" xfId="1" applyNumberFormat="1" applyFill="1" applyAlignment="1">
      <alignment horizontal="right" indent="1"/>
    </xf>
    <xf numFmtId="0" fontId="18" fillId="2" borderId="0" xfId="1" applyFont="1" applyFill="1"/>
    <xf numFmtId="0" fontId="4" fillId="2" borderId="1" xfId="0" applyFont="1" applyFill="1" applyBorder="1" applyAlignment="1">
      <alignment horizontal="right" vertical="center" wrapText="1"/>
    </xf>
    <xf numFmtId="3" fontId="8" fillId="2" borderId="2" xfId="1" quotePrefix="1" applyNumberFormat="1" applyFont="1" applyFill="1" applyBorder="1" applyAlignment="1">
      <alignment horizontal="right"/>
    </xf>
    <xf numFmtId="3" fontId="4" fillId="3" borderId="0" xfId="1" quotePrefix="1" applyNumberFormat="1" applyFill="1" applyAlignment="1">
      <alignment horizontal="right"/>
    </xf>
    <xf numFmtId="0" fontId="4" fillId="2" borderId="0" xfId="1" applyFill="1" applyAlignment="1">
      <alignment horizontal="right"/>
    </xf>
    <xf numFmtId="1" fontId="4" fillId="2" borderId="0" xfId="1" applyNumberFormat="1" applyFill="1"/>
    <xf numFmtId="0" fontId="8" fillId="2" borderId="0" xfId="0" applyFont="1" applyFill="1" applyAlignment="1">
      <alignment horizontal="left" vertical="top"/>
    </xf>
    <xf numFmtId="3" fontId="4" fillId="10" borderId="0" xfId="1" quotePrefix="1" applyNumberFormat="1" applyFill="1" applyAlignment="1">
      <alignment horizontal="right"/>
    </xf>
    <xf numFmtId="0" fontId="4" fillId="2" borderId="8" xfId="1" quotePrefix="1" applyFill="1" applyBorder="1" applyAlignment="1">
      <alignment horizontal="center" vertical="center"/>
    </xf>
    <xf numFmtId="0" fontId="4" fillId="2" borderId="10" xfId="1" quotePrefix="1" applyFill="1" applyBorder="1" applyAlignment="1">
      <alignment horizontal="center" vertical="center"/>
    </xf>
    <xf numFmtId="0" fontId="22" fillId="2" borderId="0" xfId="0" quotePrefix="1" applyFont="1" applyFill="1" applyAlignment="1">
      <alignment horizontal="left"/>
    </xf>
    <xf numFmtId="3" fontId="18" fillId="2" borderId="0" xfId="1" quotePrefix="1" applyNumberFormat="1" applyFont="1" applyFill="1" applyAlignment="1">
      <alignment horizontal="right"/>
    </xf>
    <xf numFmtId="4" fontId="4" fillId="11" borderId="0" xfId="1" applyNumberFormat="1" applyFill="1" applyAlignment="1">
      <alignment horizontal="right"/>
    </xf>
    <xf numFmtId="0" fontId="8" fillId="6" borderId="23" xfId="0" applyFont="1" applyFill="1" applyBorder="1" applyAlignment="1">
      <alignment horizontal="left"/>
    </xf>
    <xf numFmtId="0" fontId="3" fillId="2" borderId="1" xfId="0" applyFont="1" applyFill="1" applyBorder="1" applyAlignment="1">
      <alignment horizontal="lef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0" fontId="8" fillId="6" borderId="20" xfId="0" applyFont="1" applyFill="1" applyBorder="1"/>
    <xf numFmtId="3" fontId="17" fillId="6" borderId="20" xfId="0" applyNumberFormat="1" applyFont="1" applyFill="1" applyBorder="1" applyAlignment="1">
      <alignment horizontal="left"/>
    </xf>
    <xf numFmtId="168" fontId="17" fillId="6" borderId="20" xfId="0" applyNumberFormat="1" applyFont="1" applyFill="1" applyBorder="1"/>
    <xf numFmtId="169" fontId="17" fillId="6" borderId="20" xfId="0" applyNumberFormat="1" applyFont="1" applyFill="1" applyBorder="1"/>
    <xf numFmtId="3" fontId="17" fillId="6" borderId="23" xfId="0" applyNumberFormat="1" applyFont="1" applyFill="1" applyBorder="1"/>
    <xf numFmtId="3" fontId="8" fillId="16" borderId="12" xfId="1" quotePrefix="1" applyNumberFormat="1" applyFont="1" applyFill="1" applyBorder="1" applyAlignment="1">
      <alignment horizontal="right"/>
    </xf>
    <xf numFmtId="168" fontId="4" fillId="0" borderId="0" xfId="1" quotePrefix="1" applyNumberFormat="1" applyAlignment="1">
      <alignment horizontal="right"/>
    </xf>
    <xf numFmtId="0" fontId="22" fillId="2" borderId="0" xfId="1" applyFont="1" applyFill="1" applyAlignment="1">
      <alignment horizontal="left"/>
    </xf>
    <xf numFmtId="168" fontId="17" fillId="6" borderId="20" xfId="0" applyNumberFormat="1" applyFont="1" applyFill="1" applyBorder="1" applyAlignment="1">
      <alignment horizontal="right"/>
    </xf>
    <xf numFmtId="177" fontId="16" fillId="2" borderId="0" xfId="0" applyNumberFormat="1" applyFont="1" applyFill="1"/>
    <xf numFmtId="0" fontId="22" fillId="2" borderId="0" xfId="1" applyFont="1" applyFill="1" applyAlignment="1">
      <alignment vertical="top" wrapText="1"/>
    </xf>
    <xf numFmtId="173" fontId="27" fillId="2" borderId="2" xfId="7" applyNumberFormat="1" applyFont="1" applyFill="1" applyBorder="1" applyAlignment="1" applyProtection="1">
      <protection locked="0"/>
    </xf>
    <xf numFmtId="173" fontId="4" fillId="2" borderId="0" xfId="1" quotePrefix="1" applyNumberFormat="1" applyFill="1"/>
    <xf numFmtId="177" fontId="15" fillId="11" borderId="0" xfId="13" quotePrefix="1" applyNumberFormat="1" applyFont="1" applyFill="1" applyAlignment="1">
      <alignment horizontal="right"/>
    </xf>
    <xf numFmtId="171" fontId="13" fillId="2" borderId="0" xfId="0" applyNumberFormat="1" applyFont="1" applyFill="1"/>
    <xf numFmtId="171" fontId="13" fillId="5" borderId="0" xfId="0" applyNumberFormat="1" applyFont="1" applyFill="1"/>
    <xf numFmtId="173" fontId="4" fillId="6" borderId="0" xfId="1" quotePrefix="1" applyNumberFormat="1" applyFill="1"/>
    <xf numFmtId="0" fontId="8" fillId="2" borderId="17" xfId="0" applyFont="1" applyFill="1" applyBorder="1"/>
    <xf numFmtId="175" fontId="17" fillId="6" borderId="12" xfId="0" applyNumberFormat="1" applyFont="1" applyFill="1" applyBorder="1"/>
    <xf numFmtId="173" fontId="17" fillId="6" borderId="12" xfId="0" applyNumberFormat="1" applyFont="1" applyFill="1" applyBorder="1"/>
    <xf numFmtId="3" fontId="17" fillId="9" borderId="24" xfId="0" applyNumberFormat="1" applyFont="1" applyFill="1" applyBorder="1"/>
    <xf numFmtId="168" fontId="17" fillId="9" borderId="24" xfId="0" applyNumberFormat="1" applyFont="1" applyFill="1" applyBorder="1"/>
    <xf numFmtId="168" fontId="8" fillId="9" borderId="24" xfId="0" applyNumberFormat="1" applyFont="1" applyFill="1" applyBorder="1"/>
    <xf numFmtId="186" fontId="4" fillId="2" borderId="0" xfId="24" applyNumberFormat="1" applyFont="1" applyFill="1" applyAlignment="1">
      <alignment horizontal="right"/>
    </xf>
    <xf numFmtId="0" fontId="8" fillId="2" borderId="4" xfId="1" quotePrefix="1" applyFont="1" applyFill="1" applyBorder="1" applyAlignment="1">
      <alignment horizontal="center" vertical="center"/>
    </xf>
    <xf numFmtId="168" fontId="27" fillId="2" borderId="2" xfId="7" quotePrefix="1" applyNumberFormat="1" applyFont="1" applyFill="1" applyBorder="1" applyAlignment="1" applyProtection="1">
      <alignment horizontal="right"/>
      <protection locked="0"/>
    </xf>
    <xf numFmtId="173" fontId="4" fillId="6" borderId="0" xfId="1" quotePrefix="1" applyNumberFormat="1" applyFill="1" applyAlignment="1">
      <alignment horizontal="right"/>
    </xf>
    <xf numFmtId="173" fontId="27" fillId="2" borderId="2" xfId="7" applyNumberFormat="1" applyFont="1" applyFill="1" applyBorder="1" applyAlignment="1" applyProtection="1">
      <alignment horizontal="right"/>
      <protection locked="0"/>
    </xf>
    <xf numFmtId="0" fontId="6" fillId="2" borderId="0" xfId="1" applyFont="1" applyFill="1" applyAlignment="1">
      <alignment horizontal="center"/>
    </xf>
    <xf numFmtId="0" fontId="46" fillId="0" borderId="0" xfId="0" applyFont="1" applyAlignment="1">
      <alignment horizontal="left" vertical="center" wrapText="1"/>
    </xf>
    <xf numFmtId="0" fontId="46"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22" fillId="2" borderId="0" xfId="1" applyFont="1" applyFill="1" applyAlignment="1">
      <alignment horizontal="left" vertical="center" wrapText="1"/>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22" fillId="2" borderId="0" xfId="1" applyFont="1" applyFill="1" applyAlignment="1">
      <alignment horizontal="left" vertical="top"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Alignment="1">
      <alignment horizontal="left" wrapText="1"/>
    </xf>
    <xf numFmtId="0" fontId="22" fillId="2" borderId="0" xfId="0" quotePrefix="1" applyFont="1" applyFill="1" applyAlignment="1">
      <alignment horizontal="left" vertical="top"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xf numFmtId="171" fontId="4" fillId="5" borderId="0" xfId="1" quotePrefix="1" applyNumberFormat="1" applyFill="1"/>
  </cellXfs>
  <cellStyles count="334">
    <cellStyle name="20% - Énfasis1 2" xfId="243" xr:uid="{00000000-0005-0000-0000-000000000000}"/>
    <cellStyle name="20% - Énfasis1 3" xfId="244" xr:uid="{00000000-0005-0000-0000-000001000000}"/>
    <cellStyle name="20% - Énfasis2 2" xfId="245" xr:uid="{00000000-0005-0000-0000-000002000000}"/>
    <cellStyle name="20% - Énfasis2 3" xfId="246" xr:uid="{00000000-0005-0000-0000-000003000000}"/>
    <cellStyle name="20% - Énfasis3 2" xfId="247" xr:uid="{00000000-0005-0000-0000-000004000000}"/>
    <cellStyle name="20% - Énfasis3 3" xfId="248" xr:uid="{00000000-0005-0000-0000-000005000000}"/>
    <cellStyle name="20% - Énfasis4 2" xfId="249" xr:uid="{00000000-0005-0000-0000-000006000000}"/>
    <cellStyle name="20% - Énfasis4 3" xfId="250" xr:uid="{00000000-0005-0000-0000-000007000000}"/>
    <cellStyle name="20% - Énfasis5 2" xfId="251" xr:uid="{00000000-0005-0000-0000-000008000000}"/>
    <cellStyle name="20% - Énfasis5 3" xfId="252" xr:uid="{00000000-0005-0000-0000-000009000000}"/>
    <cellStyle name="20% - Énfasis6 2" xfId="253" xr:uid="{00000000-0005-0000-0000-00000A000000}"/>
    <cellStyle name="20% - Énfasis6 3" xfId="254" xr:uid="{00000000-0005-0000-0000-00000B000000}"/>
    <cellStyle name="40% - Énfasis1 2" xfId="255" xr:uid="{00000000-0005-0000-0000-00000C000000}"/>
    <cellStyle name="40% - Énfasis1 3" xfId="256" xr:uid="{00000000-0005-0000-0000-00000D000000}"/>
    <cellStyle name="40% - Énfasis2 2" xfId="257" xr:uid="{00000000-0005-0000-0000-00000E000000}"/>
    <cellStyle name="40% - Énfasis2 3" xfId="258" xr:uid="{00000000-0005-0000-0000-00000F000000}"/>
    <cellStyle name="40% - Énfasis3 2" xfId="259" xr:uid="{00000000-0005-0000-0000-000010000000}"/>
    <cellStyle name="40% - Énfasis3 3" xfId="260" xr:uid="{00000000-0005-0000-0000-000011000000}"/>
    <cellStyle name="40% - Énfasis4 2" xfId="261" xr:uid="{00000000-0005-0000-0000-000012000000}"/>
    <cellStyle name="40% - Énfasis4 3" xfId="262" xr:uid="{00000000-0005-0000-0000-000013000000}"/>
    <cellStyle name="40% - Énfasis5 2" xfId="263" xr:uid="{00000000-0005-0000-0000-000014000000}"/>
    <cellStyle name="40% - Énfasis5 3" xfId="264" xr:uid="{00000000-0005-0000-0000-000015000000}"/>
    <cellStyle name="40% - Énfasis6 2" xfId="265" xr:uid="{00000000-0005-0000-0000-000016000000}"/>
    <cellStyle name="40% - Énfasis6 3" xfId="266" xr:uid="{00000000-0005-0000-0000-000017000000}"/>
    <cellStyle name="60% - Énfasis1 2" xfId="267" xr:uid="{00000000-0005-0000-0000-000018000000}"/>
    <cellStyle name="60% - Énfasis1 3" xfId="268" xr:uid="{00000000-0005-0000-0000-000019000000}"/>
    <cellStyle name="60% - Énfasis2 2" xfId="269" xr:uid="{00000000-0005-0000-0000-00001A000000}"/>
    <cellStyle name="60% - Énfasis2 3" xfId="270" xr:uid="{00000000-0005-0000-0000-00001B000000}"/>
    <cellStyle name="60% - Énfasis3 2" xfId="271" xr:uid="{00000000-0005-0000-0000-00001C000000}"/>
    <cellStyle name="60% - Énfasis3 3" xfId="272" xr:uid="{00000000-0005-0000-0000-00001D000000}"/>
    <cellStyle name="60% - Énfasis4 2" xfId="273" xr:uid="{00000000-0005-0000-0000-00001E000000}"/>
    <cellStyle name="60% - Énfasis4 3" xfId="274" xr:uid="{00000000-0005-0000-0000-00001F000000}"/>
    <cellStyle name="60% - Énfasis5 2" xfId="275" xr:uid="{00000000-0005-0000-0000-000020000000}"/>
    <cellStyle name="60% - Énfasis5 3" xfId="276" xr:uid="{00000000-0005-0000-0000-000021000000}"/>
    <cellStyle name="60% - Énfasis6 2" xfId="277" xr:uid="{00000000-0005-0000-0000-000022000000}"/>
    <cellStyle name="60% - Énfasis6 3" xfId="278" xr:uid="{00000000-0005-0000-0000-000023000000}"/>
    <cellStyle name="Buena 2" xfId="279" xr:uid="{00000000-0005-0000-0000-000024000000}"/>
    <cellStyle name="Buena 3" xfId="280" xr:uid="{00000000-0005-0000-0000-000025000000}"/>
    <cellStyle name="Cálculo 2" xfId="281" xr:uid="{00000000-0005-0000-0000-000026000000}"/>
    <cellStyle name="Cálculo 3" xfId="282" xr:uid="{00000000-0005-0000-0000-000027000000}"/>
    <cellStyle name="Celda de comprobación 2" xfId="283" xr:uid="{00000000-0005-0000-0000-000028000000}"/>
    <cellStyle name="Celda de comprobación 3" xfId="284" xr:uid="{00000000-0005-0000-0000-000029000000}"/>
    <cellStyle name="Celda vinculada 2" xfId="285" xr:uid="{00000000-0005-0000-0000-00002A000000}"/>
    <cellStyle name="Celda vinculada 3" xfId="286" xr:uid="{00000000-0005-0000-0000-00002B000000}"/>
    <cellStyle name="Encabezado 4 2" xfId="287" xr:uid="{00000000-0005-0000-0000-00002C000000}"/>
    <cellStyle name="Encabezado 4 3" xfId="288" xr:uid="{00000000-0005-0000-0000-00002D000000}"/>
    <cellStyle name="Énfasis1 2" xfId="289" xr:uid="{00000000-0005-0000-0000-00002E000000}"/>
    <cellStyle name="Énfasis1 3" xfId="290" xr:uid="{00000000-0005-0000-0000-00002F000000}"/>
    <cellStyle name="Énfasis2 2" xfId="291" xr:uid="{00000000-0005-0000-0000-000030000000}"/>
    <cellStyle name="Énfasis2 3" xfId="292" xr:uid="{00000000-0005-0000-0000-000031000000}"/>
    <cellStyle name="Énfasis3 2" xfId="293" xr:uid="{00000000-0005-0000-0000-000032000000}"/>
    <cellStyle name="Énfasis3 3" xfId="294" xr:uid="{00000000-0005-0000-0000-000033000000}"/>
    <cellStyle name="Énfasis4 2" xfId="295" xr:uid="{00000000-0005-0000-0000-000034000000}"/>
    <cellStyle name="Énfasis4 3" xfId="296" xr:uid="{00000000-0005-0000-0000-000035000000}"/>
    <cellStyle name="Énfasis5 2" xfId="297" xr:uid="{00000000-0005-0000-0000-000036000000}"/>
    <cellStyle name="Énfasis5 3" xfId="298" xr:uid="{00000000-0005-0000-0000-000037000000}"/>
    <cellStyle name="Énfasis6 2" xfId="299" xr:uid="{00000000-0005-0000-0000-000038000000}"/>
    <cellStyle name="Énfasis6 3" xfId="300" xr:uid="{00000000-0005-0000-0000-000039000000}"/>
    <cellStyle name="Entrada 2" xfId="301" xr:uid="{00000000-0005-0000-0000-00003A000000}"/>
    <cellStyle name="Entrada 3" xfId="302" xr:uid="{00000000-0005-0000-0000-00003B000000}"/>
    <cellStyle name="Hipervínculo" xfId="2" builtinId="8"/>
    <cellStyle name="Incorrecto 2" xfId="303" xr:uid="{00000000-0005-0000-0000-00003D000000}"/>
    <cellStyle name="Incorrecto 3" xfId="304" xr:uid="{00000000-0005-0000-0000-00003E000000}"/>
    <cellStyle name="mes tabla dinámica" xfId="305" xr:uid="{00000000-0005-0000-0000-00003F000000}"/>
    <cellStyle name="mes tabla dinámica 2" xfId="306" xr:uid="{00000000-0005-0000-0000-000040000000}"/>
    <cellStyle name="Millares" xfId="24" builtinId="3"/>
    <cellStyle name="Millares 2" xfId="17" xr:uid="{00000000-0005-0000-0000-000042000000}"/>
    <cellStyle name="Millares 2 2" xfId="31" xr:uid="{00000000-0005-0000-0000-000043000000}"/>
    <cellStyle name="Millares 2 2 2" xfId="35" xr:uid="{00000000-0005-0000-0000-000044000000}"/>
    <cellStyle name="Millares 2 2 2 2" xfId="47" xr:uid="{00000000-0005-0000-0000-000045000000}"/>
    <cellStyle name="Millares 2 2 2 2 2" xfId="71" xr:uid="{00000000-0005-0000-0000-000046000000}"/>
    <cellStyle name="Millares 2 2 2 2 2 2" xfId="119" xr:uid="{00000000-0005-0000-0000-000047000000}"/>
    <cellStyle name="Millares 2 2 2 2 3" xfId="95" xr:uid="{00000000-0005-0000-0000-000048000000}"/>
    <cellStyle name="Millares 2 2 2 3" xfId="59" xr:uid="{00000000-0005-0000-0000-000049000000}"/>
    <cellStyle name="Millares 2 2 2 3 2" xfId="107" xr:uid="{00000000-0005-0000-0000-00004A000000}"/>
    <cellStyle name="Millares 2 2 2 4" xfId="83" xr:uid="{00000000-0005-0000-0000-00004B000000}"/>
    <cellStyle name="Millares 2 2 3" xfId="43" xr:uid="{00000000-0005-0000-0000-00004C000000}"/>
    <cellStyle name="Millares 2 2 3 2" xfId="67" xr:uid="{00000000-0005-0000-0000-00004D000000}"/>
    <cellStyle name="Millares 2 2 3 2 2" xfId="115" xr:uid="{00000000-0005-0000-0000-00004E000000}"/>
    <cellStyle name="Millares 2 2 3 3" xfId="91" xr:uid="{00000000-0005-0000-0000-00004F000000}"/>
    <cellStyle name="Millares 2 2 4" xfId="55" xr:uid="{00000000-0005-0000-0000-000050000000}"/>
    <cellStyle name="Millares 2 2 4 2" xfId="103" xr:uid="{00000000-0005-0000-0000-000051000000}"/>
    <cellStyle name="Millares 2 2 5" xfId="79" xr:uid="{00000000-0005-0000-0000-000052000000}"/>
    <cellStyle name="Millares 2 2 6" xfId="128" xr:uid="{00000000-0005-0000-0000-000053000000}"/>
    <cellStyle name="Millares 2 3" xfId="33" xr:uid="{00000000-0005-0000-0000-000054000000}"/>
    <cellStyle name="Millares 2 3 2" xfId="45" xr:uid="{00000000-0005-0000-0000-000055000000}"/>
    <cellStyle name="Millares 2 3 2 2" xfId="69" xr:uid="{00000000-0005-0000-0000-000056000000}"/>
    <cellStyle name="Millares 2 3 2 2 2" xfId="117" xr:uid="{00000000-0005-0000-0000-000057000000}"/>
    <cellStyle name="Millares 2 3 2 3" xfId="93" xr:uid="{00000000-0005-0000-0000-000058000000}"/>
    <cellStyle name="Millares 2 3 3" xfId="57" xr:uid="{00000000-0005-0000-0000-000059000000}"/>
    <cellStyle name="Millares 2 3 3 2" xfId="105" xr:uid="{00000000-0005-0000-0000-00005A000000}"/>
    <cellStyle name="Millares 2 3 4" xfId="81" xr:uid="{00000000-0005-0000-0000-00005B000000}"/>
    <cellStyle name="Millares 2 3 5" xfId="131" xr:uid="{00000000-0005-0000-0000-00005C000000}"/>
    <cellStyle name="Millares 2 4" xfId="28" xr:uid="{00000000-0005-0000-0000-00005D000000}"/>
    <cellStyle name="Millares 2 4 2" xfId="41" xr:uid="{00000000-0005-0000-0000-00005E000000}"/>
    <cellStyle name="Millares 2 4 2 2" xfId="65" xr:uid="{00000000-0005-0000-0000-00005F000000}"/>
    <cellStyle name="Millares 2 4 2 2 2" xfId="113" xr:uid="{00000000-0005-0000-0000-000060000000}"/>
    <cellStyle name="Millares 2 4 2 3" xfId="89" xr:uid="{00000000-0005-0000-0000-000061000000}"/>
    <cellStyle name="Millares 2 4 3" xfId="53" xr:uid="{00000000-0005-0000-0000-000062000000}"/>
    <cellStyle name="Millares 2 4 3 2" xfId="101" xr:uid="{00000000-0005-0000-0000-000063000000}"/>
    <cellStyle name="Millares 2 4 4" xfId="77" xr:uid="{00000000-0005-0000-0000-000064000000}"/>
    <cellStyle name="Millares 2 4 5" xfId="134" xr:uid="{00000000-0005-0000-0000-000065000000}"/>
    <cellStyle name="Millares 2 5" xfId="37" xr:uid="{00000000-0005-0000-0000-000066000000}"/>
    <cellStyle name="Millares 2 5 2" xfId="61" xr:uid="{00000000-0005-0000-0000-000067000000}"/>
    <cellStyle name="Millares 2 5 2 2" xfId="109" xr:uid="{00000000-0005-0000-0000-000068000000}"/>
    <cellStyle name="Millares 2 5 3" xfId="85" xr:uid="{00000000-0005-0000-0000-000069000000}"/>
    <cellStyle name="Millares 2 5 4" xfId="137" xr:uid="{00000000-0005-0000-0000-00006A000000}"/>
    <cellStyle name="Millares 2 6" xfId="49" xr:uid="{00000000-0005-0000-0000-00006B000000}"/>
    <cellStyle name="Millares 2 6 2" xfId="97" xr:uid="{00000000-0005-0000-0000-00006C000000}"/>
    <cellStyle name="Millares 2 6 3" xfId="140" xr:uid="{00000000-0005-0000-0000-00006D000000}"/>
    <cellStyle name="Millares 2 7" xfId="73" xr:uid="{00000000-0005-0000-0000-00006E000000}"/>
    <cellStyle name="Millares 2 7 2" xfId="143" xr:uid="{00000000-0005-0000-0000-00006F000000}"/>
    <cellStyle name="Millares 2 8" xfId="307" xr:uid="{00000000-0005-0000-0000-000070000000}"/>
    <cellStyle name="Millares 2 9" xfId="125" xr:uid="{00000000-0005-0000-0000-000071000000}"/>
    <cellStyle name="Millares 3" xfId="16" xr:uid="{00000000-0005-0000-0000-000072000000}"/>
    <cellStyle name="Millares 3 2" xfId="34" xr:uid="{00000000-0005-0000-0000-000073000000}"/>
    <cellStyle name="Millares 3 2 2" xfId="46" xr:uid="{00000000-0005-0000-0000-000074000000}"/>
    <cellStyle name="Millares 3 2 2 2" xfId="70" xr:uid="{00000000-0005-0000-0000-000075000000}"/>
    <cellStyle name="Millares 3 2 2 2 2" xfId="118" xr:uid="{00000000-0005-0000-0000-000076000000}"/>
    <cellStyle name="Millares 3 2 2 3" xfId="94" xr:uid="{00000000-0005-0000-0000-000077000000}"/>
    <cellStyle name="Millares 3 2 3" xfId="58" xr:uid="{00000000-0005-0000-0000-000078000000}"/>
    <cellStyle name="Millares 3 2 3 2" xfId="106" xr:uid="{00000000-0005-0000-0000-000079000000}"/>
    <cellStyle name="Millares 3 2 4" xfId="82" xr:uid="{00000000-0005-0000-0000-00007A000000}"/>
    <cellStyle name="Millares 3 2 5" xfId="127" xr:uid="{00000000-0005-0000-0000-00007B000000}"/>
    <cellStyle name="Millares 3 3" xfId="30" xr:uid="{00000000-0005-0000-0000-00007C000000}"/>
    <cellStyle name="Millares 3 3 2" xfId="42" xr:uid="{00000000-0005-0000-0000-00007D000000}"/>
    <cellStyle name="Millares 3 3 2 2" xfId="66" xr:uid="{00000000-0005-0000-0000-00007E000000}"/>
    <cellStyle name="Millares 3 3 2 2 2" xfId="114" xr:uid="{00000000-0005-0000-0000-00007F000000}"/>
    <cellStyle name="Millares 3 3 2 3" xfId="90" xr:uid="{00000000-0005-0000-0000-000080000000}"/>
    <cellStyle name="Millares 3 3 3" xfId="54" xr:uid="{00000000-0005-0000-0000-000081000000}"/>
    <cellStyle name="Millares 3 3 3 2" xfId="102" xr:uid="{00000000-0005-0000-0000-000082000000}"/>
    <cellStyle name="Millares 3 3 4" xfId="78" xr:uid="{00000000-0005-0000-0000-000083000000}"/>
    <cellStyle name="Millares 3 3 5" xfId="130" xr:uid="{00000000-0005-0000-0000-000084000000}"/>
    <cellStyle name="Millares 3 4" xfId="36" xr:uid="{00000000-0005-0000-0000-000085000000}"/>
    <cellStyle name="Millares 3 4 2" xfId="60" xr:uid="{00000000-0005-0000-0000-000086000000}"/>
    <cellStyle name="Millares 3 4 2 2" xfId="108" xr:uid="{00000000-0005-0000-0000-000087000000}"/>
    <cellStyle name="Millares 3 4 3" xfId="84" xr:uid="{00000000-0005-0000-0000-000088000000}"/>
    <cellStyle name="Millares 3 4 4" xfId="133" xr:uid="{00000000-0005-0000-0000-000089000000}"/>
    <cellStyle name="Millares 3 5" xfId="48" xr:uid="{00000000-0005-0000-0000-00008A000000}"/>
    <cellStyle name="Millares 3 5 2" xfId="96" xr:uid="{00000000-0005-0000-0000-00008B000000}"/>
    <cellStyle name="Millares 3 5 3" xfId="136" xr:uid="{00000000-0005-0000-0000-00008C000000}"/>
    <cellStyle name="Millares 3 6" xfId="72" xr:uid="{00000000-0005-0000-0000-00008D000000}"/>
    <cellStyle name="Millares 3 6 2" xfId="139" xr:uid="{00000000-0005-0000-0000-00008E000000}"/>
    <cellStyle name="Millares 3 7" xfId="142" xr:uid="{00000000-0005-0000-0000-00008F000000}"/>
    <cellStyle name="Millares 3 8" xfId="124" xr:uid="{00000000-0005-0000-0000-000090000000}"/>
    <cellStyle name="Millares 4" xfId="32" xr:uid="{00000000-0005-0000-0000-000091000000}"/>
    <cellStyle name="Millares 4 2" xfId="44" xr:uid="{00000000-0005-0000-0000-000092000000}"/>
    <cellStyle name="Millares 4 2 2" xfId="68" xr:uid="{00000000-0005-0000-0000-000093000000}"/>
    <cellStyle name="Millares 4 2 2 2" xfId="116" xr:uid="{00000000-0005-0000-0000-000094000000}"/>
    <cellStyle name="Millares 4 2 3" xfId="92" xr:uid="{00000000-0005-0000-0000-000095000000}"/>
    <cellStyle name="Millares 4 3" xfId="56" xr:uid="{00000000-0005-0000-0000-000096000000}"/>
    <cellStyle name="Millares 4 3 2" xfId="104" xr:uid="{00000000-0005-0000-0000-000097000000}"/>
    <cellStyle name="Millares 4 4" xfId="80" xr:uid="{00000000-0005-0000-0000-000098000000}"/>
    <cellStyle name="Millares 5" xfId="25" xr:uid="{00000000-0005-0000-0000-000099000000}"/>
    <cellStyle name="Millares 5 2" xfId="40" xr:uid="{00000000-0005-0000-0000-00009A000000}"/>
    <cellStyle name="Millares 5 2 2" xfId="64" xr:uid="{00000000-0005-0000-0000-00009B000000}"/>
    <cellStyle name="Millares 5 2 2 2" xfId="112" xr:uid="{00000000-0005-0000-0000-00009C000000}"/>
    <cellStyle name="Millares 5 2 3" xfId="88" xr:uid="{00000000-0005-0000-0000-00009D000000}"/>
    <cellStyle name="Millares 5 3" xfId="52" xr:uid="{00000000-0005-0000-0000-00009E000000}"/>
    <cellStyle name="Millares 5 3 2" xfId="100" xr:uid="{00000000-0005-0000-0000-00009F000000}"/>
    <cellStyle name="Millares 5 4" xfId="76" xr:uid="{00000000-0005-0000-0000-0000A0000000}"/>
    <cellStyle name="Millares 6" xfId="39" xr:uid="{00000000-0005-0000-0000-0000A1000000}"/>
    <cellStyle name="Millares 6 2" xfId="63" xr:uid="{00000000-0005-0000-0000-0000A2000000}"/>
    <cellStyle name="Millares 6 2 2" xfId="111" xr:uid="{00000000-0005-0000-0000-0000A3000000}"/>
    <cellStyle name="Millares 6 3" xfId="87" xr:uid="{00000000-0005-0000-0000-0000A4000000}"/>
    <cellStyle name="Millares 7" xfId="51" xr:uid="{00000000-0005-0000-0000-0000A5000000}"/>
    <cellStyle name="Millares 7 2" xfId="99" xr:uid="{00000000-0005-0000-0000-0000A6000000}"/>
    <cellStyle name="Millares 7 3" xfId="165" xr:uid="{00000000-0005-0000-0000-0000A7000000}"/>
    <cellStyle name="Millares 8" xfId="75" xr:uid="{00000000-0005-0000-0000-0000A8000000}"/>
    <cellStyle name="Millares 9" xfId="121" xr:uid="{00000000-0005-0000-0000-0000A9000000}"/>
    <cellStyle name="Moneda 2" xfId="18" xr:uid="{00000000-0005-0000-0000-0000AA000000}"/>
    <cellStyle name="Moneda 2 2" xfId="38" xr:uid="{00000000-0005-0000-0000-0000AB000000}"/>
    <cellStyle name="Moneda 2 2 2" xfId="62" xr:uid="{00000000-0005-0000-0000-0000AC000000}"/>
    <cellStyle name="Moneda 2 2 2 2" xfId="110" xr:uid="{00000000-0005-0000-0000-0000AD000000}"/>
    <cellStyle name="Moneda 2 2 3" xfId="86" xr:uid="{00000000-0005-0000-0000-0000AE000000}"/>
    <cellStyle name="Moneda 2 2 4" xfId="129" xr:uid="{00000000-0005-0000-0000-0000AF000000}"/>
    <cellStyle name="Moneda 2 3" xfId="50" xr:uid="{00000000-0005-0000-0000-0000B0000000}"/>
    <cellStyle name="Moneda 2 3 2" xfId="98" xr:uid="{00000000-0005-0000-0000-0000B1000000}"/>
    <cellStyle name="Moneda 2 3 3" xfId="132" xr:uid="{00000000-0005-0000-0000-0000B2000000}"/>
    <cellStyle name="Moneda 2 4" xfId="74" xr:uid="{00000000-0005-0000-0000-0000B3000000}"/>
    <cellStyle name="Moneda 2 4 2" xfId="135" xr:uid="{00000000-0005-0000-0000-0000B4000000}"/>
    <cellStyle name="Moneda 2 5" xfId="138" xr:uid="{00000000-0005-0000-0000-0000B5000000}"/>
    <cellStyle name="Moneda 2 6" xfId="141" xr:uid="{00000000-0005-0000-0000-0000B6000000}"/>
    <cellStyle name="Moneda 2 7" xfId="144" xr:uid="{00000000-0005-0000-0000-0000B7000000}"/>
    <cellStyle name="Moneda 2 8" xfId="126" xr:uid="{00000000-0005-0000-0000-0000B8000000}"/>
    <cellStyle name="Neutral 2" xfId="308" xr:uid="{00000000-0005-0000-0000-0000B9000000}"/>
    <cellStyle name="Neutral 3" xfId="309" xr:uid="{00000000-0005-0000-0000-0000BA000000}"/>
    <cellStyle name="Normal" xfId="0" builtinId="0"/>
    <cellStyle name="Normal 10" xfId="166" xr:uid="{00000000-0005-0000-0000-0000BC000000}"/>
    <cellStyle name="Normal 10 2" xfId="242" xr:uid="{00000000-0005-0000-0000-0000BD000000}"/>
    <cellStyle name="Normal 11" xfId="9" xr:uid="{00000000-0005-0000-0000-0000BE000000}"/>
    <cellStyle name="Normal 2" xfId="1" xr:uid="{00000000-0005-0000-0000-0000BF000000}"/>
    <cellStyle name="Normal 2 10" xfId="167" xr:uid="{00000000-0005-0000-0000-0000C0000000}"/>
    <cellStyle name="Normal 2 11" xfId="168" xr:uid="{00000000-0005-0000-0000-0000C1000000}"/>
    <cellStyle name="Normal 2 12" xfId="169" xr:uid="{00000000-0005-0000-0000-0000C2000000}"/>
    <cellStyle name="Normal 2 13" xfId="170" xr:uid="{00000000-0005-0000-0000-0000C3000000}"/>
    <cellStyle name="Normal 2 14" xfId="171" xr:uid="{00000000-0005-0000-0000-0000C4000000}"/>
    <cellStyle name="Normal 2 15" xfId="172" xr:uid="{00000000-0005-0000-0000-0000C5000000}"/>
    <cellStyle name="Normal 2 16" xfId="173" xr:uid="{00000000-0005-0000-0000-0000C6000000}"/>
    <cellStyle name="Normal 2 17" xfId="174" xr:uid="{00000000-0005-0000-0000-0000C7000000}"/>
    <cellStyle name="Normal 2 18" xfId="175" xr:uid="{00000000-0005-0000-0000-0000C8000000}"/>
    <cellStyle name="Normal 2 19" xfId="176" xr:uid="{00000000-0005-0000-0000-0000C9000000}"/>
    <cellStyle name="Normal 2 2" xfId="3" xr:uid="{00000000-0005-0000-0000-0000CA000000}"/>
    <cellStyle name="Normal 2 2 10" xfId="177" xr:uid="{00000000-0005-0000-0000-0000CB000000}"/>
    <cellStyle name="Normal 2 2 11" xfId="178" xr:uid="{00000000-0005-0000-0000-0000CC000000}"/>
    <cellStyle name="Normal 2 2 12" xfId="179" xr:uid="{00000000-0005-0000-0000-0000CD000000}"/>
    <cellStyle name="Normal 2 2 13" xfId="180" xr:uid="{00000000-0005-0000-0000-0000CE000000}"/>
    <cellStyle name="Normal 2 2 14" xfId="181" xr:uid="{00000000-0005-0000-0000-0000CF000000}"/>
    <cellStyle name="Normal 2 2 15" xfId="182" xr:uid="{00000000-0005-0000-0000-0000D0000000}"/>
    <cellStyle name="Normal 2 2 16" xfId="183" xr:uid="{00000000-0005-0000-0000-0000D1000000}"/>
    <cellStyle name="Normal 2 2 17" xfId="184" xr:uid="{00000000-0005-0000-0000-0000D2000000}"/>
    <cellStyle name="Normal 2 2 2" xfId="146" xr:uid="{00000000-0005-0000-0000-0000D3000000}"/>
    <cellStyle name="Normal 2 2 3" xfId="185" xr:uid="{00000000-0005-0000-0000-0000D4000000}"/>
    <cellStyle name="Normal 2 2 4" xfId="186" xr:uid="{00000000-0005-0000-0000-0000D5000000}"/>
    <cellStyle name="Normal 2 2 5" xfId="187" xr:uid="{00000000-0005-0000-0000-0000D6000000}"/>
    <cellStyle name="Normal 2 2 6" xfId="188" xr:uid="{00000000-0005-0000-0000-0000D7000000}"/>
    <cellStyle name="Normal 2 2 7" xfId="189" xr:uid="{00000000-0005-0000-0000-0000D8000000}"/>
    <cellStyle name="Normal 2 2 8" xfId="190" xr:uid="{00000000-0005-0000-0000-0000D9000000}"/>
    <cellStyle name="Normal 2 2 9" xfId="191" xr:uid="{00000000-0005-0000-0000-0000DA000000}"/>
    <cellStyle name="Normal 2 2_Tablas" xfId="147" xr:uid="{00000000-0005-0000-0000-0000DB000000}"/>
    <cellStyle name="Normal 2 20" xfId="192" xr:uid="{00000000-0005-0000-0000-0000DC000000}"/>
    <cellStyle name="Normal 2 21" xfId="193" xr:uid="{00000000-0005-0000-0000-0000DD000000}"/>
    <cellStyle name="Normal 2 22" xfId="194" xr:uid="{00000000-0005-0000-0000-0000DE000000}"/>
    <cellStyle name="Normal 2 23" xfId="195" xr:uid="{00000000-0005-0000-0000-0000DF000000}"/>
    <cellStyle name="Normal 2 24" xfId="196" xr:uid="{00000000-0005-0000-0000-0000E0000000}"/>
    <cellStyle name="Normal 2 25" xfId="197" xr:uid="{00000000-0005-0000-0000-0000E1000000}"/>
    <cellStyle name="Normal 2 26" xfId="145" xr:uid="{00000000-0005-0000-0000-0000E2000000}"/>
    <cellStyle name="Normal 2 3" xfId="12" xr:uid="{00000000-0005-0000-0000-0000E3000000}"/>
    <cellStyle name="Normal 2 3 2" xfId="14" xr:uid="{00000000-0005-0000-0000-0000E4000000}"/>
    <cellStyle name="Normal 2 4" xfId="148" xr:uid="{00000000-0005-0000-0000-0000E5000000}"/>
    <cellStyle name="Normal 2 4 2" xfId="240" xr:uid="{00000000-0005-0000-0000-0000E6000000}"/>
    <cellStyle name="Normal 2 5" xfId="149" xr:uid="{00000000-0005-0000-0000-0000E7000000}"/>
    <cellStyle name="Normal 2 5 2" xfId="241" xr:uid="{00000000-0005-0000-0000-0000E8000000}"/>
    <cellStyle name="Normal 2 6" xfId="150" xr:uid="{00000000-0005-0000-0000-0000E9000000}"/>
    <cellStyle name="Normal 2 7" xfId="151" xr:uid="{00000000-0005-0000-0000-0000EA000000}"/>
    <cellStyle name="Normal 2 8" xfId="152" xr:uid="{00000000-0005-0000-0000-0000EB000000}"/>
    <cellStyle name="Normal 2 9" xfId="198" xr:uid="{00000000-0005-0000-0000-0000EC000000}"/>
    <cellStyle name="Normal 3" xfId="4" xr:uid="{00000000-0005-0000-0000-0000ED000000}"/>
    <cellStyle name="Normal 3 10" xfId="199" xr:uid="{00000000-0005-0000-0000-0000EE000000}"/>
    <cellStyle name="Normal 3 11" xfId="200" xr:uid="{00000000-0005-0000-0000-0000EF000000}"/>
    <cellStyle name="Normal 3 12" xfId="201" xr:uid="{00000000-0005-0000-0000-0000F0000000}"/>
    <cellStyle name="Normal 3 13" xfId="202" xr:uid="{00000000-0005-0000-0000-0000F1000000}"/>
    <cellStyle name="Normal 3 14" xfId="203" xr:uid="{00000000-0005-0000-0000-0000F2000000}"/>
    <cellStyle name="Normal 3 15" xfId="204" xr:uid="{00000000-0005-0000-0000-0000F3000000}"/>
    <cellStyle name="Normal 3 16" xfId="205" xr:uid="{00000000-0005-0000-0000-0000F4000000}"/>
    <cellStyle name="Normal 3 17" xfId="206" xr:uid="{00000000-0005-0000-0000-0000F5000000}"/>
    <cellStyle name="Normal 3 18" xfId="207" xr:uid="{00000000-0005-0000-0000-0000F6000000}"/>
    <cellStyle name="Normal 3 2" xfId="13" xr:uid="{00000000-0005-0000-0000-0000F7000000}"/>
    <cellStyle name="Normal 3 2 2" xfId="27" xr:uid="{00000000-0005-0000-0000-0000F8000000}"/>
    <cellStyle name="Normal 3 2 2 2" xfId="208" xr:uid="{00000000-0005-0000-0000-0000F9000000}"/>
    <cellStyle name="Normal 3 2 2 3" xfId="123" xr:uid="{00000000-0005-0000-0000-0000FA000000}"/>
    <cellStyle name="Normal 3 2 3" xfId="26" xr:uid="{00000000-0005-0000-0000-0000FB000000}"/>
    <cellStyle name="Normal 3 2 3 2" xfId="333" xr:uid="{00000000-0005-0000-0000-0000FC000000}"/>
    <cellStyle name="Normal 3 2 4" xfId="120" xr:uid="{00000000-0005-0000-0000-0000FD000000}"/>
    <cellStyle name="Normal 3 3" xfId="19" xr:uid="{00000000-0005-0000-0000-0000FE000000}"/>
    <cellStyle name="Normal 3 3 2" xfId="209" xr:uid="{00000000-0005-0000-0000-0000FF000000}"/>
    <cellStyle name="Normal 3 4" xfId="29" xr:uid="{00000000-0005-0000-0000-000000010000}"/>
    <cellStyle name="Normal 3 4 2" xfId="210" xr:uid="{00000000-0005-0000-0000-000001010000}"/>
    <cellStyle name="Normal 3 5" xfId="211" xr:uid="{00000000-0005-0000-0000-000002010000}"/>
    <cellStyle name="Normal 3 6" xfId="212" xr:uid="{00000000-0005-0000-0000-000003010000}"/>
    <cellStyle name="Normal 3 7" xfId="213" xr:uid="{00000000-0005-0000-0000-000004010000}"/>
    <cellStyle name="Normal 3 8" xfId="214" xr:uid="{00000000-0005-0000-0000-000005010000}"/>
    <cellStyle name="Normal 3 9" xfId="215" xr:uid="{00000000-0005-0000-0000-000006010000}"/>
    <cellStyle name="Normal 4" xfId="11" xr:uid="{00000000-0005-0000-0000-000007010000}"/>
    <cellStyle name="Normal 4 2" xfId="20" xr:uid="{00000000-0005-0000-0000-000008010000}"/>
    <cellStyle name="Normal 4 2 2" xfId="310" xr:uid="{00000000-0005-0000-0000-000009010000}"/>
    <cellStyle name="Normal 4 2 3" xfId="216" xr:uid="{00000000-0005-0000-0000-00000A010000}"/>
    <cellStyle name="Normal 4 3" xfId="239" xr:uid="{00000000-0005-0000-0000-00000B010000}"/>
    <cellStyle name="Normal 5" xfId="10" xr:uid="{00000000-0005-0000-0000-00000C010000}"/>
    <cellStyle name="Normal 5 2" xfId="21" xr:uid="{00000000-0005-0000-0000-00000D010000}"/>
    <cellStyle name="Normal 5 3" xfId="217" xr:uid="{00000000-0005-0000-0000-00000E010000}"/>
    <cellStyle name="Normal 5 4" xfId="332" xr:uid="{00000000-0005-0000-0000-00000F010000}"/>
    <cellStyle name="Normal 5 5" xfId="153" xr:uid="{00000000-0005-0000-0000-000010010000}"/>
    <cellStyle name="Normal 6" xfId="15" xr:uid="{00000000-0005-0000-0000-000011010000}"/>
    <cellStyle name="Normal 6 2" xfId="154" xr:uid="{00000000-0005-0000-0000-000012010000}"/>
    <cellStyle name="Normal 6 2 2" xfId="218" xr:uid="{00000000-0005-0000-0000-000013010000}"/>
    <cellStyle name="Normal 6 2 2 2" xfId="311" xr:uid="{00000000-0005-0000-0000-000014010000}"/>
    <cellStyle name="Normal 6 2 3" xfId="312" xr:uid="{00000000-0005-0000-0000-000015010000}"/>
    <cellStyle name="Normal 7" xfId="6" xr:uid="{00000000-0005-0000-0000-000016010000}"/>
    <cellStyle name="Normal 8" xfId="5" xr:uid="{00000000-0005-0000-0000-000017010000}"/>
    <cellStyle name="Normal 8 2" xfId="8" xr:uid="{00000000-0005-0000-0000-000018010000}"/>
    <cellStyle name="Normal 9" xfId="219" xr:uid="{00000000-0005-0000-0000-000019010000}"/>
    <cellStyle name="Normal 9 2" xfId="313" xr:uid="{00000000-0005-0000-0000-00001A010000}"/>
    <cellStyle name="Notas 2" xfId="156" xr:uid="{00000000-0005-0000-0000-00001B010000}"/>
    <cellStyle name="Notas 2 2" xfId="157" xr:uid="{00000000-0005-0000-0000-00001C010000}"/>
    <cellStyle name="Notas 3" xfId="155" xr:uid="{00000000-0005-0000-0000-00001D010000}"/>
    <cellStyle name="Porcentaje 2" xfId="22" xr:uid="{00000000-0005-0000-0000-00001E010000}"/>
    <cellStyle name="Porcentual 2" xfId="7" xr:uid="{00000000-0005-0000-0000-00001F010000}"/>
    <cellStyle name="Porcentual 2 10" xfId="220" xr:uid="{00000000-0005-0000-0000-000020010000}"/>
    <cellStyle name="Porcentual 2 11" xfId="221" xr:uid="{00000000-0005-0000-0000-000021010000}"/>
    <cellStyle name="Porcentual 2 12" xfId="222" xr:uid="{00000000-0005-0000-0000-000022010000}"/>
    <cellStyle name="Porcentual 2 13" xfId="223" xr:uid="{00000000-0005-0000-0000-000023010000}"/>
    <cellStyle name="Porcentual 2 14" xfId="224" xr:uid="{00000000-0005-0000-0000-000024010000}"/>
    <cellStyle name="Porcentual 2 15" xfId="225" xr:uid="{00000000-0005-0000-0000-000025010000}"/>
    <cellStyle name="Porcentual 2 16" xfId="226" xr:uid="{00000000-0005-0000-0000-000026010000}"/>
    <cellStyle name="Porcentual 2 17" xfId="227" xr:uid="{00000000-0005-0000-0000-000027010000}"/>
    <cellStyle name="Porcentual 2 18" xfId="228" xr:uid="{00000000-0005-0000-0000-000028010000}"/>
    <cellStyle name="Porcentual 2 19" xfId="229" xr:uid="{00000000-0005-0000-0000-000029010000}"/>
    <cellStyle name="Porcentual 2 2" xfId="158" xr:uid="{00000000-0005-0000-0000-00002A010000}"/>
    <cellStyle name="Porcentual 2 3" xfId="159" xr:uid="{00000000-0005-0000-0000-00002B010000}"/>
    <cellStyle name="Porcentual 2 3 2" xfId="230" xr:uid="{00000000-0005-0000-0000-00002C010000}"/>
    <cellStyle name="Porcentual 2 4" xfId="160" xr:uid="{00000000-0005-0000-0000-00002D010000}"/>
    <cellStyle name="Porcentual 2 4 2" xfId="231" xr:uid="{00000000-0005-0000-0000-00002E010000}"/>
    <cellStyle name="Porcentual 2 5" xfId="161" xr:uid="{00000000-0005-0000-0000-00002F010000}"/>
    <cellStyle name="Porcentual 2 5 2" xfId="232" xr:uid="{00000000-0005-0000-0000-000030010000}"/>
    <cellStyle name="Porcentual 2 6" xfId="233" xr:uid="{00000000-0005-0000-0000-000031010000}"/>
    <cellStyle name="Porcentual 2 7" xfId="234" xr:uid="{00000000-0005-0000-0000-000032010000}"/>
    <cellStyle name="Porcentual 2 8" xfId="235" xr:uid="{00000000-0005-0000-0000-000033010000}"/>
    <cellStyle name="Porcentual 2 9" xfId="236" xr:uid="{00000000-0005-0000-0000-000034010000}"/>
    <cellStyle name="Porcentual 3" xfId="162" xr:uid="{00000000-0005-0000-0000-000035010000}"/>
    <cellStyle name="Porcentual 3 2" xfId="238" xr:uid="{00000000-0005-0000-0000-000036010000}"/>
    <cellStyle name="Porcentual 3 2 2" xfId="314" xr:uid="{00000000-0005-0000-0000-000037010000}"/>
    <cellStyle name="Porcentual 3 3" xfId="237" xr:uid="{00000000-0005-0000-0000-000038010000}"/>
    <cellStyle name="Porcentual 4" xfId="163" xr:uid="{00000000-0005-0000-0000-000039010000}"/>
    <cellStyle name="Porcentual 5" xfId="164" xr:uid="{00000000-0005-0000-0000-00003A010000}"/>
    <cellStyle name="Porcentual 6" xfId="315" xr:uid="{00000000-0005-0000-0000-00003B010000}"/>
    <cellStyle name="Salida 2" xfId="316" xr:uid="{00000000-0005-0000-0000-00003C010000}"/>
    <cellStyle name="Salida 3" xfId="317" xr:uid="{00000000-0005-0000-0000-00003D010000}"/>
    <cellStyle name="Texto de advertencia 2" xfId="318" xr:uid="{00000000-0005-0000-0000-00003E010000}"/>
    <cellStyle name="Texto de advertencia 3" xfId="319" xr:uid="{00000000-0005-0000-0000-00003F010000}"/>
    <cellStyle name="Texto explicativo 2" xfId="320" xr:uid="{00000000-0005-0000-0000-000040010000}"/>
    <cellStyle name="Texto explicativo 3" xfId="321" xr:uid="{00000000-0005-0000-0000-000041010000}"/>
    <cellStyle name="Titular Publicación" xfId="122" xr:uid="{00000000-0005-0000-0000-000042010000}"/>
    <cellStyle name="Titular_gráfico" xfId="23" xr:uid="{00000000-0005-0000-0000-000043010000}"/>
    <cellStyle name="Título 1 2" xfId="322" xr:uid="{00000000-0005-0000-0000-000044010000}"/>
    <cellStyle name="Título 1 3" xfId="323" xr:uid="{00000000-0005-0000-0000-000045010000}"/>
    <cellStyle name="Título 2 2" xfId="324" xr:uid="{00000000-0005-0000-0000-000046010000}"/>
    <cellStyle name="Título 2 3" xfId="325" xr:uid="{00000000-0005-0000-0000-000047010000}"/>
    <cellStyle name="Título 3 2" xfId="326" xr:uid="{00000000-0005-0000-0000-000048010000}"/>
    <cellStyle name="Título 3 3" xfId="327" xr:uid="{00000000-0005-0000-0000-000049010000}"/>
    <cellStyle name="Título 4" xfId="328" xr:uid="{00000000-0005-0000-0000-00004A010000}"/>
    <cellStyle name="Título 5" xfId="329" xr:uid="{00000000-0005-0000-0000-00004B010000}"/>
    <cellStyle name="Total 2" xfId="330" xr:uid="{00000000-0005-0000-0000-00004C010000}"/>
    <cellStyle name="Total 3" xfId="331" xr:uid="{00000000-0005-0000-0000-00004D010000}"/>
  </cellStyles>
  <dxfs count="284">
    <dxf>
      <numFmt numFmtId="187" formatCode="\^"/>
    </dxf>
    <dxf>
      <numFmt numFmtId="188" formatCode="\^;\^;\^"/>
    </dxf>
    <dxf>
      <numFmt numFmtId="187" formatCode="\^"/>
    </dxf>
    <dxf>
      <numFmt numFmtId="183" formatCode="\^;&quot;^&quot;"/>
    </dxf>
    <dxf>
      <numFmt numFmtId="187" formatCode="\^"/>
    </dxf>
    <dxf>
      <numFmt numFmtId="188" formatCode="\^;\^;\^"/>
    </dxf>
    <dxf>
      <numFmt numFmtId="189" formatCode="&quot;-&quot;"/>
    </dxf>
    <dxf>
      <numFmt numFmtId="187" formatCode="\^"/>
    </dxf>
    <dxf>
      <numFmt numFmtId="188" formatCode="\^;\^;\^"/>
    </dxf>
    <dxf>
      <numFmt numFmtId="188" formatCode="\^;\^;\^"/>
    </dxf>
    <dxf>
      <numFmt numFmtId="189" formatCode="&quot;-&quot;"/>
    </dxf>
    <dxf>
      <numFmt numFmtId="188" formatCode="\^;\^;\^"/>
    </dxf>
    <dxf>
      <numFmt numFmtId="189" formatCode="&quot;-&quot;"/>
    </dxf>
    <dxf>
      <numFmt numFmtId="188" formatCode="\^;\^;\^"/>
    </dxf>
    <dxf>
      <numFmt numFmtId="189" formatCode="&quot;-&quot;"/>
    </dxf>
    <dxf>
      <numFmt numFmtId="188" formatCode="\^;\^;\^"/>
    </dxf>
    <dxf>
      <numFmt numFmtId="189" formatCode="&quot;-&quot;"/>
    </dxf>
    <dxf>
      <numFmt numFmtId="188" formatCode="\^;\^;\^"/>
    </dxf>
    <dxf>
      <numFmt numFmtId="189" formatCode="&quot;-&quot;"/>
    </dxf>
    <dxf>
      <numFmt numFmtId="187" formatCode="\^"/>
    </dxf>
    <dxf>
      <numFmt numFmtId="188" formatCode="\^;\^;\^"/>
    </dxf>
    <dxf>
      <numFmt numFmtId="189" formatCode="&quot;-&quot;"/>
    </dxf>
    <dxf>
      <numFmt numFmtId="187" formatCode="\^"/>
    </dxf>
    <dxf>
      <numFmt numFmtId="187" formatCode="\^"/>
    </dxf>
    <dxf>
      <numFmt numFmtId="187" formatCode="\^"/>
    </dxf>
    <dxf>
      <numFmt numFmtId="187" formatCode="\^"/>
    </dxf>
    <dxf>
      <numFmt numFmtId="187" formatCode="\^"/>
    </dxf>
    <dxf>
      <numFmt numFmtId="190" formatCode="&quot;^&quot;"/>
    </dxf>
    <dxf>
      <numFmt numFmtId="190" formatCode="&quot;^&quot;"/>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8" formatCode="\^;\^;\^"/>
    </dxf>
    <dxf>
      <numFmt numFmtId="188"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3" formatCode="\^;&quot;^&quot;"/>
    </dxf>
    <dxf>
      <numFmt numFmtId="187" formatCode="\^"/>
    </dxf>
    <dxf>
      <numFmt numFmtId="183" formatCode="\^;&quot;^&quot;"/>
    </dxf>
    <dxf>
      <numFmt numFmtId="187" formatCode="\^"/>
    </dxf>
    <dxf>
      <numFmt numFmtId="183" formatCode="\^;&quot;^&quot;"/>
    </dxf>
    <dxf>
      <numFmt numFmtId="187" formatCode="\^"/>
    </dxf>
    <dxf>
      <numFmt numFmtId="183" formatCode="\^;&quot;^&quot;"/>
    </dxf>
    <dxf>
      <numFmt numFmtId="189" formatCode="&quot;-&quot;"/>
    </dxf>
    <dxf>
      <numFmt numFmtId="188" formatCode="\^;\^;\^"/>
    </dxf>
    <dxf>
      <numFmt numFmtId="189" formatCode="&quot;-&quot;"/>
    </dxf>
    <dxf>
      <numFmt numFmtId="188" formatCode="\^;\^;\^"/>
    </dxf>
    <dxf>
      <numFmt numFmtId="187" formatCode="\^"/>
    </dxf>
    <dxf>
      <numFmt numFmtId="188"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8"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9" formatCode="&quot;-&quot;"/>
    </dxf>
    <dxf>
      <numFmt numFmtId="187" formatCode="\^"/>
    </dxf>
    <dxf>
      <numFmt numFmtId="187" formatCode="\^"/>
    </dxf>
    <dxf>
      <numFmt numFmtId="187" formatCode="\^"/>
    </dxf>
    <dxf>
      <numFmt numFmtId="187" formatCode="\^"/>
    </dxf>
    <dxf>
      <numFmt numFmtId="189" formatCode="&quot;-&quot;"/>
    </dxf>
    <dxf>
      <numFmt numFmtId="187" formatCode="\^"/>
    </dxf>
    <dxf>
      <numFmt numFmtId="187" formatCode="\^"/>
    </dxf>
    <dxf>
      <numFmt numFmtId="187" formatCode="\^"/>
    </dxf>
    <dxf>
      <numFmt numFmtId="187" formatCode="\^"/>
    </dxf>
    <dxf>
      <numFmt numFmtId="189" formatCode="&quot;-&quot;"/>
    </dxf>
    <dxf>
      <numFmt numFmtId="187" formatCode="\^"/>
    </dxf>
    <dxf>
      <numFmt numFmtId="187" formatCode="\^"/>
    </dxf>
    <dxf>
      <numFmt numFmtId="189" formatCode="&quot;-&quot;"/>
    </dxf>
    <dxf>
      <numFmt numFmtId="187" formatCode="\^"/>
    </dxf>
    <dxf>
      <numFmt numFmtId="187" formatCode="\^"/>
    </dxf>
    <dxf>
      <numFmt numFmtId="189" formatCode="&quot;-&quot;"/>
    </dxf>
    <dxf>
      <numFmt numFmtId="187" formatCode="\^"/>
    </dxf>
    <dxf>
      <numFmt numFmtId="187" formatCode="\^"/>
    </dxf>
    <dxf>
      <numFmt numFmtId="189" formatCode="&quot;-&quot;"/>
    </dxf>
    <dxf>
      <numFmt numFmtId="187" formatCode="\^"/>
    </dxf>
    <dxf>
      <numFmt numFmtId="187" formatCode="\^"/>
    </dxf>
    <dxf>
      <numFmt numFmtId="189" formatCode="&quot;-&quot;"/>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9" formatCode="&quot;-&quot;"/>
    </dxf>
    <dxf>
      <numFmt numFmtId="187" formatCode="\^"/>
    </dxf>
    <dxf>
      <numFmt numFmtId="187" formatCode="\^"/>
    </dxf>
    <dxf>
      <numFmt numFmtId="189" formatCode="&quot;-&quot;"/>
    </dxf>
    <dxf>
      <numFmt numFmtId="188" formatCode="\^;\^;\^"/>
    </dxf>
    <dxf>
      <numFmt numFmtId="189" formatCode="&quot;-&quot;"/>
    </dxf>
    <dxf>
      <numFmt numFmtId="189" formatCode="&quot;-&quot;"/>
    </dxf>
    <dxf>
      <numFmt numFmtId="187" formatCode="\^"/>
    </dxf>
    <dxf>
      <numFmt numFmtId="187" formatCode="\^"/>
    </dxf>
    <dxf>
      <numFmt numFmtId="187" formatCode="\^"/>
    </dxf>
    <dxf>
      <numFmt numFmtId="187" formatCode="\^"/>
    </dxf>
    <dxf>
      <numFmt numFmtId="187" formatCode="\^"/>
    </dxf>
    <dxf>
      <numFmt numFmtId="187" formatCode="\^"/>
    </dxf>
    <dxf>
      <numFmt numFmtId="189" formatCode="&quot;-&quot;"/>
    </dxf>
    <dxf>
      <numFmt numFmtId="189" formatCode="&quot;-&quot;"/>
    </dxf>
    <dxf>
      <numFmt numFmtId="187" formatCode="\^"/>
    </dxf>
    <dxf>
      <numFmt numFmtId="187" formatCode="\^"/>
    </dxf>
    <dxf>
      <numFmt numFmtId="189" formatCode="&quot;-&quot;"/>
    </dxf>
    <dxf>
      <numFmt numFmtId="187" formatCode="\^"/>
    </dxf>
    <dxf>
      <numFmt numFmtId="189" formatCode="&quot;-&quot;"/>
    </dxf>
    <dxf>
      <numFmt numFmtId="188" formatCode="\^;\^;\^"/>
    </dxf>
    <dxf>
      <numFmt numFmtId="189" formatCode="&quot;-&quot;"/>
    </dxf>
    <dxf>
      <numFmt numFmtId="188" formatCode="\^;\^;\^"/>
    </dxf>
    <dxf>
      <numFmt numFmtId="187" formatCode="\^"/>
    </dxf>
    <dxf>
      <numFmt numFmtId="187" formatCode="\^"/>
    </dxf>
    <dxf>
      <numFmt numFmtId="188" formatCode="\^;\^;\^"/>
    </dxf>
    <dxf>
      <numFmt numFmtId="187" formatCode="\^"/>
    </dxf>
    <dxf>
      <numFmt numFmtId="187" formatCode="\^"/>
    </dxf>
    <dxf>
      <numFmt numFmtId="187" formatCode="\^"/>
    </dxf>
    <dxf>
      <numFmt numFmtId="187" formatCode="\^"/>
    </dxf>
    <dxf>
      <numFmt numFmtId="189" formatCode="&quot;-&quot;"/>
    </dxf>
    <dxf>
      <numFmt numFmtId="189" formatCode="&quot;-&quot;"/>
    </dxf>
    <dxf>
      <numFmt numFmtId="187" formatCode="\^"/>
    </dxf>
    <dxf>
      <numFmt numFmtId="187" formatCode="\^"/>
    </dxf>
    <dxf>
      <numFmt numFmtId="189" formatCode="&quot;-&quot;"/>
    </dxf>
    <dxf>
      <numFmt numFmtId="189" formatCode="&quot;-&quot;"/>
    </dxf>
    <dxf>
      <numFmt numFmtId="189" formatCode="&quot;-&quot;"/>
    </dxf>
    <dxf>
      <numFmt numFmtId="187" formatCode="\^"/>
    </dxf>
    <dxf>
      <numFmt numFmtId="187" formatCode="\^"/>
    </dxf>
    <dxf>
      <numFmt numFmtId="189" formatCode="&quot;-&quot;"/>
    </dxf>
    <dxf>
      <numFmt numFmtId="187" formatCode="\^"/>
    </dxf>
    <dxf>
      <numFmt numFmtId="189" formatCode="&quot;-&quot;"/>
    </dxf>
    <dxf>
      <numFmt numFmtId="187" formatCode="\^"/>
    </dxf>
    <dxf>
      <numFmt numFmtId="189" formatCode="&quot;-&quot;"/>
    </dxf>
    <dxf>
      <numFmt numFmtId="187" formatCode="\^"/>
    </dxf>
    <dxf>
      <numFmt numFmtId="189" formatCode="&quot;-&quot;"/>
    </dxf>
    <dxf>
      <numFmt numFmtId="187" formatCode="\^"/>
    </dxf>
    <dxf>
      <numFmt numFmtId="189" formatCode="&quot;-&quot;"/>
    </dxf>
    <dxf>
      <numFmt numFmtId="187" formatCode="\^"/>
    </dxf>
    <dxf>
      <numFmt numFmtId="189" formatCode="&quot;-&quot;"/>
    </dxf>
    <dxf>
      <numFmt numFmtId="189" formatCode="&quot;-&quot;"/>
    </dxf>
    <dxf>
      <numFmt numFmtId="187" formatCode="\^"/>
    </dxf>
    <dxf>
      <numFmt numFmtId="187" formatCode="\^"/>
    </dxf>
    <dxf>
      <numFmt numFmtId="187" formatCode="\^"/>
    </dxf>
    <dxf>
      <numFmt numFmtId="183" formatCode="\^;&quot;^&quot;"/>
    </dxf>
    <dxf>
      <numFmt numFmtId="187" formatCode="\^"/>
    </dxf>
    <dxf>
      <numFmt numFmtId="187" formatCode="\^"/>
    </dxf>
    <dxf>
      <numFmt numFmtId="187" formatCode="\^"/>
    </dxf>
    <dxf>
      <numFmt numFmtId="187" formatCode="\^"/>
    </dxf>
    <dxf>
      <numFmt numFmtId="189" formatCode="&quot;-&quot;"/>
    </dxf>
    <dxf>
      <numFmt numFmtId="187" formatCode="\^"/>
    </dxf>
    <dxf>
      <numFmt numFmtId="187" formatCode="\^"/>
    </dxf>
    <dxf>
      <numFmt numFmtId="189" formatCode="&quot;-&quot;"/>
    </dxf>
    <dxf>
      <numFmt numFmtId="189" formatCode="&quot;-&quot;"/>
    </dxf>
    <dxf>
      <numFmt numFmtId="187" formatCode="\^"/>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1.xml"/><Relationship Id="rId61"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idor\trabajos%20en%20curso\CORES\BOLETIN\Datos%20Enero\D_4C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heetViews>
  <sheetFormatPr baseColWidth="10" defaultColWidth="11.25" defaultRowHeight="15" customHeight="1" x14ac:dyDescent="0.2"/>
  <cols>
    <col min="1" max="1" width="9" style="3" customWidth="1"/>
    <col min="2" max="2" width="3.75" style="3" customWidth="1"/>
    <col min="3" max="3" width="7.5" style="3" customWidth="1"/>
    <col min="4" max="4" width="4.625" style="3" customWidth="1"/>
    <col min="5" max="5" width="8.25" style="3" customWidth="1"/>
    <col min="6" max="9" width="11.25" style="3"/>
    <col min="10" max="10" width="12.75" style="3" customWidth="1"/>
    <col min="11" max="16384" width="11.25" style="3"/>
  </cols>
  <sheetData>
    <row r="2" spans="1:9" ht="15" customHeight="1" x14ac:dyDescent="0.25">
      <c r="A2" s="2" t="s">
        <v>700</v>
      </c>
    </row>
    <row r="3" spans="1:9" ht="15" customHeight="1" x14ac:dyDescent="0.2">
      <c r="A3" s="509">
        <v>44805</v>
      </c>
    </row>
    <row r="4" spans="1:9" ht="15" customHeight="1" x14ac:dyDescent="0.25">
      <c r="A4" s="749" t="s">
        <v>19</v>
      </c>
      <c r="B4" s="749"/>
      <c r="C4" s="749"/>
      <c r="D4" s="749"/>
      <c r="E4" s="749"/>
      <c r="F4" s="749"/>
      <c r="G4" s="749"/>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7" t="s">
        <v>0</v>
      </c>
      <c r="D8" s="9"/>
      <c r="E8" s="14"/>
      <c r="F8" s="14"/>
      <c r="G8" s="14"/>
    </row>
    <row r="9" spans="1:9" ht="15" customHeight="1" x14ac:dyDescent="0.2">
      <c r="A9" s="14"/>
      <c r="B9" s="14"/>
      <c r="C9" s="68" t="s">
        <v>104</v>
      </c>
      <c r="D9" s="9"/>
      <c r="E9" s="9"/>
      <c r="F9" s="9"/>
      <c r="G9" s="9"/>
      <c r="H9" s="8"/>
      <c r="I9" s="8"/>
    </row>
    <row r="10" spans="1:9" ht="15" customHeight="1" x14ac:dyDescent="0.2">
      <c r="A10" s="14"/>
      <c r="B10" s="14"/>
      <c r="C10" s="68"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15" t="s">
        <v>495</v>
      </c>
      <c r="D17" s="215"/>
      <c r="E17" s="215"/>
      <c r="F17" s="215"/>
      <c r="G17" s="215"/>
      <c r="H17" s="215"/>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503</v>
      </c>
      <c r="D20" s="8"/>
      <c r="E20" s="8"/>
      <c r="F20" s="8"/>
      <c r="G20" s="8"/>
      <c r="H20" s="8"/>
      <c r="I20" s="8"/>
    </row>
    <row r="21" spans="2:9" ht="15" customHeight="1" x14ac:dyDescent="0.2">
      <c r="C21" s="8" t="s">
        <v>27</v>
      </c>
      <c r="D21" s="8"/>
      <c r="E21" s="8"/>
      <c r="F21" s="11"/>
      <c r="G21" s="11"/>
      <c r="H21" s="11"/>
      <c r="I21" s="11"/>
    </row>
    <row r="22" spans="2:9" ht="15" customHeight="1" x14ac:dyDescent="0.2">
      <c r="C22" s="8" t="s">
        <v>199</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15" t="s">
        <v>505</v>
      </c>
      <c r="D25" s="215"/>
      <c r="E25" s="215"/>
      <c r="F25" s="215"/>
      <c r="G25" s="8"/>
      <c r="H25" s="8"/>
    </row>
    <row r="26" spans="2:9" ht="15" customHeight="1" x14ac:dyDescent="0.2">
      <c r="C26" s="215" t="s">
        <v>33</v>
      </c>
      <c r="D26" s="215"/>
      <c r="E26" s="215"/>
      <c r="F26" s="215"/>
      <c r="G26" s="8"/>
      <c r="H26" s="8"/>
    </row>
    <row r="27" spans="2:9" ht="15" customHeight="1" x14ac:dyDescent="0.2">
      <c r="C27" s="215" t="s">
        <v>436</v>
      </c>
      <c r="D27" s="215"/>
      <c r="E27" s="215"/>
      <c r="F27" s="215"/>
      <c r="G27" s="215"/>
      <c r="H27" s="215"/>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440</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243</v>
      </c>
      <c r="D35" s="8"/>
      <c r="E35" s="8"/>
      <c r="F35" s="8"/>
      <c r="G35" s="8"/>
    </row>
    <row r="36" spans="1:9" ht="15" customHeight="1" x14ac:dyDescent="0.2">
      <c r="C36" s="8" t="s">
        <v>222</v>
      </c>
      <c r="D36" s="8"/>
      <c r="E36" s="8"/>
      <c r="F36" s="8"/>
      <c r="G36" s="11"/>
    </row>
    <row r="37" spans="1:9" ht="15" customHeight="1" x14ac:dyDescent="0.2">
      <c r="A37" s="6"/>
      <c r="C37" s="215" t="s">
        <v>34</v>
      </c>
      <c r="D37" s="215"/>
      <c r="E37" s="215"/>
      <c r="F37" s="215"/>
      <c r="G37" s="215"/>
      <c r="H37" s="8"/>
      <c r="I37" s="8"/>
    </row>
    <row r="38" spans="1:9" ht="15" customHeight="1" x14ac:dyDescent="0.2">
      <c r="A38" s="6"/>
      <c r="C38" s="215" t="s">
        <v>498</v>
      </c>
      <c r="D38" s="215"/>
      <c r="E38" s="215"/>
      <c r="F38" s="215"/>
      <c r="G38" s="215"/>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248</v>
      </c>
      <c r="D43" s="8"/>
      <c r="E43" s="8"/>
      <c r="F43" s="8"/>
      <c r="H43" s="11"/>
      <c r="I43" s="11"/>
    </row>
    <row r="44" spans="1:9" ht="15" customHeight="1" x14ac:dyDescent="0.2">
      <c r="C44" s="8" t="s">
        <v>497</v>
      </c>
      <c r="D44" s="8"/>
      <c r="E44" s="8"/>
      <c r="F44" s="8"/>
      <c r="G44" s="11"/>
    </row>
    <row r="45" spans="1:9" ht="15" customHeight="1" x14ac:dyDescent="0.2">
      <c r="C45" s="8" t="s">
        <v>250</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496</v>
      </c>
      <c r="D49" s="8"/>
      <c r="E49" s="8"/>
      <c r="F49" s="8"/>
      <c r="G49" s="8"/>
    </row>
    <row r="50" spans="1:8" ht="15" customHeight="1" x14ac:dyDescent="0.2">
      <c r="B50" s="6"/>
      <c r="C50" s="8" t="s">
        <v>480</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15" t="s">
        <v>22</v>
      </c>
      <c r="D56" s="215"/>
      <c r="E56" s="215"/>
      <c r="F56" s="215"/>
      <c r="G56" s="215"/>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8" t="s">
        <v>647</v>
      </c>
      <c r="D63" s="8"/>
      <c r="E63" s="8"/>
      <c r="F63" s="8"/>
      <c r="G63" s="8"/>
    </row>
    <row r="64" spans="1:8" ht="15" customHeight="1" x14ac:dyDescent="0.2">
      <c r="B64" s="6"/>
      <c r="C64" s="8" t="s">
        <v>364</v>
      </c>
      <c r="D64" s="8"/>
      <c r="E64" s="8"/>
      <c r="F64" s="8"/>
      <c r="G64" s="8"/>
    </row>
    <row r="65" spans="2:9" ht="15" customHeight="1" x14ac:dyDescent="0.2">
      <c r="B65" s="6"/>
      <c r="C65" s="8" t="s">
        <v>652</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489</v>
      </c>
      <c r="D69" s="8"/>
      <c r="E69" s="8"/>
      <c r="F69" s="8"/>
      <c r="G69" s="10"/>
      <c r="H69" s="10"/>
    </row>
    <row r="70" spans="2:9" ht="15" customHeight="1" x14ac:dyDescent="0.2">
      <c r="B70" s="6"/>
      <c r="C70" s="8" t="s">
        <v>18</v>
      </c>
      <c r="D70" s="8"/>
      <c r="E70" s="8"/>
      <c r="F70" s="8"/>
      <c r="G70" s="10"/>
    </row>
    <row r="71" spans="2:9" ht="15" customHeight="1" x14ac:dyDescent="0.2">
      <c r="C71" s="215" t="s">
        <v>500</v>
      </c>
      <c r="D71" s="215"/>
      <c r="E71" s="215"/>
      <c r="F71" s="8"/>
      <c r="G71" s="8"/>
    </row>
    <row r="72" spans="2:9" ht="15" customHeight="1" x14ac:dyDescent="0.2">
      <c r="C72" s="8" t="s">
        <v>499</v>
      </c>
      <c r="D72" s="8"/>
      <c r="E72" s="8"/>
      <c r="F72" s="8"/>
      <c r="G72" s="8"/>
      <c r="H72" s="8"/>
    </row>
    <row r="73" spans="2:9" ht="15" customHeight="1" x14ac:dyDescent="0.2">
      <c r="C73" s="8" t="s">
        <v>341</v>
      </c>
      <c r="D73" s="8"/>
      <c r="E73" s="8"/>
      <c r="F73" s="8"/>
    </row>
    <row r="74" spans="2:9" ht="15" customHeight="1" x14ac:dyDescent="0.2">
      <c r="C74" s="8" t="s">
        <v>521</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15" t="s">
        <v>348</v>
      </c>
      <c r="D79" s="215"/>
      <c r="E79" s="215"/>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15" t="s">
        <v>363</v>
      </c>
      <c r="D84" s="215"/>
      <c r="E84" s="215"/>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501</v>
      </c>
      <c r="D90" s="8"/>
      <c r="E90" s="8"/>
      <c r="F90" s="8"/>
      <c r="G90" s="8"/>
      <c r="H90" s="8"/>
      <c r="I90" s="10"/>
      <c r="J90" s="10"/>
    </row>
    <row r="91" spans="1:10" ht="15" customHeight="1" x14ac:dyDescent="0.2">
      <c r="C91" s="215" t="s">
        <v>502</v>
      </c>
      <c r="D91" s="215"/>
      <c r="E91" s="215"/>
      <c r="F91" s="215"/>
      <c r="G91" s="10"/>
      <c r="H91" s="10"/>
      <c r="I91" s="10"/>
    </row>
    <row r="92" spans="1:10" ht="15" customHeight="1" x14ac:dyDescent="0.2">
      <c r="C92" s="215" t="s">
        <v>40</v>
      </c>
      <c r="D92" s="215"/>
      <c r="E92" s="215"/>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50" t="s">
        <v>507</v>
      </c>
      <c r="B98" s="751"/>
      <c r="C98" s="751"/>
      <c r="D98" s="751"/>
      <c r="E98" s="751"/>
      <c r="F98" s="751"/>
      <c r="G98" s="751"/>
      <c r="H98" s="751"/>
      <c r="I98" s="751"/>
      <c r="J98" s="751"/>
      <c r="K98" s="751"/>
    </row>
    <row r="99" spans="1:11" ht="15" customHeight="1" x14ac:dyDescent="0.2">
      <c r="A99" s="751"/>
      <c r="B99" s="751"/>
      <c r="C99" s="751"/>
      <c r="D99" s="751"/>
      <c r="E99" s="751"/>
      <c r="F99" s="751"/>
      <c r="G99" s="751"/>
      <c r="H99" s="751"/>
      <c r="I99" s="751"/>
      <c r="J99" s="751"/>
      <c r="K99" s="751"/>
    </row>
    <row r="100" spans="1:11" ht="15" customHeight="1" x14ac:dyDescent="0.2">
      <c r="A100" s="751"/>
      <c r="B100" s="751"/>
      <c r="C100" s="751"/>
      <c r="D100" s="751"/>
      <c r="E100" s="751"/>
      <c r="F100" s="751"/>
      <c r="G100" s="751"/>
      <c r="H100" s="751"/>
      <c r="I100" s="751"/>
      <c r="J100" s="751"/>
      <c r="K100" s="751"/>
    </row>
    <row r="101" spans="1:11" ht="15" customHeight="1" x14ac:dyDescent="0.2">
      <c r="A101" s="751"/>
      <c r="B101" s="751"/>
      <c r="C101" s="751"/>
      <c r="D101" s="751"/>
      <c r="E101" s="751"/>
      <c r="F101" s="751"/>
      <c r="G101" s="751"/>
      <c r="H101" s="751"/>
      <c r="I101" s="751"/>
      <c r="J101" s="751"/>
      <c r="K101" s="751"/>
    </row>
    <row r="102" spans="1:11" ht="15" customHeight="1" x14ac:dyDescent="0.2">
      <c r="A102" s="751"/>
      <c r="B102" s="751"/>
      <c r="C102" s="751"/>
      <c r="D102" s="751"/>
      <c r="E102" s="751"/>
      <c r="F102" s="751"/>
      <c r="G102" s="751"/>
      <c r="H102" s="751"/>
      <c r="I102" s="751"/>
      <c r="J102" s="751"/>
      <c r="K102" s="751"/>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3:G63" location="'Consumo de gas natural grupos'!A1" display="Consumo de gas natural por grupos de presión" xr:uid="{00000000-0004-0000-0100-00001D000000}"/>
    <hyperlink ref="C64:G64" location="'Tasa variación año móvil GN '!A1" display="Tasa variación año móvil de consumo gas natural " xr:uid="{00000000-0004-0000-0100-00001E000000}"/>
    <hyperlink ref="C65:H65" location="'Consumo de gas natural por CCAA'!A1" display="Consumo de gas natural por Comunidad Autónoma y grupos de presión" xr:uid="{00000000-0004-0000-0100-00001F000000}"/>
    <hyperlink ref="C69:F69" location="'import. GN paises'!A1" display="Importaciones de gas natural por países" xr:uid="{00000000-0004-0000-0100-000020000000}"/>
    <hyperlink ref="C70:F70" location="'import. GN puntos entrada '!A1" display="Importaciones por punto de entrada" xr:uid="{00000000-0004-0000-0100-000021000000}"/>
    <hyperlink ref="C72:H72" location="'export. GN paises'!A1" display="Exportaciones de gas natural por países y zonas económicas" xr:uid="{00000000-0004-0000-0100-000022000000}"/>
    <hyperlink ref="C73:F73" location="'export. GN puntos salida'!A1" display="Exportaciones por punto de salida" xr:uid="{00000000-0004-0000-0100-000023000000}"/>
    <hyperlink ref="C78:F78" location="'Producción interior GN'!A1" display="Producción interior de gas natural" xr:uid="{00000000-0004-0000-0100-000024000000}"/>
    <hyperlink ref="C83:G83" location="'PVP máximo TUR'!A1" display="PVP máximo de las tarifas último recurso de gas natural " xr:uid="{00000000-0004-0000-0100-000025000000}"/>
    <hyperlink ref="C88:G88" location="'Stocks mat. primas y PP'!A1" display="Stocks de crudo, materias primas y productos petrolíferos" xr:uid="{00000000-0004-0000-0100-000026000000}"/>
    <hyperlink ref="C89:G89" location="'EMS prod. pet.'!A1" display="Existencias mínimas de seguridad de productos petroliferos" xr:uid="{00000000-0004-0000-0100-000027000000}"/>
    <hyperlink ref="C90:H90" location="'Nivel Stocks España'!A1" display="Nivel de Stocks en España calculado en días de importaciones netas" xr:uid="{00000000-0004-0000-0100-000028000000}"/>
    <hyperlink ref="A94:F94" location="'Unidades y factores conversión'!A1" display="Unidades y factores de conversión utilizados " xr:uid="{00000000-0004-0000-0100-000029000000}"/>
    <hyperlink ref="C27:I27" location="'Consumo Comb. Auto CCAA'!A1" display="Consumo de combustibles de automoción por Comunidades Autónomas" xr:uid="{00000000-0004-0000-0100-00002A000000}"/>
    <hyperlink ref="C37:I37" location="'imp-exp PP'!A1" display="Importaciones - Exportaciones de productos petrolíferos por productos" xr:uid="{00000000-0004-0000-0100-00002B000000}"/>
    <hyperlink ref="C38:H38" location="'imp-exp PP paises'!A1" display="Importaciones - Exportaciones de productos petrolíferos por países " xr:uid="{00000000-0004-0000-0100-00002C000000}"/>
    <hyperlink ref="C17:H17" location="'Tv año móvil cons. PP'!A1" display="Tasa variación año móvil del consumo de productos petrolíferos" xr:uid="{00000000-0004-0000-0100-00002D000000}"/>
    <hyperlink ref="C25:H25" location="'Tv año móvil cons. auto'!A1" display="Tasa de variación año móvil combustibles de automoción" xr:uid="{00000000-0004-0000-0100-00002E000000}"/>
    <hyperlink ref="C26:H26" location="'Consumo Comb. Auto Canales'!A1" display="Consumo de combustibles de automoción por canales" xr:uid="{00000000-0004-0000-0100-00002F000000}"/>
    <hyperlink ref="C71:G71" location="'Coste de aprov'!A1" display="Coste de aprovisionamiento gas natural" xr:uid="{00000000-0004-0000-0100-000030000000}"/>
    <hyperlink ref="C79:G79" location="'Balance  Gas natural'!A1" display="Balance de producción y consumo de gas natural " xr:uid="{00000000-0004-0000-0100-000031000000}"/>
    <hyperlink ref="C84:F84" location="'Cotizaciones GN'!A1" display="Cotizaciones del gas natural" xr:uid="{00000000-0004-0000-0100-000032000000}"/>
    <hyperlink ref="C91:F91" location="'RREE Cores'!A1" display="Reservas estrategicas Cores" xr:uid="{00000000-0004-0000-0100-000033000000}"/>
    <hyperlink ref="C92:E92" location="'Existencias GN'!A1" display="Existencias gas natural" xr:uid="{00000000-0004-0000-0100-000034000000}"/>
    <hyperlink ref="C54:G54" location="'Cotizaciones de los crudos'!A1" display="Cotizaciones de los crudos de referencia y tipo de cambio" xr:uid="{00000000-0004-0000-0100-000035000000}"/>
    <hyperlink ref="C74" location="'importaciones netas GN'!A1" display="Importaciones netas de gas natural " xr:uid="{00000000-0004-0000-0100-000036000000}"/>
    <hyperlink ref="C63" location="'Consumo de gas natural grupos'!A1" display="Consumo de gas natural por tramos de presión" xr:uid="{00000000-0004-0000-0100-000037000000}"/>
    <hyperlink ref="C65" location="'Consumo de gas natural por CCAA'!A1" display="Consumo de gas natural por Comunidades Autónomas y tramos de presión" xr:uid="{00000000-0004-0000-0100-000038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Normal="100" zoomScaleSheetLayoutView="100" workbookViewId="0"/>
  </sheetViews>
  <sheetFormatPr baseColWidth="10" defaultRowHeight="12.75" x14ac:dyDescent="0.2"/>
  <cols>
    <col min="1" max="1" width="32.5" style="81" customWidth="1"/>
    <col min="2" max="2" width="10.25" style="81" customWidth="1"/>
    <col min="3" max="3" width="14.125" style="81" customWidth="1"/>
    <col min="4" max="4" width="12.5" style="81" customWidth="1"/>
    <col min="5" max="5" width="11.125" style="81" customWidth="1"/>
    <col min="6" max="6" width="9.25" style="81" customWidth="1"/>
    <col min="7" max="7" width="12.625" style="81" customWidth="1"/>
    <col min="8" max="8" width="15.125" style="81" customWidth="1"/>
    <col min="9" max="10" width="12.25" style="81" customWidth="1"/>
    <col min="11" max="15" width="11" style="81"/>
    <col min="16" max="256" width="10" style="81"/>
    <col min="257" max="257" width="19.625" style="81" customWidth="1"/>
    <col min="258" max="258" width="9.125" style="81" customWidth="1"/>
    <col min="259" max="260" width="11" style="81" bestFit="1" customWidth="1"/>
    <col min="261" max="262" width="8.125" style="81" bestFit="1" customWidth="1"/>
    <col min="263" max="263" width="10.125" style="81" bestFit="1" customWidth="1"/>
    <col min="264" max="264" width="11" style="81" bestFit="1" customWidth="1"/>
    <col min="265" max="266" width="10.75" style="81" bestFit="1" customWidth="1"/>
    <col min="267" max="512" width="10" style="81"/>
    <col min="513" max="513" width="19.625" style="81" customWidth="1"/>
    <col min="514" max="514" width="9.125" style="81" customWidth="1"/>
    <col min="515" max="516" width="11" style="81" bestFit="1" customWidth="1"/>
    <col min="517" max="518" width="8.125" style="81" bestFit="1" customWidth="1"/>
    <col min="519" max="519" width="10.125" style="81" bestFit="1" customWidth="1"/>
    <col min="520" max="520" width="11" style="81" bestFit="1" customWidth="1"/>
    <col min="521" max="522" width="10.75" style="81" bestFit="1" customWidth="1"/>
    <col min="523" max="768" width="10" style="81"/>
    <col min="769" max="769" width="19.625" style="81" customWidth="1"/>
    <col min="770" max="770" width="9.125" style="81" customWidth="1"/>
    <col min="771" max="772" width="11" style="81" bestFit="1" customWidth="1"/>
    <col min="773" max="774" width="8.125" style="81" bestFit="1" customWidth="1"/>
    <col min="775" max="775" width="10.125" style="81" bestFit="1" customWidth="1"/>
    <col min="776" max="776" width="11" style="81" bestFit="1" customWidth="1"/>
    <col min="777" max="778" width="10.75" style="81" bestFit="1" customWidth="1"/>
    <col min="779" max="1024" width="11" style="81"/>
    <col min="1025" max="1025" width="19.625" style="81" customWidth="1"/>
    <col min="1026" max="1026" width="9.125" style="81" customWidth="1"/>
    <col min="1027" max="1028" width="11" style="81" bestFit="1" customWidth="1"/>
    <col min="1029" max="1030" width="8.125" style="81" bestFit="1" customWidth="1"/>
    <col min="1031" max="1031" width="10.125" style="81" bestFit="1" customWidth="1"/>
    <col min="1032" max="1032" width="11" style="81" bestFit="1" customWidth="1"/>
    <col min="1033" max="1034" width="10.75" style="81" bestFit="1" customWidth="1"/>
    <col min="1035" max="1280" width="10" style="81"/>
    <col min="1281" max="1281" width="19.625" style="81" customWidth="1"/>
    <col min="1282" max="1282" width="9.125" style="81" customWidth="1"/>
    <col min="1283" max="1284" width="11" style="81" bestFit="1" customWidth="1"/>
    <col min="1285" max="1286" width="8.125" style="81" bestFit="1" customWidth="1"/>
    <col min="1287" max="1287" width="10.125" style="81" bestFit="1" customWidth="1"/>
    <col min="1288" max="1288" width="11" style="81" bestFit="1" customWidth="1"/>
    <col min="1289" max="1290" width="10.75" style="81" bestFit="1" customWidth="1"/>
    <col min="1291" max="1536" width="10" style="81"/>
    <col min="1537" max="1537" width="19.625" style="81" customWidth="1"/>
    <col min="1538" max="1538" width="9.125" style="81" customWidth="1"/>
    <col min="1539" max="1540" width="11" style="81" bestFit="1" customWidth="1"/>
    <col min="1541" max="1542" width="8.125" style="81" bestFit="1" customWidth="1"/>
    <col min="1543" max="1543" width="10.125" style="81" bestFit="1" customWidth="1"/>
    <col min="1544" max="1544" width="11" style="81" bestFit="1" customWidth="1"/>
    <col min="1545" max="1546" width="10.75" style="81" bestFit="1" customWidth="1"/>
    <col min="1547" max="1792" width="10" style="81"/>
    <col min="1793" max="1793" width="19.625" style="81" customWidth="1"/>
    <col min="1794" max="1794" width="9.125" style="81" customWidth="1"/>
    <col min="1795" max="1796" width="11" style="81" bestFit="1" customWidth="1"/>
    <col min="1797" max="1798" width="8.125" style="81" bestFit="1" customWidth="1"/>
    <col min="1799" max="1799" width="10.125" style="81" bestFit="1" customWidth="1"/>
    <col min="1800" max="1800" width="11" style="81" bestFit="1" customWidth="1"/>
    <col min="1801" max="1802" width="10.75" style="81" bestFit="1" customWidth="1"/>
    <col min="1803" max="2048" width="11" style="81"/>
    <col min="2049" max="2049" width="19.625" style="81" customWidth="1"/>
    <col min="2050" max="2050" width="9.125" style="81" customWidth="1"/>
    <col min="2051" max="2052" width="11" style="81" bestFit="1" customWidth="1"/>
    <col min="2053" max="2054" width="8.125" style="81" bestFit="1" customWidth="1"/>
    <col min="2055" max="2055" width="10.125" style="81" bestFit="1" customWidth="1"/>
    <col min="2056" max="2056" width="11" style="81" bestFit="1" customWidth="1"/>
    <col min="2057" max="2058" width="10.75" style="81" bestFit="1" customWidth="1"/>
    <col min="2059" max="2304" width="10" style="81"/>
    <col min="2305" max="2305" width="19.625" style="81" customWidth="1"/>
    <col min="2306" max="2306" width="9.125" style="81" customWidth="1"/>
    <col min="2307" max="2308" width="11" style="81" bestFit="1" customWidth="1"/>
    <col min="2309" max="2310" width="8.125" style="81" bestFit="1" customWidth="1"/>
    <col min="2311" max="2311" width="10.125" style="81" bestFit="1" customWidth="1"/>
    <col min="2312" max="2312" width="11" style="81" bestFit="1" customWidth="1"/>
    <col min="2313" max="2314" width="10.75" style="81" bestFit="1" customWidth="1"/>
    <col min="2315" max="2560" width="10" style="81"/>
    <col min="2561" max="2561" width="19.625" style="81" customWidth="1"/>
    <col min="2562" max="2562" width="9.125" style="81" customWidth="1"/>
    <col min="2563" max="2564" width="11" style="81" bestFit="1" customWidth="1"/>
    <col min="2565" max="2566" width="8.125" style="81" bestFit="1" customWidth="1"/>
    <col min="2567" max="2567" width="10.125" style="81" bestFit="1" customWidth="1"/>
    <col min="2568" max="2568" width="11" style="81" bestFit="1" customWidth="1"/>
    <col min="2569" max="2570" width="10.75" style="81" bestFit="1" customWidth="1"/>
    <col min="2571" max="2816" width="10" style="81"/>
    <col min="2817" max="2817" width="19.625" style="81" customWidth="1"/>
    <col min="2818" max="2818" width="9.125" style="81" customWidth="1"/>
    <col min="2819" max="2820" width="11" style="81" bestFit="1" customWidth="1"/>
    <col min="2821" max="2822" width="8.125" style="81" bestFit="1" customWidth="1"/>
    <col min="2823" max="2823" width="10.125" style="81" bestFit="1" customWidth="1"/>
    <col min="2824" max="2824" width="11" style="81" bestFit="1" customWidth="1"/>
    <col min="2825" max="2826" width="10.75" style="81" bestFit="1" customWidth="1"/>
    <col min="2827" max="3072" width="11" style="81"/>
    <col min="3073" max="3073" width="19.625" style="81" customWidth="1"/>
    <col min="3074" max="3074" width="9.125" style="81" customWidth="1"/>
    <col min="3075" max="3076" width="11" style="81" bestFit="1" customWidth="1"/>
    <col min="3077" max="3078" width="8.125" style="81" bestFit="1" customWidth="1"/>
    <col min="3079" max="3079" width="10.125" style="81" bestFit="1" customWidth="1"/>
    <col min="3080" max="3080" width="11" style="81" bestFit="1" customWidth="1"/>
    <col min="3081" max="3082" width="10.75" style="81" bestFit="1" customWidth="1"/>
    <col min="3083" max="3328" width="10" style="81"/>
    <col min="3329" max="3329" width="19.625" style="81" customWidth="1"/>
    <col min="3330" max="3330" width="9.125" style="81" customWidth="1"/>
    <col min="3331" max="3332" width="11" style="81" bestFit="1" customWidth="1"/>
    <col min="3333" max="3334" width="8.125" style="81" bestFit="1" customWidth="1"/>
    <col min="3335" max="3335" width="10.125" style="81" bestFit="1" customWidth="1"/>
    <col min="3336" max="3336" width="11" style="81" bestFit="1" customWidth="1"/>
    <col min="3337" max="3338" width="10.75" style="81" bestFit="1" customWidth="1"/>
    <col min="3339" max="3584" width="10" style="81"/>
    <col min="3585" max="3585" width="19.625" style="81" customWidth="1"/>
    <col min="3586" max="3586" width="9.125" style="81" customWidth="1"/>
    <col min="3587" max="3588" width="11" style="81" bestFit="1" customWidth="1"/>
    <col min="3589" max="3590" width="8.125" style="81" bestFit="1" customWidth="1"/>
    <col min="3591" max="3591" width="10.125" style="81" bestFit="1" customWidth="1"/>
    <col min="3592" max="3592" width="11" style="81" bestFit="1" customWidth="1"/>
    <col min="3593" max="3594" width="10.75" style="81" bestFit="1" customWidth="1"/>
    <col min="3595" max="3840" width="10" style="81"/>
    <col min="3841" max="3841" width="19.625" style="81" customWidth="1"/>
    <col min="3842" max="3842" width="9.125" style="81" customWidth="1"/>
    <col min="3843" max="3844" width="11" style="81" bestFit="1" customWidth="1"/>
    <col min="3845" max="3846" width="8.125" style="81" bestFit="1" customWidth="1"/>
    <col min="3847" max="3847" width="10.125" style="81" bestFit="1" customWidth="1"/>
    <col min="3848" max="3848" width="11" style="81" bestFit="1" customWidth="1"/>
    <col min="3849" max="3850" width="10.75" style="81" bestFit="1" customWidth="1"/>
    <col min="3851" max="4096" width="11" style="81"/>
    <col min="4097" max="4097" width="19.625" style="81" customWidth="1"/>
    <col min="4098" max="4098" width="9.125" style="81" customWidth="1"/>
    <col min="4099" max="4100" width="11" style="81" bestFit="1" customWidth="1"/>
    <col min="4101" max="4102" width="8.125" style="81" bestFit="1" customWidth="1"/>
    <col min="4103" max="4103" width="10.125" style="81" bestFit="1" customWidth="1"/>
    <col min="4104" max="4104" width="11" style="81" bestFit="1" customWidth="1"/>
    <col min="4105" max="4106" width="10.75" style="81" bestFit="1" customWidth="1"/>
    <col min="4107" max="4352" width="10" style="81"/>
    <col min="4353" max="4353" width="19.625" style="81" customWidth="1"/>
    <col min="4354" max="4354" width="9.125" style="81" customWidth="1"/>
    <col min="4355" max="4356" width="11" style="81" bestFit="1" customWidth="1"/>
    <col min="4357" max="4358" width="8.125" style="81" bestFit="1" customWidth="1"/>
    <col min="4359" max="4359" width="10.125" style="81" bestFit="1" customWidth="1"/>
    <col min="4360" max="4360" width="11" style="81" bestFit="1" customWidth="1"/>
    <col min="4361" max="4362" width="10.75" style="81" bestFit="1" customWidth="1"/>
    <col min="4363" max="4608" width="10" style="81"/>
    <col min="4609" max="4609" width="19.625" style="81" customWidth="1"/>
    <col min="4610" max="4610" width="9.125" style="81" customWidth="1"/>
    <col min="4611" max="4612" width="11" style="81" bestFit="1" customWidth="1"/>
    <col min="4613" max="4614" width="8.125" style="81" bestFit="1" customWidth="1"/>
    <col min="4615" max="4615" width="10.125" style="81" bestFit="1" customWidth="1"/>
    <col min="4616" max="4616" width="11" style="81" bestFit="1" customWidth="1"/>
    <col min="4617" max="4618" width="10.75" style="81" bestFit="1" customWidth="1"/>
    <col min="4619" max="4864" width="10" style="81"/>
    <col min="4865" max="4865" width="19.625" style="81" customWidth="1"/>
    <col min="4866" max="4866" width="9.125" style="81" customWidth="1"/>
    <col min="4867" max="4868" width="11" style="81" bestFit="1" customWidth="1"/>
    <col min="4869" max="4870" width="8.125" style="81" bestFit="1" customWidth="1"/>
    <col min="4871" max="4871" width="10.125" style="81" bestFit="1" customWidth="1"/>
    <col min="4872" max="4872" width="11" style="81" bestFit="1" customWidth="1"/>
    <col min="4873" max="4874" width="10.75" style="81" bestFit="1" customWidth="1"/>
    <col min="4875" max="5120" width="11" style="81"/>
    <col min="5121" max="5121" width="19.625" style="81" customWidth="1"/>
    <col min="5122" max="5122" width="9.125" style="81" customWidth="1"/>
    <col min="5123" max="5124" width="11" style="81" bestFit="1" customWidth="1"/>
    <col min="5125" max="5126" width="8.125" style="81" bestFit="1" customWidth="1"/>
    <col min="5127" max="5127" width="10.125" style="81" bestFit="1" customWidth="1"/>
    <col min="5128" max="5128" width="11" style="81" bestFit="1" customWidth="1"/>
    <col min="5129" max="5130" width="10.75" style="81" bestFit="1" customWidth="1"/>
    <col min="5131" max="5376" width="10" style="81"/>
    <col min="5377" max="5377" width="19.625" style="81" customWidth="1"/>
    <col min="5378" max="5378" width="9.125" style="81" customWidth="1"/>
    <col min="5379" max="5380" width="11" style="81" bestFit="1" customWidth="1"/>
    <col min="5381" max="5382" width="8.125" style="81" bestFit="1" customWidth="1"/>
    <col min="5383" max="5383" width="10.125" style="81" bestFit="1" customWidth="1"/>
    <col min="5384" max="5384" width="11" style="81" bestFit="1" customWidth="1"/>
    <col min="5385" max="5386" width="10.75" style="81" bestFit="1" customWidth="1"/>
    <col min="5387" max="5632" width="10" style="81"/>
    <col min="5633" max="5633" width="19.625" style="81" customWidth="1"/>
    <col min="5634" max="5634" width="9.125" style="81" customWidth="1"/>
    <col min="5635" max="5636" width="11" style="81" bestFit="1" customWidth="1"/>
    <col min="5637" max="5638" width="8.125" style="81" bestFit="1" customWidth="1"/>
    <col min="5639" max="5639" width="10.125" style="81" bestFit="1" customWidth="1"/>
    <col min="5640" max="5640" width="11" style="81" bestFit="1" customWidth="1"/>
    <col min="5641" max="5642" width="10.75" style="81" bestFit="1" customWidth="1"/>
    <col min="5643" max="5888" width="10" style="81"/>
    <col min="5889" max="5889" width="19.625" style="81" customWidth="1"/>
    <col min="5890" max="5890" width="9.125" style="81" customWidth="1"/>
    <col min="5891" max="5892" width="11" style="81" bestFit="1" customWidth="1"/>
    <col min="5893" max="5894" width="8.125" style="81" bestFit="1" customWidth="1"/>
    <col min="5895" max="5895" width="10.125" style="81" bestFit="1" customWidth="1"/>
    <col min="5896" max="5896" width="11" style="81" bestFit="1" customWidth="1"/>
    <col min="5897" max="5898" width="10.75" style="81" bestFit="1" customWidth="1"/>
    <col min="5899" max="6144" width="11" style="81"/>
    <col min="6145" max="6145" width="19.625" style="81" customWidth="1"/>
    <col min="6146" max="6146" width="9.125" style="81" customWidth="1"/>
    <col min="6147" max="6148" width="11" style="81" bestFit="1" customWidth="1"/>
    <col min="6149" max="6150" width="8.125" style="81" bestFit="1" customWidth="1"/>
    <col min="6151" max="6151" width="10.125" style="81" bestFit="1" customWidth="1"/>
    <col min="6152" max="6152" width="11" style="81" bestFit="1" customWidth="1"/>
    <col min="6153" max="6154" width="10.75" style="81" bestFit="1" customWidth="1"/>
    <col min="6155" max="6400" width="10" style="81"/>
    <col min="6401" max="6401" width="19.625" style="81" customWidth="1"/>
    <col min="6402" max="6402" width="9.125" style="81" customWidth="1"/>
    <col min="6403" max="6404" width="11" style="81" bestFit="1" customWidth="1"/>
    <col min="6405" max="6406" width="8.125" style="81" bestFit="1" customWidth="1"/>
    <col min="6407" max="6407" width="10.125" style="81" bestFit="1" customWidth="1"/>
    <col min="6408" max="6408" width="11" style="81" bestFit="1" customWidth="1"/>
    <col min="6409" max="6410" width="10.75" style="81" bestFit="1" customWidth="1"/>
    <col min="6411" max="6656" width="10" style="81"/>
    <col min="6657" max="6657" width="19.625" style="81" customWidth="1"/>
    <col min="6658" max="6658" width="9.125" style="81" customWidth="1"/>
    <col min="6659" max="6660" width="11" style="81" bestFit="1" customWidth="1"/>
    <col min="6661" max="6662" width="8.125" style="81" bestFit="1" customWidth="1"/>
    <col min="6663" max="6663" width="10.125" style="81" bestFit="1" customWidth="1"/>
    <col min="6664" max="6664" width="11" style="81" bestFit="1" customWidth="1"/>
    <col min="6665" max="6666" width="10.75" style="81" bestFit="1" customWidth="1"/>
    <col min="6667" max="6912" width="10" style="81"/>
    <col min="6913" max="6913" width="19.625" style="81" customWidth="1"/>
    <col min="6914" max="6914" width="9.125" style="81" customWidth="1"/>
    <col min="6915" max="6916" width="11" style="81" bestFit="1" customWidth="1"/>
    <col min="6917" max="6918" width="8.125" style="81" bestFit="1" customWidth="1"/>
    <col min="6919" max="6919" width="10.125" style="81" bestFit="1" customWidth="1"/>
    <col min="6920" max="6920" width="11" style="81" bestFit="1" customWidth="1"/>
    <col min="6921" max="6922" width="10.75" style="81" bestFit="1" customWidth="1"/>
    <col min="6923" max="7168" width="11" style="81"/>
    <col min="7169" max="7169" width="19.625" style="81" customWidth="1"/>
    <col min="7170" max="7170" width="9.125" style="81" customWidth="1"/>
    <col min="7171" max="7172" width="11" style="81" bestFit="1" customWidth="1"/>
    <col min="7173" max="7174" width="8.125" style="81" bestFit="1" customWidth="1"/>
    <col min="7175" max="7175" width="10.125" style="81" bestFit="1" customWidth="1"/>
    <col min="7176" max="7176" width="11" style="81" bestFit="1" customWidth="1"/>
    <col min="7177" max="7178" width="10.75" style="81" bestFit="1" customWidth="1"/>
    <col min="7179" max="7424" width="10" style="81"/>
    <col min="7425" max="7425" width="19.625" style="81" customWidth="1"/>
    <col min="7426" max="7426" width="9.125" style="81" customWidth="1"/>
    <col min="7427" max="7428" width="11" style="81" bestFit="1" customWidth="1"/>
    <col min="7429" max="7430" width="8.125" style="81" bestFit="1" customWidth="1"/>
    <col min="7431" max="7431" width="10.125" style="81" bestFit="1" customWidth="1"/>
    <col min="7432" max="7432" width="11" style="81" bestFit="1" customWidth="1"/>
    <col min="7433" max="7434" width="10.75" style="81" bestFit="1" customWidth="1"/>
    <col min="7435" max="7680" width="10" style="81"/>
    <col min="7681" max="7681" width="19.625" style="81" customWidth="1"/>
    <col min="7682" max="7682" width="9.125" style="81" customWidth="1"/>
    <col min="7683" max="7684" width="11" style="81" bestFit="1" customWidth="1"/>
    <col min="7685" max="7686" width="8.125" style="81" bestFit="1" customWidth="1"/>
    <col min="7687" max="7687" width="10.125" style="81" bestFit="1" customWidth="1"/>
    <col min="7688" max="7688" width="11" style="81" bestFit="1" customWidth="1"/>
    <col min="7689" max="7690" width="10.75" style="81" bestFit="1" customWidth="1"/>
    <col min="7691" max="7936" width="10" style="81"/>
    <col min="7937" max="7937" width="19.625" style="81" customWidth="1"/>
    <col min="7938" max="7938" width="9.125" style="81" customWidth="1"/>
    <col min="7939" max="7940" width="11" style="81" bestFit="1" customWidth="1"/>
    <col min="7941" max="7942" width="8.125" style="81" bestFit="1" customWidth="1"/>
    <col min="7943" max="7943" width="10.125" style="81" bestFit="1" customWidth="1"/>
    <col min="7944" max="7944" width="11" style="81" bestFit="1" customWidth="1"/>
    <col min="7945" max="7946" width="10.75" style="81" bestFit="1" customWidth="1"/>
    <col min="7947" max="8192" width="11" style="81"/>
    <col min="8193" max="8193" width="19.625" style="81" customWidth="1"/>
    <col min="8194" max="8194" width="9.125" style="81" customWidth="1"/>
    <col min="8195" max="8196" width="11" style="81" bestFit="1" customWidth="1"/>
    <col min="8197" max="8198" width="8.125" style="81" bestFit="1" customWidth="1"/>
    <col min="8199" max="8199" width="10.125" style="81" bestFit="1" customWidth="1"/>
    <col min="8200" max="8200" width="11" style="81" bestFit="1" customWidth="1"/>
    <col min="8201" max="8202" width="10.75" style="81" bestFit="1" customWidth="1"/>
    <col min="8203" max="8448" width="10" style="81"/>
    <col min="8449" max="8449" width="19.625" style="81" customWidth="1"/>
    <col min="8450" max="8450" width="9.125" style="81" customWidth="1"/>
    <col min="8451" max="8452" width="11" style="81" bestFit="1" customWidth="1"/>
    <col min="8453" max="8454" width="8.125" style="81" bestFit="1" customWidth="1"/>
    <col min="8455" max="8455" width="10.125" style="81" bestFit="1" customWidth="1"/>
    <col min="8456" max="8456" width="11" style="81" bestFit="1" customWidth="1"/>
    <col min="8457" max="8458" width="10.75" style="81" bestFit="1" customWidth="1"/>
    <col min="8459" max="8704" width="10" style="81"/>
    <col min="8705" max="8705" width="19.625" style="81" customWidth="1"/>
    <col min="8706" max="8706" width="9.125" style="81" customWidth="1"/>
    <col min="8707" max="8708" width="11" style="81" bestFit="1" customWidth="1"/>
    <col min="8709" max="8710" width="8.125" style="81" bestFit="1" customWidth="1"/>
    <col min="8711" max="8711" width="10.125" style="81" bestFit="1" customWidth="1"/>
    <col min="8712" max="8712" width="11" style="81" bestFit="1" customWidth="1"/>
    <col min="8713" max="8714" width="10.75" style="81" bestFit="1" customWidth="1"/>
    <col min="8715" max="8960" width="10" style="81"/>
    <col min="8961" max="8961" width="19.625" style="81" customWidth="1"/>
    <col min="8962" max="8962" width="9.125" style="81" customWidth="1"/>
    <col min="8963" max="8964" width="11" style="81" bestFit="1" customWidth="1"/>
    <col min="8965" max="8966" width="8.125" style="81" bestFit="1" customWidth="1"/>
    <col min="8967" max="8967" width="10.125" style="81" bestFit="1" customWidth="1"/>
    <col min="8968" max="8968" width="11" style="81" bestFit="1" customWidth="1"/>
    <col min="8969" max="8970" width="10.75" style="81" bestFit="1" customWidth="1"/>
    <col min="8971" max="9216" width="11" style="81"/>
    <col min="9217" max="9217" width="19.625" style="81" customWidth="1"/>
    <col min="9218" max="9218" width="9.125" style="81" customWidth="1"/>
    <col min="9219" max="9220" width="11" style="81" bestFit="1" customWidth="1"/>
    <col min="9221" max="9222" width="8.125" style="81" bestFit="1" customWidth="1"/>
    <col min="9223" max="9223" width="10.125" style="81" bestFit="1" customWidth="1"/>
    <col min="9224" max="9224" width="11" style="81" bestFit="1" customWidth="1"/>
    <col min="9225" max="9226" width="10.75" style="81" bestFit="1" customWidth="1"/>
    <col min="9227" max="9472" width="10" style="81"/>
    <col min="9473" max="9473" width="19.625" style="81" customWidth="1"/>
    <col min="9474" max="9474" width="9.125" style="81" customWidth="1"/>
    <col min="9475" max="9476" width="11" style="81" bestFit="1" customWidth="1"/>
    <col min="9477" max="9478" width="8.125" style="81" bestFit="1" customWidth="1"/>
    <col min="9479" max="9479" width="10.125" style="81" bestFit="1" customWidth="1"/>
    <col min="9480" max="9480" width="11" style="81" bestFit="1" customWidth="1"/>
    <col min="9481" max="9482" width="10.75" style="81" bestFit="1" customWidth="1"/>
    <col min="9483" max="9728" width="10" style="81"/>
    <col min="9729" max="9729" width="19.625" style="81" customWidth="1"/>
    <col min="9730" max="9730" width="9.125" style="81" customWidth="1"/>
    <col min="9731" max="9732" width="11" style="81" bestFit="1" customWidth="1"/>
    <col min="9733" max="9734" width="8.125" style="81" bestFit="1" customWidth="1"/>
    <col min="9735" max="9735" width="10.125" style="81" bestFit="1" customWidth="1"/>
    <col min="9736" max="9736" width="11" style="81" bestFit="1" customWidth="1"/>
    <col min="9737" max="9738" width="10.75" style="81" bestFit="1" customWidth="1"/>
    <col min="9739" max="9984" width="10" style="81"/>
    <col min="9985" max="9985" width="19.625" style="81" customWidth="1"/>
    <col min="9986" max="9986" width="9.125" style="81" customWidth="1"/>
    <col min="9987" max="9988" width="11" style="81" bestFit="1" customWidth="1"/>
    <col min="9989" max="9990" width="8.125" style="81" bestFit="1" customWidth="1"/>
    <col min="9991" max="9991" width="10.125" style="81" bestFit="1" customWidth="1"/>
    <col min="9992" max="9992" width="11" style="81" bestFit="1" customWidth="1"/>
    <col min="9993" max="9994" width="10.75" style="81" bestFit="1" customWidth="1"/>
    <col min="9995" max="10240" width="11" style="81"/>
    <col min="10241" max="10241" width="19.625" style="81" customWidth="1"/>
    <col min="10242" max="10242" width="9.125" style="81" customWidth="1"/>
    <col min="10243" max="10244" width="11" style="81" bestFit="1" customWidth="1"/>
    <col min="10245" max="10246" width="8.125" style="81" bestFit="1" customWidth="1"/>
    <col min="10247" max="10247" width="10.125" style="81" bestFit="1" customWidth="1"/>
    <col min="10248" max="10248" width="11" style="81" bestFit="1" customWidth="1"/>
    <col min="10249" max="10250" width="10.75" style="81" bestFit="1" customWidth="1"/>
    <col min="10251" max="10496" width="10" style="81"/>
    <col min="10497" max="10497" width="19.625" style="81" customWidth="1"/>
    <col min="10498" max="10498" width="9.125" style="81" customWidth="1"/>
    <col min="10499" max="10500" width="11" style="81" bestFit="1" customWidth="1"/>
    <col min="10501" max="10502" width="8.125" style="81" bestFit="1" customWidth="1"/>
    <col min="10503" max="10503" width="10.125" style="81" bestFit="1" customWidth="1"/>
    <col min="10504" max="10504" width="11" style="81" bestFit="1" customWidth="1"/>
    <col min="10505" max="10506" width="10.75" style="81" bestFit="1" customWidth="1"/>
    <col min="10507" max="10752" width="10" style="81"/>
    <col min="10753" max="10753" width="19.625" style="81" customWidth="1"/>
    <col min="10754" max="10754" width="9.125" style="81" customWidth="1"/>
    <col min="10755" max="10756" width="11" style="81" bestFit="1" customWidth="1"/>
    <col min="10757" max="10758" width="8.125" style="81" bestFit="1" customWidth="1"/>
    <col min="10759" max="10759" width="10.125" style="81" bestFit="1" customWidth="1"/>
    <col min="10760" max="10760" width="11" style="81" bestFit="1" customWidth="1"/>
    <col min="10761" max="10762" width="10.75" style="81" bestFit="1" customWidth="1"/>
    <col min="10763" max="11008" width="10" style="81"/>
    <col min="11009" max="11009" width="19.625" style="81" customWidth="1"/>
    <col min="11010" max="11010" width="9.125" style="81" customWidth="1"/>
    <col min="11011" max="11012" width="11" style="81" bestFit="1" customWidth="1"/>
    <col min="11013" max="11014" width="8.125" style="81" bestFit="1" customWidth="1"/>
    <col min="11015" max="11015" width="10.125" style="81" bestFit="1" customWidth="1"/>
    <col min="11016" max="11016" width="11" style="81" bestFit="1" customWidth="1"/>
    <col min="11017" max="11018" width="10.75" style="81" bestFit="1" customWidth="1"/>
    <col min="11019" max="11264" width="11" style="81"/>
    <col min="11265" max="11265" width="19.625" style="81" customWidth="1"/>
    <col min="11266" max="11266" width="9.125" style="81" customWidth="1"/>
    <col min="11267" max="11268" width="11" style="81" bestFit="1" customWidth="1"/>
    <col min="11269" max="11270" width="8.125" style="81" bestFit="1" customWidth="1"/>
    <col min="11271" max="11271" width="10.125" style="81" bestFit="1" customWidth="1"/>
    <col min="11272" max="11272" width="11" style="81" bestFit="1" customWidth="1"/>
    <col min="11273" max="11274" width="10.75" style="81" bestFit="1" customWidth="1"/>
    <col min="11275" max="11520" width="10" style="81"/>
    <col min="11521" max="11521" width="19.625" style="81" customWidth="1"/>
    <col min="11522" max="11522" width="9.125" style="81" customWidth="1"/>
    <col min="11523" max="11524" width="11" style="81" bestFit="1" customWidth="1"/>
    <col min="11525" max="11526" width="8.125" style="81" bestFit="1" customWidth="1"/>
    <col min="11527" max="11527" width="10.125" style="81" bestFit="1" customWidth="1"/>
    <col min="11528" max="11528" width="11" style="81" bestFit="1" customWidth="1"/>
    <col min="11529" max="11530" width="10.75" style="81" bestFit="1" customWidth="1"/>
    <col min="11531" max="11776" width="10" style="81"/>
    <col min="11777" max="11777" width="19.625" style="81" customWidth="1"/>
    <col min="11778" max="11778" width="9.125" style="81" customWidth="1"/>
    <col min="11779" max="11780" width="11" style="81" bestFit="1" customWidth="1"/>
    <col min="11781" max="11782" width="8.125" style="81" bestFit="1" customWidth="1"/>
    <col min="11783" max="11783" width="10.125" style="81" bestFit="1" customWidth="1"/>
    <col min="11784" max="11784" width="11" style="81" bestFit="1" customWidth="1"/>
    <col min="11785" max="11786" width="10.75" style="81" bestFit="1" customWidth="1"/>
    <col min="11787" max="12032" width="10" style="81"/>
    <col min="12033" max="12033" width="19.625" style="81" customWidth="1"/>
    <col min="12034" max="12034" width="9.125" style="81" customWidth="1"/>
    <col min="12035" max="12036" width="11" style="81" bestFit="1" customWidth="1"/>
    <col min="12037" max="12038" width="8.125" style="81" bestFit="1" customWidth="1"/>
    <col min="12039" max="12039" width="10.125" style="81" bestFit="1" customWidth="1"/>
    <col min="12040" max="12040" width="11" style="81" bestFit="1" customWidth="1"/>
    <col min="12041" max="12042" width="10.75" style="81" bestFit="1" customWidth="1"/>
    <col min="12043" max="12288" width="11" style="81"/>
    <col min="12289" max="12289" width="19.625" style="81" customWidth="1"/>
    <col min="12290" max="12290" width="9.125" style="81" customWidth="1"/>
    <col min="12291" max="12292" width="11" style="81" bestFit="1" customWidth="1"/>
    <col min="12293" max="12294" width="8.125" style="81" bestFit="1" customWidth="1"/>
    <col min="12295" max="12295" width="10.125" style="81" bestFit="1" customWidth="1"/>
    <col min="12296" max="12296" width="11" style="81" bestFit="1" customWidth="1"/>
    <col min="12297" max="12298" width="10.75" style="81" bestFit="1" customWidth="1"/>
    <col min="12299" max="12544" width="10" style="81"/>
    <col min="12545" max="12545" width="19.625" style="81" customWidth="1"/>
    <col min="12546" max="12546" width="9.125" style="81" customWidth="1"/>
    <col min="12547" max="12548" width="11" style="81" bestFit="1" customWidth="1"/>
    <col min="12549" max="12550" width="8.125" style="81" bestFit="1" customWidth="1"/>
    <col min="12551" max="12551" width="10.125" style="81" bestFit="1" customWidth="1"/>
    <col min="12552" max="12552" width="11" style="81" bestFit="1" customWidth="1"/>
    <col min="12553" max="12554" width="10.75" style="81" bestFit="1" customWidth="1"/>
    <col min="12555" max="12800" width="10" style="81"/>
    <col min="12801" max="12801" width="19.625" style="81" customWidth="1"/>
    <col min="12802" max="12802" width="9.125" style="81" customWidth="1"/>
    <col min="12803" max="12804" width="11" style="81" bestFit="1" customWidth="1"/>
    <col min="12805" max="12806" width="8.125" style="81" bestFit="1" customWidth="1"/>
    <col min="12807" max="12807" width="10.125" style="81" bestFit="1" customWidth="1"/>
    <col min="12808" max="12808" width="11" style="81" bestFit="1" customWidth="1"/>
    <col min="12809" max="12810" width="10.75" style="81" bestFit="1" customWidth="1"/>
    <col min="12811" max="13056" width="10" style="81"/>
    <col min="13057" max="13057" width="19.625" style="81" customWidth="1"/>
    <col min="13058" max="13058" width="9.125" style="81" customWidth="1"/>
    <col min="13059" max="13060" width="11" style="81" bestFit="1" customWidth="1"/>
    <col min="13061" max="13062" width="8.125" style="81" bestFit="1" customWidth="1"/>
    <col min="13063" max="13063" width="10.125" style="81" bestFit="1" customWidth="1"/>
    <col min="13064" max="13064" width="11" style="81" bestFit="1" customWidth="1"/>
    <col min="13065" max="13066" width="10.75" style="81" bestFit="1" customWidth="1"/>
    <col min="13067" max="13312" width="11" style="81"/>
    <col min="13313" max="13313" width="19.625" style="81" customWidth="1"/>
    <col min="13314" max="13314" width="9.125" style="81" customWidth="1"/>
    <col min="13315" max="13316" width="11" style="81" bestFit="1" customWidth="1"/>
    <col min="13317" max="13318" width="8.125" style="81" bestFit="1" customWidth="1"/>
    <col min="13319" max="13319" width="10.125" style="81" bestFit="1" customWidth="1"/>
    <col min="13320" max="13320" width="11" style="81" bestFit="1" customWidth="1"/>
    <col min="13321" max="13322" width="10.75" style="81" bestFit="1" customWidth="1"/>
    <col min="13323" max="13568" width="10" style="81"/>
    <col min="13569" max="13569" width="19.625" style="81" customWidth="1"/>
    <col min="13570" max="13570" width="9.125" style="81" customWidth="1"/>
    <col min="13571" max="13572" width="11" style="81" bestFit="1" customWidth="1"/>
    <col min="13573" max="13574" width="8.125" style="81" bestFit="1" customWidth="1"/>
    <col min="13575" max="13575" width="10.125" style="81" bestFit="1" customWidth="1"/>
    <col min="13576" max="13576" width="11" style="81" bestFit="1" customWidth="1"/>
    <col min="13577" max="13578" width="10.75" style="81" bestFit="1" customWidth="1"/>
    <col min="13579" max="13824" width="10" style="81"/>
    <col min="13825" max="13825" width="19.625" style="81" customWidth="1"/>
    <col min="13826" max="13826" width="9.125" style="81" customWidth="1"/>
    <col min="13827" max="13828" width="11" style="81" bestFit="1" customWidth="1"/>
    <col min="13829" max="13830" width="8.125" style="81" bestFit="1" customWidth="1"/>
    <col min="13831" max="13831" width="10.125" style="81" bestFit="1" customWidth="1"/>
    <col min="13832" max="13832" width="11" style="81" bestFit="1" customWidth="1"/>
    <col min="13833" max="13834" width="10.75" style="81" bestFit="1" customWidth="1"/>
    <col min="13835" max="14080" width="10" style="81"/>
    <col min="14081" max="14081" width="19.625" style="81" customWidth="1"/>
    <col min="14082" max="14082" width="9.125" style="81" customWidth="1"/>
    <col min="14083" max="14084" width="11" style="81" bestFit="1" customWidth="1"/>
    <col min="14085" max="14086" width="8.125" style="81" bestFit="1" customWidth="1"/>
    <col min="14087" max="14087" width="10.125" style="81" bestFit="1" customWidth="1"/>
    <col min="14088" max="14088" width="11" style="81" bestFit="1" customWidth="1"/>
    <col min="14089" max="14090" width="10.75" style="81" bestFit="1" customWidth="1"/>
    <col min="14091" max="14336" width="11" style="81"/>
    <col min="14337" max="14337" width="19.625" style="81" customWidth="1"/>
    <col min="14338" max="14338" width="9.125" style="81" customWidth="1"/>
    <col min="14339" max="14340" width="11" style="81" bestFit="1" customWidth="1"/>
    <col min="14341" max="14342" width="8.125" style="81" bestFit="1" customWidth="1"/>
    <col min="14343" max="14343" width="10.125" style="81" bestFit="1" customWidth="1"/>
    <col min="14344" max="14344" width="11" style="81" bestFit="1" customWidth="1"/>
    <col min="14345" max="14346" width="10.75" style="81" bestFit="1" customWidth="1"/>
    <col min="14347" max="14592" width="10" style="81"/>
    <col min="14593" max="14593" width="19.625" style="81" customWidth="1"/>
    <col min="14594" max="14594" width="9.125" style="81" customWidth="1"/>
    <col min="14595" max="14596" width="11" style="81" bestFit="1" customWidth="1"/>
    <col min="14597" max="14598" width="8.125" style="81" bestFit="1" customWidth="1"/>
    <col min="14599" max="14599" width="10.125" style="81" bestFit="1" customWidth="1"/>
    <col min="14600" max="14600" width="11" style="81" bestFit="1" customWidth="1"/>
    <col min="14601" max="14602" width="10.75" style="81" bestFit="1" customWidth="1"/>
    <col min="14603" max="14848" width="10" style="81"/>
    <col min="14849" max="14849" width="19.625" style="81" customWidth="1"/>
    <col min="14850" max="14850" width="9.125" style="81" customWidth="1"/>
    <col min="14851" max="14852" width="11" style="81" bestFit="1" customWidth="1"/>
    <col min="14853" max="14854" width="8.125" style="81" bestFit="1" customWidth="1"/>
    <col min="14855" max="14855" width="10.125" style="81" bestFit="1" customWidth="1"/>
    <col min="14856" max="14856" width="11" style="81" bestFit="1" customWidth="1"/>
    <col min="14857" max="14858" width="10.75" style="81" bestFit="1" customWidth="1"/>
    <col min="14859" max="15104" width="10" style="81"/>
    <col min="15105" max="15105" width="19.625" style="81" customWidth="1"/>
    <col min="15106" max="15106" width="9.125" style="81" customWidth="1"/>
    <col min="15107" max="15108" width="11" style="81" bestFit="1" customWidth="1"/>
    <col min="15109" max="15110" width="8.125" style="81" bestFit="1" customWidth="1"/>
    <col min="15111" max="15111" width="10.125" style="81" bestFit="1" customWidth="1"/>
    <col min="15112" max="15112" width="11" style="81" bestFit="1" customWidth="1"/>
    <col min="15113" max="15114" width="10.75" style="81" bestFit="1" customWidth="1"/>
    <col min="15115" max="15360" width="11" style="81"/>
    <col min="15361" max="15361" width="19.625" style="81" customWidth="1"/>
    <col min="15362" max="15362" width="9.125" style="81" customWidth="1"/>
    <col min="15363" max="15364" width="11" style="81" bestFit="1" customWidth="1"/>
    <col min="15365" max="15366" width="8.125" style="81" bestFit="1" customWidth="1"/>
    <col min="15367" max="15367" width="10.125" style="81" bestFit="1" customWidth="1"/>
    <col min="15368" max="15368" width="11" style="81" bestFit="1" customWidth="1"/>
    <col min="15369" max="15370" width="10.75" style="81" bestFit="1" customWidth="1"/>
    <col min="15371" max="15616" width="10" style="81"/>
    <col min="15617" max="15617" width="19.625" style="81" customWidth="1"/>
    <col min="15618" max="15618" width="9.125" style="81" customWidth="1"/>
    <col min="15619" max="15620" width="11" style="81" bestFit="1" customWidth="1"/>
    <col min="15621" max="15622" width="8.125" style="81" bestFit="1" customWidth="1"/>
    <col min="15623" max="15623" width="10.125" style="81" bestFit="1" customWidth="1"/>
    <col min="15624" max="15624" width="11" style="81" bestFit="1" customWidth="1"/>
    <col min="15625" max="15626" width="10.75" style="81" bestFit="1" customWidth="1"/>
    <col min="15627" max="15872" width="10" style="81"/>
    <col min="15873" max="15873" width="19.625" style="81" customWidth="1"/>
    <col min="15874" max="15874" width="9.125" style="81" customWidth="1"/>
    <col min="15875" max="15876" width="11" style="81" bestFit="1" customWidth="1"/>
    <col min="15877" max="15878" width="8.125" style="81" bestFit="1" customWidth="1"/>
    <col min="15879" max="15879" width="10.125" style="81" bestFit="1" customWidth="1"/>
    <col min="15880" max="15880" width="11" style="81" bestFit="1" customWidth="1"/>
    <col min="15881" max="15882" width="10.75" style="81" bestFit="1" customWidth="1"/>
    <col min="15883" max="16128" width="10" style="81"/>
    <col min="16129" max="16129" width="19.625" style="81" customWidth="1"/>
    <col min="16130" max="16130" width="9.125" style="81" customWidth="1"/>
    <col min="16131" max="16132" width="11" style="81" bestFit="1" customWidth="1"/>
    <col min="16133" max="16134" width="8.125" style="81" bestFit="1" customWidth="1"/>
    <col min="16135" max="16135" width="10.125" style="81" bestFit="1" customWidth="1"/>
    <col min="16136" max="16136" width="11" style="81" bestFit="1" customWidth="1"/>
    <col min="16137" max="16138" width="10.75" style="81" bestFit="1" customWidth="1"/>
    <col min="16139" max="16384" width="11" style="81"/>
  </cols>
  <sheetData>
    <row r="1" spans="1:8" x14ac:dyDescent="0.2">
      <c r="A1" s="361" t="s">
        <v>27</v>
      </c>
      <c r="B1" s="362"/>
      <c r="C1" s="362"/>
      <c r="D1" s="362"/>
      <c r="E1" s="362"/>
      <c r="F1" s="362"/>
      <c r="G1" s="362"/>
      <c r="H1" s="362"/>
    </row>
    <row r="2" spans="1:8" ht="15.75" x14ac:dyDescent="0.25">
      <c r="A2" s="363"/>
      <c r="B2" s="364"/>
      <c r="C2" s="337"/>
      <c r="D2" s="337"/>
      <c r="E2" s="337"/>
      <c r="F2" s="337"/>
      <c r="G2" s="352"/>
      <c r="H2" s="352" t="s">
        <v>151</v>
      </c>
    </row>
    <row r="3" spans="1:8" x14ac:dyDescent="0.2">
      <c r="A3" s="353"/>
      <c r="B3" s="767">
        <f>INDICE!A3</f>
        <v>44805</v>
      </c>
      <c r="C3" s="768"/>
      <c r="D3" s="768" t="s">
        <v>115</v>
      </c>
      <c r="E3" s="768"/>
      <c r="F3" s="768" t="s">
        <v>116</v>
      </c>
      <c r="G3" s="769"/>
      <c r="H3" s="768"/>
    </row>
    <row r="4" spans="1:8" x14ac:dyDescent="0.2">
      <c r="A4" s="354"/>
      <c r="B4" s="355" t="s">
        <v>47</v>
      </c>
      <c r="C4" s="355" t="s">
        <v>421</v>
      </c>
      <c r="D4" s="355" t="s">
        <v>47</v>
      </c>
      <c r="E4" s="355" t="s">
        <v>421</v>
      </c>
      <c r="F4" s="355" t="s">
        <v>47</v>
      </c>
      <c r="G4" s="356" t="s">
        <v>421</v>
      </c>
      <c r="H4" s="356" t="s">
        <v>106</v>
      </c>
    </row>
    <row r="5" spans="1:8" x14ac:dyDescent="0.2">
      <c r="A5" s="357" t="s">
        <v>171</v>
      </c>
      <c r="B5" s="329">
        <v>1837.1476699999992</v>
      </c>
      <c r="C5" s="322">
        <v>-3.9812126668443346</v>
      </c>
      <c r="D5" s="321">
        <v>16608.67913</v>
      </c>
      <c r="E5" s="322">
        <v>2.6921404129929916</v>
      </c>
      <c r="F5" s="321">
        <v>22251.800779999998</v>
      </c>
      <c r="G5" s="336">
        <v>4.3491212325522772</v>
      </c>
      <c r="H5" s="327">
        <v>69.519385708311546</v>
      </c>
    </row>
    <row r="6" spans="1:8" x14ac:dyDescent="0.2">
      <c r="A6" s="357" t="s">
        <v>172</v>
      </c>
      <c r="B6" s="591">
        <v>7.0309999999999997E-2</v>
      </c>
      <c r="C6" s="336">
        <v>-86.960795222729132</v>
      </c>
      <c r="D6" s="358">
        <v>4.45329</v>
      </c>
      <c r="E6" s="322">
        <v>-71.010755851989373</v>
      </c>
      <c r="F6" s="321">
        <v>19.833850000000005</v>
      </c>
      <c r="G6" s="322">
        <v>-39.937756948667172</v>
      </c>
      <c r="H6" s="327">
        <v>6.1965190227215201E-2</v>
      </c>
    </row>
    <row r="7" spans="1:8" x14ac:dyDescent="0.2">
      <c r="A7" s="357" t="s">
        <v>173</v>
      </c>
      <c r="B7" s="344">
        <v>4.0000000000000001E-3</v>
      </c>
      <c r="C7" s="336">
        <v>-20</v>
      </c>
      <c r="D7" s="335">
        <v>4.0969999999999999E-2</v>
      </c>
      <c r="E7" s="336">
        <v>-4.7209302325581426</v>
      </c>
      <c r="F7" s="335">
        <v>5.697E-2</v>
      </c>
      <c r="G7" s="322">
        <v>-37.662763978553457</v>
      </c>
      <c r="H7" s="591">
        <v>1.7798646693629571E-4</v>
      </c>
    </row>
    <row r="8" spans="1:8" x14ac:dyDescent="0.2">
      <c r="A8" s="368" t="s">
        <v>174</v>
      </c>
      <c r="B8" s="330">
        <v>1837.2219799999993</v>
      </c>
      <c r="C8" s="331">
        <v>-4.004633513204352</v>
      </c>
      <c r="D8" s="330">
        <v>16613.17339</v>
      </c>
      <c r="E8" s="377">
        <v>2.6221820657867356</v>
      </c>
      <c r="F8" s="330">
        <v>22271.691599999998</v>
      </c>
      <c r="G8" s="331">
        <v>4.2804667345365495</v>
      </c>
      <c r="H8" s="331">
        <v>69.581528885005696</v>
      </c>
    </row>
    <row r="9" spans="1:8" x14ac:dyDescent="0.2">
      <c r="A9" s="357" t="s">
        <v>175</v>
      </c>
      <c r="B9" s="329">
        <v>390.51695999999993</v>
      </c>
      <c r="C9" s="322">
        <v>12.604040317012352</v>
      </c>
      <c r="D9" s="321">
        <v>3231.9283799999998</v>
      </c>
      <c r="E9" s="322">
        <v>-0.3636640377710908</v>
      </c>
      <c r="F9" s="321">
        <v>4576.0495199999996</v>
      </c>
      <c r="G9" s="322">
        <v>1.9105690984486323</v>
      </c>
      <c r="H9" s="327">
        <v>14.29655760207709</v>
      </c>
    </row>
    <row r="10" spans="1:8" x14ac:dyDescent="0.2">
      <c r="A10" s="357" t="s">
        <v>176</v>
      </c>
      <c r="B10" s="329">
        <v>37.980760000000004</v>
      </c>
      <c r="C10" s="322">
        <v>-38.082012141095177</v>
      </c>
      <c r="D10" s="321">
        <v>619.8066399999999</v>
      </c>
      <c r="E10" s="336">
        <v>-15.717211783352772</v>
      </c>
      <c r="F10" s="321">
        <v>1004.4269300000001</v>
      </c>
      <c r="G10" s="336">
        <v>-6.2314583024930377</v>
      </c>
      <c r="H10" s="327">
        <v>3.1380445948107778</v>
      </c>
    </row>
    <row r="11" spans="1:8" x14ac:dyDescent="0.2">
      <c r="A11" s="357" t="s">
        <v>177</v>
      </c>
      <c r="B11" s="329">
        <v>398.46100999999999</v>
      </c>
      <c r="C11" s="322">
        <v>26.164842627916535</v>
      </c>
      <c r="D11" s="321">
        <v>3125.6129200000005</v>
      </c>
      <c r="E11" s="322">
        <v>14.655578977063561</v>
      </c>
      <c r="F11" s="321">
        <v>4155.8834500000003</v>
      </c>
      <c r="G11" s="322">
        <v>16.018371594446702</v>
      </c>
      <c r="H11" s="327">
        <v>12.983868918106435</v>
      </c>
    </row>
    <row r="12" spans="1:8" s="3" customFormat="1" x14ac:dyDescent="0.2">
      <c r="A12" s="359" t="s">
        <v>148</v>
      </c>
      <c r="B12" s="332">
        <v>2664.1807099999987</v>
      </c>
      <c r="C12" s="333">
        <v>0.99869102216318373</v>
      </c>
      <c r="D12" s="332">
        <v>23590.521330000003</v>
      </c>
      <c r="E12" s="333">
        <v>3.0429168488145057</v>
      </c>
      <c r="F12" s="332">
        <v>32008.051499999998</v>
      </c>
      <c r="G12" s="333">
        <v>4.9409251228428754</v>
      </c>
      <c r="H12" s="333">
        <v>100</v>
      </c>
    </row>
    <row r="13" spans="1:8" x14ac:dyDescent="0.2">
      <c r="A13" s="369" t="s">
        <v>149</v>
      </c>
      <c r="B13" s="334"/>
      <c r="C13" s="334"/>
      <c r="D13" s="334"/>
      <c r="E13" s="334"/>
      <c r="F13" s="334"/>
      <c r="G13" s="334"/>
      <c r="H13" s="334"/>
    </row>
    <row r="14" spans="1:8" s="105" customFormat="1" x14ac:dyDescent="0.2">
      <c r="A14" s="608" t="s">
        <v>178</v>
      </c>
      <c r="B14" s="599">
        <v>96.617779999999954</v>
      </c>
      <c r="C14" s="600">
        <v>-26.268015891736791</v>
      </c>
      <c r="D14" s="601">
        <v>944.35922999999991</v>
      </c>
      <c r="E14" s="600">
        <v>-15.349566391165279</v>
      </c>
      <c r="F14" s="321">
        <v>1253.7330900000004</v>
      </c>
      <c r="G14" s="600">
        <v>-15.610527683398223</v>
      </c>
      <c r="H14" s="602">
        <v>3.9169303698477256</v>
      </c>
    </row>
    <row r="15" spans="1:8" s="105" customFormat="1" x14ac:dyDescent="0.2">
      <c r="A15" s="609" t="s">
        <v>561</v>
      </c>
      <c r="B15" s="604">
        <v>5.2589061665809149</v>
      </c>
      <c r="C15" s="605"/>
      <c r="D15" s="606">
        <v>5.6844000109481794</v>
      </c>
      <c r="E15" s="605"/>
      <c r="F15" s="606">
        <v>5.6292674688437252</v>
      </c>
      <c r="G15" s="605"/>
      <c r="H15" s="607"/>
    </row>
    <row r="16" spans="1:8" s="105" customFormat="1" x14ac:dyDescent="0.2">
      <c r="A16" s="610" t="s">
        <v>427</v>
      </c>
      <c r="B16" s="611">
        <v>287.34834999999998</v>
      </c>
      <c r="C16" s="612">
        <v>29.848274797491325</v>
      </c>
      <c r="D16" s="613">
        <v>2217.8958499999999</v>
      </c>
      <c r="E16" s="612">
        <v>12.837390291709996</v>
      </c>
      <c r="F16" s="613">
        <v>2988.4620499999996</v>
      </c>
      <c r="G16" s="612">
        <v>16.438229375837327</v>
      </c>
      <c r="H16" s="614">
        <v>9.3365947314849826</v>
      </c>
    </row>
    <row r="17" spans="1:22" x14ac:dyDescent="0.2">
      <c r="A17" s="365"/>
      <c r="B17" s="362"/>
      <c r="C17" s="362"/>
      <c r="D17" s="362"/>
      <c r="E17" s="362"/>
      <c r="F17" s="362"/>
      <c r="G17" s="362"/>
      <c r="H17" s="366" t="s">
        <v>220</v>
      </c>
    </row>
    <row r="18" spans="1:22" x14ac:dyDescent="0.2">
      <c r="A18" s="360" t="s">
        <v>478</v>
      </c>
      <c r="B18" s="337"/>
      <c r="C18" s="337"/>
      <c r="D18" s="337"/>
      <c r="E18" s="337"/>
      <c r="F18" s="321"/>
      <c r="G18" s="337"/>
      <c r="H18" s="337"/>
      <c r="I18" s="88"/>
      <c r="J18" s="88"/>
      <c r="K18" s="88"/>
      <c r="L18" s="88"/>
      <c r="M18" s="88"/>
      <c r="N18" s="88"/>
    </row>
    <row r="19" spans="1:22" x14ac:dyDescent="0.2">
      <c r="A19" s="770" t="s">
        <v>428</v>
      </c>
      <c r="B19" s="771"/>
      <c r="C19" s="771"/>
      <c r="D19" s="771"/>
      <c r="E19" s="771"/>
      <c r="F19" s="771"/>
      <c r="G19" s="771"/>
      <c r="H19" s="337"/>
      <c r="I19" s="88"/>
      <c r="J19" s="88"/>
      <c r="K19" s="88"/>
      <c r="L19" s="88"/>
      <c r="M19" s="88"/>
      <c r="N19" s="88"/>
    </row>
    <row r="20" spans="1:22" ht="14.25" x14ac:dyDescent="0.2">
      <c r="A20" s="133" t="s">
        <v>531</v>
      </c>
      <c r="B20" s="367"/>
      <c r="C20" s="367"/>
      <c r="D20" s="367"/>
      <c r="E20" s="367"/>
      <c r="F20" s="367"/>
      <c r="G20" s="367"/>
      <c r="H20" s="367"/>
      <c r="I20" s="88"/>
      <c r="J20" s="88"/>
      <c r="K20" s="88"/>
      <c r="L20" s="88"/>
      <c r="M20" s="88"/>
      <c r="N20" s="88"/>
    </row>
    <row r="21" spans="1:22" x14ac:dyDescent="0.2">
      <c r="A21" s="138"/>
      <c r="B21" s="84"/>
      <c r="C21" s="84"/>
      <c r="D21" s="84"/>
      <c r="E21" s="84"/>
      <c r="F21" s="84"/>
      <c r="G21" s="84"/>
      <c r="H21" s="84"/>
    </row>
    <row r="23" spans="1:22" x14ac:dyDescent="0.2">
      <c r="D23" s="634"/>
      <c r="E23" s="634"/>
      <c r="F23" s="634"/>
      <c r="G23" s="634"/>
      <c r="H23" s="634"/>
      <c r="I23" s="634"/>
      <c r="J23" s="634"/>
      <c r="K23" s="634"/>
      <c r="L23" s="634"/>
      <c r="M23" s="634"/>
      <c r="N23" s="634"/>
      <c r="O23" s="634"/>
      <c r="P23" s="634"/>
      <c r="Q23" s="634"/>
      <c r="R23" s="634"/>
      <c r="S23" s="634"/>
      <c r="T23" s="634"/>
      <c r="U23" s="634"/>
      <c r="V23" s="634"/>
    </row>
    <row r="24" spans="1:22" x14ac:dyDescent="0.2">
      <c r="B24" s="81" t="s">
        <v>369</v>
      </c>
    </row>
    <row r="32" spans="1:22" x14ac:dyDescent="0.2">
      <c r="C32" s="81" t="s">
        <v>369</v>
      </c>
    </row>
  </sheetData>
  <mergeCells count="4">
    <mergeCell ref="B3:C3"/>
    <mergeCell ref="D3:E3"/>
    <mergeCell ref="F3:H3"/>
    <mergeCell ref="A19:G19"/>
  </mergeCells>
  <conditionalFormatting sqref="B6">
    <cfRule type="cellIs" dxfId="248" priority="35" operator="between">
      <formula>0</formula>
      <formula>0.5</formula>
    </cfRule>
    <cfRule type="cellIs" dxfId="247" priority="36" operator="between">
      <formula>0</formula>
      <formula>0.49</formula>
    </cfRule>
  </conditionalFormatting>
  <conditionalFormatting sqref="D6">
    <cfRule type="cellIs" dxfId="246" priority="33" operator="between">
      <formula>0</formula>
      <formula>0.5</formula>
    </cfRule>
    <cfRule type="cellIs" dxfId="245" priority="34" operator="between">
      <formula>0</formula>
      <formula>0.49</formula>
    </cfRule>
  </conditionalFormatting>
  <conditionalFormatting sqref="E8">
    <cfRule type="cellIs" dxfId="244" priority="15" operator="between">
      <formula>-0.04999999</formula>
      <formula>-0.00000001</formula>
    </cfRule>
  </conditionalFormatting>
  <conditionalFormatting sqref="H7">
    <cfRule type="cellIs" dxfId="243" priority="11" operator="between">
      <formula>0</formula>
      <formula>0.5</formula>
    </cfRule>
    <cfRule type="cellIs" dxfId="242" priority="12" operator="between">
      <formula>0</formula>
      <formula>0.49</formula>
    </cfRule>
  </conditionalFormatting>
  <conditionalFormatting sqref="E10">
    <cfRule type="cellIs" dxfId="241" priority="6" operator="between">
      <formula>-0.5</formula>
      <formula>0.5</formula>
    </cfRule>
  </conditionalFormatting>
  <conditionalFormatting sqref="E10">
    <cfRule type="cellIs" dxfId="240" priority="5" operator="equal">
      <formula>0</formula>
    </cfRule>
  </conditionalFormatting>
  <conditionalFormatting sqref="G10">
    <cfRule type="cellIs" dxfId="239" priority="4" operator="between">
      <formula>-0.5</formula>
      <formula>0.5</formula>
    </cfRule>
  </conditionalFormatting>
  <conditionalFormatting sqref="G10">
    <cfRule type="cellIs" dxfId="238" priority="3" operator="equal">
      <formula>0</formula>
    </cfRule>
  </conditionalFormatting>
  <conditionalFormatting sqref="B7:F7">
    <cfRule type="cellIs" dxfId="237" priority="2" operator="between">
      <formula>0</formula>
      <formula>0.5</formula>
    </cfRule>
  </conditionalFormatting>
  <conditionalFormatting sqref="B7:F7">
    <cfRule type="cellIs" dxfId="236" priority="1" operator="equal">
      <formula>0</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25" style="3" customWidth="1"/>
    <col min="8" max="9" width="9" style="3" customWidth="1"/>
    <col min="10" max="10" width="9.25" style="3" customWidth="1"/>
    <col min="11" max="11" width="8.5" style="3" customWidth="1"/>
    <col min="12" max="12" width="11" style="3"/>
    <col min="13" max="13" width="10.25" style="3" customWidth="1"/>
    <col min="14" max="14" width="11.75" style="3" customWidth="1"/>
    <col min="15" max="17" width="11" style="3"/>
    <col min="18" max="250" width="10"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7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7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7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7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7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7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7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7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7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7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7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7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7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7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7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7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7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7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7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7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7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7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7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7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7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7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7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7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7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7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7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7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7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7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7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7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7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7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7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7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7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7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7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7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7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7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7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7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7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7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7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7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7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7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7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7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7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7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7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7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7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7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7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429</v>
      </c>
    </row>
    <row r="2" spans="1:10" ht="15.75" x14ac:dyDescent="0.25">
      <c r="A2" s="2"/>
      <c r="J2" s="79" t="s">
        <v>151</v>
      </c>
    </row>
    <row r="3" spans="1:10" ht="13.9" customHeight="1" x14ac:dyDescent="0.2">
      <c r="A3" s="90" t="s">
        <v>515</v>
      </c>
      <c r="B3" s="765">
        <f>INDICE!A3</f>
        <v>44805</v>
      </c>
      <c r="C3" s="765"/>
      <c r="D3" s="765">
        <f>INDICE!C3</f>
        <v>0</v>
      </c>
      <c r="E3" s="765"/>
      <c r="F3" s="91"/>
      <c r="G3" s="766" t="s">
        <v>116</v>
      </c>
      <c r="H3" s="766"/>
      <c r="I3" s="766"/>
      <c r="J3" s="766"/>
    </row>
    <row r="4" spans="1:10" x14ac:dyDescent="0.2">
      <c r="A4" s="92"/>
      <c r="B4" s="93" t="s">
        <v>179</v>
      </c>
      <c r="C4" s="93" t="s">
        <v>180</v>
      </c>
      <c r="D4" s="93" t="s">
        <v>181</v>
      </c>
      <c r="E4" s="93" t="s">
        <v>182</v>
      </c>
      <c r="F4" s="93"/>
      <c r="G4" s="93" t="s">
        <v>179</v>
      </c>
      <c r="H4" s="93" t="s">
        <v>180</v>
      </c>
      <c r="I4" s="93" t="s">
        <v>181</v>
      </c>
      <c r="J4" s="93" t="s">
        <v>182</v>
      </c>
    </row>
    <row r="5" spans="1:10" x14ac:dyDescent="0.2">
      <c r="A5" s="370" t="s">
        <v>153</v>
      </c>
      <c r="B5" s="94">
        <v>293.61268000000007</v>
      </c>
      <c r="C5" s="94">
        <v>55.042000000000009</v>
      </c>
      <c r="D5" s="94">
        <v>1.7067399999999997</v>
      </c>
      <c r="E5" s="346">
        <v>350.36142000000012</v>
      </c>
      <c r="F5" s="94"/>
      <c r="G5" s="94">
        <v>3538.3967299999995</v>
      </c>
      <c r="H5" s="94">
        <v>701.93545000000017</v>
      </c>
      <c r="I5" s="94">
        <v>51.729180000000035</v>
      </c>
      <c r="J5" s="346">
        <v>4292.0613599999997</v>
      </c>
    </row>
    <row r="6" spans="1:10" x14ac:dyDescent="0.2">
      <c r="A6" s="371" t="s">
        <v>154</v>
      </c>
      <c r="B6" s="96">
        <v>68.920749999999998</v>
      </c>
      <c r="C6" s="96">
        <v>25.975280000000005</v>
      </c>
      <c r="D6" s="96">
        <v>1.1238599999999999</v>
      </c>
      <c r="E6" s="348">
        <v>96.01988999999999</v>
      </c>
      <c r="F6" s="96"/>
      <c r="G6" s="96">
        <v>860.59632999999951</v>
      </c>
      <c r="H6" s="96">
        <v>318.83594999999997</v>
      </c>
      <c r="I6" s="96">
        <v>61.250219999999985</v>
      </c>
      <c r="J6" s="348">
        <v>1240.6824999999994</v>
      </c>
    </row>
    <row r="7" spans="1:10" x14ac:dyDescent="0.2">
      <c r="A7" s="371" t="s">
        <v>155</v>
      </c>
      <c r="B7" s="96">
        <v>33.540500000000002</v>
      </c>
      <c r="C7" s="96">
        <v>8.5021699999999978</v>
      </c>
      <c r="D7" s="96">
        <v>0.74253000000000002</v>
      </c>
      <c r="E7" s="348">
        <v>42.785200000000003</v>
      </c>
      <c r="F7" s="96"/>
      <c r="G7" s="96">
        <v>394.16040000000015</v>
      </c>
      <c r="H7" s="96">
        <v>90.058450000000008</v>
      </c>
      <c r="I7" s="96">
        <v>30.331060000000004</v>
      </c>
      <c r="J7" s="348">
        <v>514.54991000000018</v>
      </c>
    </row>
    <row r="8" spans="1:10" x14ac:dyDescent="0.2">
      <c r="A8" s="371" t="s">
        <v>156</v>
      </c>
      <c r="B8" s="96">
        <v>33.657870000000003</v>
      </c>
      <c r="C8" s="96">
        <v>5.699110000000001</v>
      </c>
      <c r="D8" s="96">
        <v>16.37894</v>
      </c>
      <c r="E8" s="348">
        <v>55.735920000000007</v>
      </c>
      <c r="F8" s="96"/>
      <c r="G8" s="96">
        <v>366.71244999999999</v>
      </c>
      <c r="H8" s="96">
        <v>60.042929999999991</v>
      </c>
      <c r="I8" s="96">
        <v>119.91732999999999</v>
      </c>
      <c r="J8" s="348">
        <v>546.67271000000005</v>
      </c>
    </row>
    <row r="9" spans="1:10" x14ac:dyDescent="0.2">
      <c r="A9" s="371" t="s">
        <v>157</v>
      </c>
      <c r="B9" s="96">
        <v>52.568089999999998</v>
      </c>
      <c r="C9" s="96">
        <v>0</v>
      </c>
      <c r="D9" s="96">
        <v>1.4742599999999999</v>
      </c>
      <c r="E9" s="348">
        <v>54.042349999999999</v>
      </c>
      <c r="F9" s="96"/>
      <c r="G9" s="96">
        <v>646.37160999999981</v>
      </c>
      <c r="H9" s="96">
        <v>0</v>
      </c>
      <c r="I9" s="96">
        <v>1.4742599999999999</v>
      </c>
      <c r="J9" s="348">
        <v>647.84586999999976</v>
      </c>
    </row>
    <row r="10" spans="1:10" x14ac:dyDescent="0.2">
      <c r="A10" s="371" t="s">
        <v>158</v>
      </c>
      <c r="B10" s="96">
        <v>25.42371</v>
      </c>
      <c r="C10" s="96">
        <v>4.4066900000000002</v>
      </c>
      <c r="D10" s="96">
        <v>6.3120000000000009E-2</v>
      </c>
      <c r="E10" s="348">
        <v>29.893520000000002</v>
      </c>
      <c r="F10" s="96"/>
      <c r="G10" s="96">
        <v>295.21214000000003</v>
      </c>
      <c r="H10" s="96">
        <v>61.489329999999981</v>
      </c>
      <c r="I10" s="96">
        <v>1.7642299999999997</v>
      </c>
      <c r="J10" s="348">
        <v>358.46570000000003</v>
      </c>
    </row>
    <row r="11" spans="1:10" x14ac:dyDescent="0.2">
      <c r="A11" s="371" t="s">
        <v>159</v>
      </c>
      <c r="B11" s="96">
        <v>140.43500000000006</v>
      </c>
      <c r="C11" s="96">
        <v>55.863489999999999</v>
      </c>
      <c r="D11" s="96">
        <v>3.0110900000000003</v>
      </c>
      <c r="E11" s="348">
        <v>199.30958000000007</v>
      </c>
      <c r="F11" s="96"/>
      <c r="G11" s="96">
        <v>1655.9314300000015</v>
      </c>
      <c r="H11" s="96">
        <v>679.91264000000035</v>
      </c>
      <c r="I11" s="96">
        <v>127.28974000000004</v>
      </c>
      <c r="J11" s="348">
        <v>2463.1338100000021</v>
      </c>
    </row>
    <row r="12" spans="1:10" x14ac:dyDescent="0.2">
      <c r="A12" s="371" t="s">
        <v>511</v>
      </c>
      <c r="B12" s="96">
        <v>107.94834</v>
      </c>
      <c r="C12" s="96">
        <v>50.563580000000002</v>
      </c>
      <c r="D12" s="96">
        <v>1.1963200000000003</v>
      </c>
      <c r="E12" s="348">
        <v>159.70824000000002</v>
      </c>
      <c r="F12" s="96"/>
      <c r="G12" s="96">
        <v>1278.3024500000001</v>
      </c>
      <c r="H12" s="96">
        <v>580.5879000000001</v>
      </c>
      <c r="I12" s="96">
        <v>71.745820000000009</v>
      </c>
      <c r="J12" s="348">
        <v>1930.6361700000002</v>
      </c>
    </row>
    <row r="13" spans="1:10" x14ac:dyDescent="0.2">
      <c r="A13" s="371" t="s">
        <v>160</v>
      </c>
      <c r="B13" s="96">
        <v>296.98118000000005</v>
      </c>
      <c r="C13" s="96">
        <v>51.65271000000002</v>
      </c>
      <c r="D13" s="96">
        <v>1.6789099999999999</v>
      </c>
      <c r="E13" s="348">
        <v>350.31280000000004</v>
      </c>
      <c r="F13" s="96"/>
      <c r="G13" s="96">
        <v>3698.7685700000034</v>
      </c>
      <c r="H13" s="96">
        <v>558.27184000000022</v>
      </c>
      <c r="I13" s="96">
        <v>115.05367000000004</v>
      </c>
      <c r="J13" s="348">
        <v>4372.0940800000035</v>
      </c>
    </row>
    <row r="14" spans="1:10" x14ac:dyDescent="0.2">
      <c r="A14" s="371" t="s">
        <v>161</v>
      </c>
      <c r="B14" s="96">
        <v>1.1127899999999999</v>
      </c>
      <c r="C14" s="96">
        <v>0</v>
      </c>
      <c r="D14" s="96">
        <v>0</v>
      </c>
      <c r="E14" s="348">
        <v>1.1127899999999999</v>
      </c>
      <c r="F14" s="96"/>
      <c r="G14" s="96">
        <v>11.948750000000002</v>
      </c>
      <c r="H14" s="96">
        <v>0</v>
      </c>
      <c r="I14" s="96">
        <v>5.8844599999999998</v>
      </c>
      <c r="J14" s="348">
        <v>17.833210000000001</v>
      </c>
    </row>
    <row r="15" spans="1:10" x14ac:dyDescent="0.2">
      <c r="A15" s="371" t="s">
        <v>162</v>
      </c>
      <c r="B15" s="96">
        <v>169.8871</v>
      </c>
      <c r="C15" s="96">
        <v>22.24653</v>
      </c>
      <c r="D15" s="96">
        <v>0.90182999999999991</v>
      </c>
      <c r="E15" s="348">
        <v>193.03546</v>
      </c>
      <c r="F15" s="96"/>
      <c r="G15" s="96">
        <v>2027.9681600000001</v>
      </c>
      <c r="H15" s="96">
        <v>263.03884999999985</v>
      </c>
      <c r="I15" s="96">
        <v>42.444810000000004</v>
      </c>
      <c r="J15" s="348">
        <v>2333.4518199999998</v>
      </c>
    </row>
    <row r="16" spans="1:10" x14ac:dyDescent="0.2">
      <c r="A16" s="371" t="s">
        <v>163</v>
      </c>
      <c r="B16" s="96">
        <v>57.394469999999984</v>
      </c>
      <c r="C16" s="96">
        <v>11.615180000000002</v>
      </c>
      <c r="D16" s="96">
        <v>0.48211000000000004</v>
      </c>
      <c r="E16" s="348">
        <v>69.491759999999999</v>
      </c>
      <c r="F16" s="96"/>
      <c r="G16" s="96">
        <v>682.14404999999988</v>
      </c>
      <c r="H16" s="96">
        <v>147.26385000000013</v>
      </c>
      <c r="I16" s="96">
        <v>12.937479999999999</v>
      </c>
      <c r="J16" s="348">
        <v>842.34538000000009</v>
      </c>
    </row>
    <row r="17" spans="1:10" x14ac:dyDescent="0.2">
      <c r="A17" s="371" t="s">
        <v>164</v>
      </c>
      <c r="B17" s="96">
        <v>117.15299999999999</v>
      </c>
      <c r="C17" s="96">
        <v>35.127460000000006</v>
      </c>
      <c r="D17" s="96">
        <v>3.6070499999999992</v>
      </c>
      <c r="E17" s="348">
        <v>155.88750999999999</v>
      </c>
      <c r="F17" s="96"/>
      <c r="G17" s="96">
        <v>1377.0357800000013</v>
      </c>
      <c r="H17" s="96">
        <v>339.59195999999991</v>
      </c>
      <c r="I17" s="96">
        <v>146.26295000000002</v>
      </c>
      <c r="J17" s="348">
        <v>1862.8906900000013</v>
      </c>
    </row>
    <row r="18" spans="1:10" x14ac:dyDescent="0.2">
      <c r="A18" s="371" t="s">
        <v>165</v>
      </c>
      <c r="B18" s="96">
        <v>12.86359</v>
      </c>
      <c r="C18" s="96">
        <v>4.9661499999999998</v>
      </c>
      <c r="D18" s="96">
        <v>8.6370000000000002E-2</v>
      </c>
      <c r="E18" s="348">
        <v>17.91611</v>
      </c>
      <c r="F18" s="96"/>
      <c r="G18" s="96">
        <v>140.34311000000002</v>
      </c>
      <c r="H18" s="96">
        <v>55.215659999999986</v>
      </c>
      <c r="I18" s="96">
        <v>12.369519999999996</v>
      </c>
      <c r="J18" s="348">
        <v>207.92829</v>
      </c>
    </row>
    <row r="19" spans="1:10" x14ac:dyDescent="0.2">
      <c r="A19" s="371" t="s">
        <v>166</v>
      </c>
      <c r="B19" s="96">
        <v>154.96760999999998</v>
      </c>
      <c r="C19" s="96">
        <v>17.024139999999999</v>
      </c>
      <c r="D19" s="96">
        <v>3.1875699999999996</v>
      </c>
      <c r="E19" s="348">
        <v>175.17931999999996</v>
      </c>
      <c r="F19" s="96"/>
      <c r="G19" s="96">
        <v>1902.0262999999989</v>
      </c>
      <c r="H19" s="96">
        <v>214.37110999999993</v>
      </c>
      <c r="I19" s="96">
        <v>130.96387000000001</v>
      </c>
      <c r="J19" s="348">
        <v>2247.3612799999987</v>
      </c>
    </row>
    <row r="20" spans="1:10" x14ac:dyDescent="0.2">
      <c r="A20" s="371" t="s">
        <v>167</v>
      </c>
      <c r="B20" s="96">
        <v>1.21705</v>
      </c>
      <c r="C20" s="96">
        <v>0</v>
      </c>
      <c r="D20" s="96">
        <v>0</v>
      </c>
      <c r="E20" s="348">
        <v>1.21705</v>
      </c>
      <c r="F20" s="96"/>
      <c r="G20" s="96">
        <v>13.227270000000003</v>
      </c>
      <c r="H20" s="96">
        <v>0</v>
      </c>
      <c r="I20" s="96">
        <v>0</v>
      </c>
      <c r="J20" s="348">
        <v>13.227270000000003</v>
      </c>
    </row>
    <row r="21" spans="1:10" x14ac:dyDescent="0.2">
      <c r="A21" s="371" t="s">
        <v>168</v>
      </c>
      <c r="B21" s="96">
        <v>75.99166000000001</v>
      </c>
      <c r="C21" s="96">
        <v>12.91248</v>
      </c>
      <c r="D21" s="96">
        <v>0.19794999999999999</v>
      </c>
      <c r="E21" s="348">
        <v>89.102090000000018</v>
      </c>
      <c r="F21" s="96"/>
      <c r="G21" s="96">
        <v>974.12253999999973</v>
      </c>
      <c r="H21" s="96">
        <v>175.74071000000009</v>
      </c>
      <c r="I21" s="96">
        <v>7.0975200000000003</v>
      </c>
      <c r="J21" s="348">
        <v>1156.9607699999999</v>
      </c>
    </row>
    <row r="22" spans="1:10" x14ac:dyDescent="0.2">
      <c r="A22" s="371" t="s">
        <v>169</v>
      </c>
      <c r="B22" s="96">
        <v>47.524620000000006</v>
      </c>
      <c r="C22" s="96">
        <v>8.2589400000000008</v>
      </c>
      <c r="D22" s="96">
        <v>0.22038999999999997</v>
      </c>
      <c r="E22" s="348">
        <v>56.00395000000001</v>
      </c>
      <c r="F22" s="96"/>
      <c r="G22" s="96">
        <v>662.03102000000001</v>
      </c>
      <c r="H22" s="96">
        <v>112.93901</v>
      </c>
      <c r="I22" s="96">
        <v>11.297879999999999</v>
      </c>
      <c r="J22" s="348">
        <v>786.26790999999992</v>
      </c>
    </row>
    <row r="23" spans="1:10" x14ac:dyDescent="0.2">
      <c r="A23" s="372" t="s">
        <v>170</v>
      </c>
      <c r="B23" s="96">
        <v>145.94765999999996</v>
      </c>
      <c r="C23" s="96">
        <v>20.661050000000003</v>
      </c>
      <c r="D23" s="96">
        <v>1.9217200000000001</v>
      </c>
      <c r="E23" s="348">
        <v>168.53042999999997</v>
      </c>
      <c r="F23" s="96"/>
      <c r="G23" s="96">
        <v>1726.5016900000001</v>
      </c>
      <c r="H23" s="96">
        <v>216.75387999999995</v>
      </c>
      <c r="I23" s="96">
        <v>54.612930000000006</v>
      </c>
      <c r="J23" s="348">
        <v>1997.8685</v>
      </c>
    </row>
    <row r="24" spans="1:10" x14ac:dyDescent="0.2">
      <c r="A24" s="373" t="s">
        <v>430</v>
      </c>
      <c r="B24" s="100">
        <v>1837.1476699999994</v>
      </c>
      <c r="C24" s="100">
        <v>390.51696000000015</v>
      </c>
      <c r="D24" s="100">
        <v>37.980760000000004</v>
      </c>
      <c r="E24" s="100">
        <v>2265.6453899999992</v>
      </c>
      <c r="F24" s="100"/>
      <c r="G24" s="100">
        <v>22251.800779999929</v>
      </c>
      <c r="H24" s="100">
        <v>4576.0495199999914</v>
      </c>
      <c r="I24" s="100">
        <v>1004.426930000001</v>
      </c>
      <c r="J24" s="100">
        <v>27832.27722999992</v>
      </c>
    </row>
    <row r="25" spans="1:10" x14ac:dyDescent="0.2">
      <c r="J25" s="79" t="s">
        <v>220</v>
      </c>
    </row>
    <row r="26" spans="1:10" x14ac:dyDescent="0.2">
      <c r="A26" s="350" t="s">
        <v>549</v>
      </c>
      <c r="G26" s="58"/>
      <c r="H26" s="58"/>
      <c r="I26" s="58"/>
      <c r="J26" s="58"/>
    </row>
    <row r="27" spans="1:10" x14ac:dyDescent="0.2">
      <c r="A27" s="101" t="s">
        <v>221</v>
      </c>
      <c r="G27" s="58"/>
      <c r="H27" s="58"/>
      <c r="I27" s="58"/>
      <c r="J27" s="58"/>
    </row>
    <row r="28" spans="1:10" ht="18" x14ac:dyDescent="0.25">
      <c r="A28" s="102"/>
      <c r="E28" s="772"/>
      <c r="F28" s="772"/>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E28:F28"/>
    <mergeCell ref="G3:J3"/>
  </mergeCells>
  <conditionalFormatting sqref="B6:J23">
    <cfRule type="cellIs" dxfId="235" priority="2" operator="between">
      <formula>0</formula>
      <formula>0.5</formula>
    </cfRule>
    <cfRule type="cellIs" dxfId="234" priority="3" operator="between">
      <formula>0</formula>
      <formula>0.49</formula>
    </cfRule>
  </conditionalFormatting>
  <conditionalFormatting sqref="B5:J24">
    <cfRule type="cellIs" dxfId="233"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sqref="A1:C2"/>
    </sheetView>
  </sheetViews>
  <sheetFormatPr baseColWidth="10" defaultRowHeight="13.9" customHeight="1" x14ac:dyDescent="0.2"/>
  <cols>
    <col min="1" max="1" width="25.625" style="108" customWidth="1"/>
    <col min="2" max="7" width="10.625" style="108" customWidth="1"/>
    <col min="8" max="8" width="14.625" style="108" customWidth="1"/>
    <col min="9" max="66" width="11" style="108"/>
    <col min="67" max="243" width="10" style="108"/>
    <col min="244" max="244" width="3.625" style="108" customWidth="1"/>
    <col min="245" max="245" width="24.75" style="108" bestFit="1" customWidth="1"/>
    <col min="246" max="251" width="9" style="108" customWidth="1"/>
    <col min="252" max="252" width="8.625" style="108" customWidth="1"/>
    <col min="253" max="253" width="5.625" style="108" bestFit="1" customWidth="1"/>
    <col min="254" max="254" width="7" style="108" bestFit="1" customWidth="1"/>
    <col min="255" max="259" width="5.625" style="108" bestFit="1" customWidth="1"/>
    <col min="260" max="260" width="6.25" style="108" bestFit="1" customWidth="1"/>
    <col min="261" max="261" width="9.625" style="108" bestFit="1" customWidth="1"/>
    <col min="262" max="262" width="7.125" style="108" bestFit="1" customWidth="1"/>
    <col min="263" max="263" width="9.125" style="108" bestFit="1" customWidth="1"/>
    <col min="264" max="264" width="8.5" style="108" bestFit="1" customWidth="1"/>
    <col min="265" max="499" width="10" style="108"/>
    <col min="500" max="500" width="3.625" style="108" customWidth="1"/>
    <col min="501" max="501" width="24.75" style="108" bestFit="1" customWidth="1"/>
    <col min="502" max="507" width="9" style="108" customWidth="1"/>
    <col min="508" max="508" width="8.625" style="108" customWidth="1"/>
    <col min="509" max="509" width="5.625" style="108" bestFit="1" customWidth="1"/>
    <col min="510" max="510" width="7" style="108" bestFit="1" customWidth="1"/>
    <col min="511" max="515" width="5.625" style="108" bestFit="1" customWidth="1"/>
    <col min="516" max="516" width="6.25" style="108" bestFit="1" customWidth="1"/>
    <col min="517" max="517" width="9.625" style="108" bestFit="1" customWidth="1"/>
    <col min="518" max="518" width="7.125" style="108" bestFit="1" customWidth="1"/>
    <col min="519" max="519" width="9.125" style="108" bestFit="1" customWidth="1"/>
    <col min="520" max="520" width="8.5" style="108" bestFit="1" customWidth="1"/>
    <col min="521" max="755" width="10" style="108"/>
    <col min="756" max="756" width="3.625" style="108" customWidth="1"/>
    <col min="757" max="757" width="24.75" style="108" bestFit="1" customWidth="1"/>
    <col min="758" max="763" width="9" style="108" customWidth="1"/>
    <col min="764" max="764" width="8.625" style="108" customWidth="1"/>
    <col min="765" max="765" width="5.625" style="108" bestFit="1" customWidth="1"/>
    <col min="766" max="766" width="7" style="108" bestFit="1" customWidth="1"/>
    <col min="767" max="771" width="5.625" style="108" bestFit="1" customWidth="1"/>
    <col min="772" max="772" width="6.25" style="108" bestFit="1" customWidth="1"/>
    <col min="773" max="773" width="9.625" style="108" bestFit="1" customWidth="1"/>
    <col min="774" max="774" width="7.125" style="108" bestFit="1" customWidth="1"/>
    <col min="775" max="775" width="9.125" style="108" bestFit="1" customWidth="1"/>
    <col min="776" max="776" width="8.5" style="108" bestFit="1" customWidth="1"/>
    <col min="777" max="1011" width="10" style="108"/>
    <col min="1012" max="1012" width="3.625" style="108" customWidth="1"/>
    <col min="1013" max="1013" width="24.75" style="108" bestFit="1" customWidth="1"/>
    <col min="1014" max="1019" width="9" style="108" customWidth="1"/>
    <col min="1020" max="1020" width="8.625" style="108" customWidth="1"/>
    <col min="1021" max="1021" width="5.625" style="108" bestFit="1" customWidth="1"/>
    <col min="1022" max="1022" width="7" style="108" bestFit="1" customWidth="1"/>
    <col min="1023" max="1027" width="5.625" style="108" bestFit="1" customWidth="1"/>
    <col min="1028" max="1028" width="6.25" style="108" bestFit="1" customWidth="1"/>
    <col min="1029" max="1029" width="9.625" style="108" bestFit="1" customWidth="1"/>
    <col min="1030" max="1030" width="7.125" style="108" bestFit="1" customWidth="1"/>
    <col min="1031" max="1031" width="9.125" style="108" bestFit="1" customWidth="1"/>
    <col min="1032" max="1032" width="8.5" style="108" bestFit="1" customWidth="1"/>
    <col min="1033" max="1267" width="10" style="108"/>
    <col min="1268" max="1268" width="3.625" style="108" customWidth="1"/>
    <col min="1269" max="1269" width="24.75" style="108" bestFit="1" customWidth="1"/>
    <col min="1270" max="1275" width="9" style="108" customWidth="1"/>
    <col min="1276" max="1276" width="8.625" style="108" customWidth="1"/>
    <col min="1277" max="1277" width="5.625" style="108" bestFit="1" customWidth="1"/>
    <col min="1278" max="1278" width="7" style="108" bestFit="1" customWidth="1"/>
    <col min="1279" max="1283" width="5.625" style="108" bestFit="1" customWidth="1"/>
    <col min="1284" max="1284" width="6.25" style="108" bestFit="1" customWidth="1"/>
    <col min="1285" max="1285" width="9.625" style="108" bestFit="1" customWidth="1"/>
    <col min="1286" max="1286" width="7.125" style="108" bestFit="1" customWidth="1"/>
    <col min="1287" max="1287" width="9.125" style="108" bestFit="1" customWidth="1"/>
    <col min="1288" max="1288" width="8.5" style="108" bestFit="1" customWidth="1"/>
    <col min="1289" max="1523" width="10" style="108"/>
    <col min="1524" max="1524" width="3.625" style="108" customWidth="1"/>
    <col min="1525" max="1525" width="24.75" style="108" bestFit="1" customWidth="1"/>
    <col min="1526" max="1531" width="9" style="108" customWidth="1"/>
    <col min="1532" max="1532" width="8.625" style="108" customWidth="1"/>
    <col min="1533" max="1533" width="5.625" style="108" bestFit="1" customWidth="1"/>
    <col min="1534" max="1534" width="7" style="108" bestFit="1" customWidth="1"/>
    <col min="1535" max="1539" width="5.625" style="108" bestFit="1" customWidth="1"/>
    <col min="1540" max="1540" width="6.25" style="108" bestFit="1" customWidth="1"/>
    <col min="1541" max="1541" width="9.625" style="108" bestFit="1" customWidth="1"/>
    <col min="1542" max="1542" width="7.125" style="108" bestFit="1" customWidth="1"/>
    <col min="1543" max="1543" width="9.125" style="108" bestFit="1" customWidth="1"/>
    <col min="1544" max="1544" width="8.5" style="108" bestFit="1" customWidth="1"/>
    <col min="1545" max="1779" width="10" style="108"/>
    <col min="1780" max="1780" width="3.625" style="108" customWidth="1"/>
    <col min="1781" max="1781" width="24.75" style="108" bestFit="1" customWidth="1"/>
    <col min="1782" max="1787" width="9" style="108" customWidth="1"/>
    <col min="1788" max="1788" width="8.625" style="108" customWidth="1"/>
    <col min="1789" max="1789" width="5.625" style="108" bestFit="1" customWidth="1"/>
    <col min="1790" max="1790" width="7" style="108" bestFit="1" customWidth="1"/>
    <col min="1791" max="1795" width="5.625" style="108" bestFit="1" customWidth="1"/>
    <col min="1796" max="1796" width="6.25" style="108" bestFit="1" customWidth="1"/>
    <col min="1797" max="1797" width="9.625" style="108" bestFit="1" customWidth="1"/>
    <col min="1798" max="1798" width="7.125" style="108" bestFit="1" customWidth="1"/>
    <col min="1799" max="1799" width="9.125" style="108" bestFit="1" customWidth="1"/>
    <col min="1800" max="1800" width="8.5" style="108" bestFit="1" customWidth="1"/>
    <col min="1801" max="2035" width="10" style="108"/>
    <col min="2036" max="2036" width="3.625" style="108" customWidth="1"/>
    <col min="2037" max="2037" width="24.75" style="108" bestFit="1" customWidth="1"/>
    <col min="2038" max="2043" width="9" style="108" customWidth="1"/>
    <col min="2044" max="2044" width="8.625" style="108" customWidth="1"/>
    <col min="2045" max="2045" width="5.625" style="108" bestFit="1" customWidth="1"/>
    <col min="2046" max="2046" width="7" style="108" bestFit="1" customWidth="1"/>
    <col min="2047" max="2051" width="5.625" style="108" bestFit="1" customWidth="1"/>
    <col min="2052" max="2052" width="6.25" style="108" bestFit="1" customWidth="1"/>
    <col min="2053" max="2053" width="9.625" style="108" bestFit="1" customWidth="1"/>
    <col min="2054" max="2054" width="7.125" style="108" bestFit="1" customWidth="1"/>
    <col min="2055" max="2055" width="9.125" style="108" bestFit="1" customWidth="1"/>
    <col min="2056" max="2056" width="8.5" style="108" bestFit="1" customWidth="1"/>
    <col min="2057" max="2291" width="10" style="108"/>
    <col min="2292" max="2292" width="3.625" style="108" customWidth="1"/>
    <col min="2293" max="2293" width="24.75" style="108" bestFit="1" customWidth="1"/>
    <col min="2294" max="2299" width="9" style="108" customWidth="1"/>
    <col min="2300" max="2300" width="8.625" style="108" customWidth="1"/>
    <col min="2301" max="2301" width="5.625" style="108" bestFit="1" customWidth="1"/>
    <col min="2302" max="2302" width="7" style="108" bestFit="1" customWidth="1"/>
    <col min="2303" max="2307" width="5.625" style="108" bestFit="1" customWidth="1"/>
    <col min="2308" max="2308" width="6.25" style="108" bestFit="1" customWidth="1"/>
    <col min="2309" max="2309" width="9.625" style="108" bestFit="1" customWidth="1"/>
    <col min="2310" max="2310" width="7.125" style="108" bestFit="1" customWidth="1"/>
    <col min="2311" max="2311" width="9.125" style="108" bestFit="1" customWidth="1"/>
    <col min="2312" max="2312" width="8.5" style="108" bestFit="1" customWidth="1"/>
    <col min="2313" max="2547" width="10" style="108"/>
    <col min="2548" max="2548" width="3.625" style="108" customWidth="1"/>
    <col min="2549" max="2549" width="24.75" style="108" bestFit="1" customWidth="1"/>
    <col min="2550" max="2555" width="9" style="108" customWidth="1"/>
    <col min="2556" max="2556" width="8.625" style="108" customWidth="1"/>
    <col min="2557" max="2557" width="5.625" style="108" bestFit="1" customWidth="1"/>
    <col min="2558" max="2558" width="7" style="108" bestFit="1" customWidth="1"/>
    <col min="2559" max="2563" width="5.625" style="108" bestFit="1" customWidth="1"/>
    <col min="2564" max="2564" width="6.25" style="108" bestFit="1" customWidth="1"/>
    <col min="2565" max="2565" width="9.625" style="108" bestFit="1" customWidth="1"/>
    <col min="2566" max="2566" width="7.125" style="108" bestFit="1" customWidth="1"/>
    <col min="2567" max="2567" width="9.125" style="108" bestFit="1" customWidth="1"/>
    <col min="2568" max="2568" width="8.5" style="108" bestFit="1" customWidth="1"/>
    <col min="2569" max="2803" width="10" style="108"/>
    <col min="2804" max="2804" width="3.625" style="108" customWidth="1"/>
    <col min="2805" max="2805" width="24.75" style="108" bestFit="1" customWidth="1"/>
    <col min="2806" max="2811" width="9" style="108" customWidth="1"/>
    <col min="2812" max="2812" width="8.625" style="108" customWidth="1"/>
    <col min="2813" max="2813" width="5.625" style="108" bestFit="1" customWidth="1"/>
    <col min="2814" max="2814" width="7" style="108" bestFit="1" customWidth="1"/>
    <col min="2815" max="2819" width="5.625" style="108" bestFit="1" customWidth="1"/>
    <col min="2820" max="2820" width="6.25" style="108" bestFit="1" customWidth="1"/>
    <col min="2821" max="2821" width="9.625" style="108" bestFit="1" customWidth="1"/>
    <col min="2822" max="2822" width="7.125" style="108" bestFit="1" customWidth="1"/>
    <col min="2823" max="2823" width="9.125" style="108" bestFit="1" customWidth="1"/>
    <col min="2824" max="2824" width="8.5" style="108" bestFit="1" customWidth="1"/>
    <col min="2825" max="3059" width="10" style="108"/>
    <col min="3060" max="3060" width="3.625" style="108" customWidth="1"/>
    <col min="3061" max="3061" width="24.75" style="108" bestFit="1" customWidth="1"/>
    <col min="3062" max="3067" width="9" style="108" customWidth="1"/>
    <col min="3068" max="3068" width="8.625" style="108" customWidth="1"/>
    <col min="3069" max="3069" width="5.625" style="108" bestFit="1" customWidth="1"/>
    <col min="3070" max="3070" width="7" style="108" bestFit="1" customWidth="1"/>
    <col min="3071" max="3075" width="5.625" style="108" bestFit="1" customWidth="1"/>
    <col min="3076" max="3076" width="6.25" style="108" bestFit="1" customWidth="1"/>
    <col min="3077" max="3077" width="9.625" style="108" bestFit="1" customWidth="1"/>
    <col min="3078" max="3078" width="7.125" style="108" bestFit="1" customWidth="1"/>
    <col min="3079" max="3079" width="9.125" style="108" bestFit="1" customWidth="1"/>
    <col min="3080" max="3080" width="8.5" style="108" bestFit="1" customWidth="1"/>
    <col min="3081" max="3315" width="10" style="108"/>
    <col min="3316" max="3316" width="3.625" style="108" customWidth="1"/>
    <col min="3317" max="3317" width="24.75" style="108" bestFit="1" customWidth="1"/>
    <col min="3318" max="3323" width="9" style="108" customWidth="1"/>
    <col min="3324" max="3324" width="8.625" style="108" customWidth="1"/>
    <col min="3325" max="3325" width="5.625" style="108" bestFit="1" customWidth="1"/>
    <col min="3326" max="3326" width="7" style="108" bestFit="1" customWidth="1"/>
    <col min="3327" max="3331" width="5.625" style="108" bestFit="1" customWidth="1"/>
    <col min="3332" max="3332" width="6.25" style="108" bestFit="1" customWidth="1"/>
    <col min="3333" max="3333" width="9.625" style="108" bestFit="1" customWidth="1"/>
    <col min="3334" max="3334" width="7.125" style="108" bestFit="1" customWidth="1"/>
    <col min="3335" max="3335" width="9.125" style="108" bestFit="1" customWidth="1"/>
    <col min="3336" max="3336" width="8.5" style="108" bestFit="1" customWidth="1"/>
    <col min="3337" max="3571" width="10" style="108"/>
    <col min="3572" max="3572" width="3.625" style="108" customWidth="1"/>
    <col min="3573" max="3573" width="24.75" style="108" bestFit="1" customWidth="1"/>
    <col min="3574" max="3579" width="9" style="108" customWidth="1"/>
    <col min="3580" max="3580" width="8.625" style="108" customWidth="1"/>
    <col min="3581" max="3581" width="5.625" style="108" bestFit="1" customWidth="1"/>
    <col min="3582" max="3582" width="7" style="108" bestFit="1" customWidth="1"/>
    <col min="3583" max="3587" width="5.625" style="108" bestFit="1" customWidth="1"/>
    <col min="3588" max="3588" width="6.25" style="108" bestFit="1" customWidth="1"/>
    <col min="3589" max="3589" width="9.625" style="108" bestFit="1" customWidth="1"/>
    <col min="3590" max="3590" width="7.125" style="108" bestFit="1" customWidth="1"/>
    <col min="3591" max="3591" width="9.125" style="108" bestFit="1" customWidth="1"/>
    <col min="3592" max="3592" width="8.5" style="108" bestFit="1" customWidth="1"/>
    <col min="3593" max="3827" width="10" style="108"/>
    <col min="3828" max="3828" width="3.625" style="108" customWidth="1"/>
    <col min="3829" max="3829" width="24.75" style="108" bestFit="1" customWidth="1"/>
    <col min="3830" max="3835" width="9" style="108" customWidth="1"/>
    <col min="3836" max="3836" width="8.625" style="108" customWidth="1"/>
    <col min="3837" max="3837" width="5.625" style="108" bestFit="1" customWidth="1"/>
    <col min="3838" max="3838" width="7" style="108" bestFit="1" customWidth="1"/>
    <col min="3839" max="3843" width="5.625" style="108" bestFit="1" customWidth="1"/>
    <col min="3844" max="3844" width="6.25" style="108" bestFit="1" customWidth="1"/>
    <col min="3845" max="3845" width="9.625" style="108" bestFit="1" customWidth="1"/>
    <col min="3846" max="3846" width="7.125" style="108" bestFit="1" customWidth="1"/>
    <col min="3847" max="3847" width="9.125" style="108" bestFit="1" customWidth="1"/>
    <col min="3848" max="3848" width="8.5" style="108" bestFit="1" customWidth="1"/>
    <col min="3849" max="4083" width="10" style="108"/>
    <col min="4084" max="4084" width="3.625" style="108" customWidth="1"/>
    <col min="4085" max="4085" width="24.75" style="108" bestFit="1" customWidth="1"/>
    <col min="4086" max="4091" width="9" style="108" customWidth="1"/>
    <col min="4092" max="4092" width="8.625" style="108" customWidth="1"/>
    <col min="4093" max="4093" width="5.625" style="108" bestFit="1" customWidth="1"/>
    <col min="4094" max="4094" width="7" style="108" bestFit="1" customWidth="1"/>
    <col min="4095" max="4099" width="5.625" style="108" bestFit="1" customWidth="1"/>
    <col min="4100" max="4100" width="6.25" style="108" bestFit="1" customWidth="1"/>
    <col min="4101" max="4101" width="9.625" style="108" bestFit="1" customWidth="1"/>
    <col min="4102" max="4102" width="7.125" style="108" bestFit="1" customWidth="1"/>
    <col min="4103" max="4103" width="9.125" style="108" bestFit="1" customWidth="1"/>
    <col min="4104" max="4104" width="8.5" style="108" bestFit="1" customWidth="1"/>
    <col min="4105" max="4339" width="10" style="108"/>
    <col min="4340" max="4340" width="3.625" style="108" customWidth="1"/>
    <col min="4341" max="4341" width="24.75" style="108" bestFit="1" customWidth="1"/>
    <col min="4342" max="4347" width="9" style="108" customWidth="1"/>
    <col min="4348" max="4348" width="8.625" style="108" customWidth="1"/>
    <col min="4349" max="4349" width="5.625" style="108" bestFit="1" customWidth="1"/>
    <col min="4350" max="4350" width="7" style="108" bestFit="1" customWidth="1"/>
    <col min="4351" max="4355" width="5.625" style="108" bestFit="1" customWidth="1"/>
    <col min="4356" max="4356" width="6.25" style="108" bestFit="1" customWidth="1"/>
    <col min="4357" max="4357" width="9.625" style="108" bestFit="1" customWidth="1"/>
    <col min="4358" max="4358" width="7.125" style="108" bestFit="1" customWidth="1"/>
    <col min="4359" max="4359" width="9.125" style="108" bestFit="1" customWidth="1"/>
    <col min="4360" max="4360" width="8.5" style="108" bestFit="1" customWidth="1"/>
    <col min="4361" max="4595" width="10" style="108"/>
    <col min="4596" max="4596" width="3.625" style="108" customWidth="1"/>
    <col min="4597" max="4597" width="24.75" style="108" bestFit="1" customWidth="1"/>
    <col min="4598" max="4603" width="9" style="108" customWidth="1"/>
    <col min="4604" max="4604" width="8.625" style="108" customWidth="1"/>
    <col min="4605" max="4605" width="5.625" style="108" bestFit="1" customWidth="1"/>
    <col min="4606" max="4606" width="7" style="108" bestFit="1" customWidth="1"/>
    <col min="4607" max="4611" width="5.625" style="108" bestFit="1" customWidth="1"/>
    <col min="4612" max="4612" width="6.25" style="108" bestFit="1" customWidth="1"/>
    <col min="4613" max="4613" width="9.625" style="108" bestFit="1" customWidth="1"/>
    <col min="4614" max="4614" width="7.125" style="108" bestFit="1" customWidth="1"/>
    <col min="4615" max="4615" width="9.125" style="108" bestFit="1" customWidth="1"/>
    <col min="4616" max="4616" width="8.5" style="108" bestFit="1" customWidth="1"/>
    <col min="4617" max="4851" width="10" style="108"/>
    <col min="4852" max="4852" width="3.625" style="108" customWidth="1"/>
    <col min="4853" max="4853" width="24.75" style="108" bestFit="1" customWidth="1"/>
    <col min="4854" max="4859" width="9" style="108" customWidth="1"/>
    <col min="4860" max="4860" width="8.625" style="108" customWidth="1"/>
    <col min="4861" max="4861" width="5.625" style="108" bestFit="1" customWidth="1"/>
    <col min="4862" max="4862" width="7" style="108" bestFit="1" customWidth="1"/>
    <col min="4863" max="4867" width="5.625" style="108" bestFit="1" customWidth="1"/>
    <col min="4868" max="4868" width="6.25" style="108" bestFit="1" customWidth="1"/>
    <col min="4869" max="4869" width="9.625" style="108" bestFit="1" customWidth="1"/>
    <col min="4870" max="4870" width="7.125" style="108" bestFit="1" customWidth="1"/>
    <col min="4871" max="4871" width="9.125" style="108" bestFit="1" customWidth="1"/>
    <col min="4872" max="4872" width="8.5" style="108" bestFit="1" customWidth="1"/>
    <col min="4873" max="5107" width="10" style="108"/>
    <col min="5108" max="5108" width="3.625" style="108" customWidth="1"/>
    <col min="5109" max="5109" width="24.75" style="108" bestFit="1" customWidth="1"/>
    <col min="5110" max="5115" width="9" style="108" customWidth="1"/>
    <col min="5116" max="5116" width="8.625" style="108" customWidth="1"/>
    <col min="5117" max="5117" width="5.625" style="108" bestFit="1" customWidth="1"/>
    <col min="5118" max="5118" width="7" style="108" bestFit="1" customWidth="1"/>
    <col min="5119" max="5123" width="5.625" style="108" bestFit="1" customWidth="1"/>
    <col min="5124" max="5124" width="6.25" style="108" bestFit="1" customWidth="1"/>
    <col min="5125" max="5125" width="9.625" style="108" bestFit="1" customWidth="1"/>
    <col min="5126" max="5126" width="7.125" style="108" bestFit="1" customWidth="1"/>
    <col min="5127" max="5127" width="9.125" style="108" bestFit="1" customWidth="1"/>
    <col min="5128" max="5128" width="8.5" style="108" bestFit="1" customWidth="1"/>
    <col min="5129" max="5363" width="10" style="108"/>
    <col min="5364" max="5364" width="3.625" style="108" customWidth="1"/>
    <col min="5365" max="5365" width="24.75" style="108" bestFit="1" customWidth="1"/>
    <col min="5366" max="5371" width="9" style="108" customWidth="1"/>
    <col min="5372" max="5372" width="8.625" style="108" customWidth="1"/>
    <col min="5373" max="5373" width="5.625" style="108" bestFit="1" customWidth="1"/>
    <col min="5374" max="5374" width="7" style="108" bestFit="1" customWidth="1"/>
    <col min="5375" max="5379" width="5.625" style="108" bestFit="1" customWidth="1"/>
    <col min="5380" max="5380" width="6.25" style="108" bestFit="1" customWidth="1"/>
    <col min="5381" max="5381" width="9.625" style="108" bestFit="1" customWidth="1"/>
    <col min="5382" max="5382" width="7.125" style="108" bestFit="1" customWidth="1"/>
    <col min="5383" max="5383" width="9.125" style="108" bestFit="1" customWidth="1"/>
    <col min="5384" max="5384" width="8.5" style="108" bestFit="1" customWidth="1"/>
    <col min="5385" max="5619" width="10" style="108"/>
    <col min="5620" max="5620" width="3.625" style="108" customWidth="1"/>
    <col min="5621" max="5621" width="24.75" style="108" bestFit="1" customWidth="1"/>
    <col min="5622" max="5627" width="9" style="108" customWidth="1"/>
    <col min="5628" max="5628" width="8.625" style="108" customWidth="1"/>
    <col min="5629" max="5629" width="5.625" style="108" bestFit="1" customWidth="1"/>
    <col min="5630" max="5630" width="7" style="108" bestFit="1" customWidth="1"/>
    <col min="5631" max="5635" width="5.625" style="108" bestFit="1" customWidth="1"/>
    <col min="5636" max="5636" width="6.25" style="108" bestFit="1" customWidth="1"/>
    <col min="5637" max="5637" width="9.625" style="108" bestFit="1" customWidth="1"/>
    <col min="5638" max="5638" width="7.125" style="108" bestFit="1" customWidth="1"/>
    <col min="5639" max="5639" width="9.125" style="108" bestFit="1" customWidth="1"/>
    <col min="5640" max="5640" width="8.5" style="108" bestFit="1" customWidth="1"/>
    <col min="5641" max="5875" width="10" style="108"/>
    <col min="5876" max="5876" width="3.625" style="108" customWidth="1"/>
    <col min="5877" max="5877" width="24.75" style="108" bestFit="1" customWidth="1"/>
    <col min="5878" max="5883" width="9" style="108" customWidth="1"/>
    <col min="5884" max="5884" width="8.625" style="108" customWidth="1"/>
    <col min="5885" max="5885" width="5.625" style="108" bestFit="1" customWidth="1"/>
    <col min="5886" max="5886" width="7" style="108" bestFit="1" customWidth="1"/>
    <col min="5887" max="5891" width="5.625" style="108" bestFit="1" customWidth="1"/>
    <col min="5892" max="5892" width="6.25" style="108" bestFit="1" customWidth="1"/>
    <col min="5893" max="5893" width="9.625" style="108" bestFit="1" customWidth="1"/>
    <col min="5894" max="5894" width="7.125" style="108" bestFit="1" customWidth="1"/>
    <col min="5895" max="5895" width="9.125" style="108" bestFit="1" customWidth="1"/>
    <col min="5896" max="5896" width="8.5" style="108" bestFit="1" customWidth="1"/>
    <col min="5897" max="6131" width="10" style="108"/>
    <col min="6132" max="6132" width="3.625" style="108" customWidth="1"/>
    <col min="6133" max="6133" width="24.75" style="108" bestFit="1" customWidth="1"/>
    <col min="6134" max="6139" width="9" style="108" customWidth="1"/>
    <col min="6140" max="6140" width="8.625" style="108" customWidth="1"/>
    <col min="6141" max="6141" width="5.625" style="108" bestFit="1" customWidth="1"/>
    <col min="6142" max="6142" width="7" style="108" bestFit="1" customWidth="1"/>
    <col min="6143" max="6147" width="5.625" style="108" bestFit="1" customWidth="1"/>
    <col min="6148" max="6148" width="6.25" style="108" bestFit="1" customWidth="1"/>
    <col min="6149" max="6149" width="9.625" style="108" bestFit="1" customWidth="1"/>
    <col min="6150" max="6150" width="7.125" style="108" bestFit="1" customWidth="1"/>
    <col min="6151" max="6151" width="9.125" style="108" bestFit="1" customWidth="1"/>
    <col min="6152" max="6152" width="8.5" style="108" bestFit="1" customWidth="1"/>
    <col min="6153" max="6387" width="10" style="108"/>
    <col min="6388" max="6388" width="3.625" style="108" customWidth="1"/>
    <col min="6389" max="6389" width="24.75" style="108" bestFit="1" customWidth="1"/>
    <col min="6390" max="6395" width="9" style="108" customWidth="1"/>
    <col min="6396" max="6396" width="8.625" style="108" customWidth="1"/>
    <col min="6397" max="6397" width="5.625" style="108" bestFit="1" customWidth="1"/>
    <col min="6398" max="6398" width="7" style="108" bestFit="1" customWidth="1"/>
    <col min="6399" max="6403" width="5.625" style="108" bestFit="1" customWidth="1"/>
    <col min="6404" max="6404" width="6.25" style="108" bestFit="1" customWidth="1"/>
    <col min="6405" max="6405" width="9.625" style="108" bestFit="1" customWidth="1"/>
    <col min="6406" max="6406" width="7.125" style="108" bestFit="1" customWidth="1"/>
    <col min="6407" max="6407" width="9.125" style="108" bestFit="1" customWidth="1"/>
    <col min="6408" max="6408" width="8.5" style="108" bestFit="1" customWidth="1"/>
    <col min="6409" max="6643" width="10" style="108"/>
    <col min="6644" max="6644" width="3.625" style="108" customWidth="1"/>
    <col min="6645" max="6645" width="24.75" style="108" bestFit="1" customWidth="1"/>
    <col min="6646" max="6651" width="9" style="108" customWidth="1"/>
    <col min="6652" max="6652" width="8.625" style="108" customWidth="1"/>
    <col min="6653" max="6653" width="5.625" style="108" bestFit="1" customWidth="1"/>
    <col min="6654" max="6654" width="7" style="108" bestFit="1" customWidth="1"/>
    <col min="6655" max="6659" width="5.625" style="108" bestFit="1" customWidth="1"/>
    <col min="6660" max="6660" width="6.25" style="108" bestFit="1" customWidth="1"/>
    <col min="6661" max="6661" width="9.625" style="108" bestFit="1" customWidth="1"/>
    <col min="6662" max="6662" width="7.125" style="108" bestFit="1" customWidth="1"/>
    <col min="6663" max="6663" width="9.125" style="108" bestFit="1" customWidth="1"/>
    <col min="6664" max="6664" width="8.5" style="108" bestFit="1" customWidth="1"/>
    <col min="6665" max="6899" width="10" style="108"/>
    <col min="6900" max="6900" width="3.625" style="108" customWidth="1"/>
    <col min="6901" max="6901" width="24.75" style="108" bestFit="1" customWidth="1"/>
    <col min="6902" max="6907" width="9" style="108" customWidth="1"/>
    <col min="6908" max="6908" width="8.625" style="108" customWidth="1"/>
    <col min="6909" max="6909" width="5.625" style="108" bestFit="1" customWidth="1"/>
    <col min="6910" max="6910" width="7" style="108" bestFit="1" customWidth="1"/>
    <col min="6911" max="6915" width="5.625" style="108" bestFit="1" customWidth="1"/>
    <col min="6916" max="6916" width="6.25" style="108" bestFit="1" customWidth="1"/>
    <col min="6917" max="6917" width="9.625" style="108" bestFit="1" customWidth="1"/>
    <col min="6918" max="6918" width="7.125" style="108" bestFit="1" customWidth="1"/>
    <col min="6919" max="6919" width="9.125" style="108" bestFit="1" customWidth="1"/>
    <col min="6920" max="6920" width="8.5" style="108" bestFit="1" customWidth="1"/>
    <col min="6921" max="7155" width="10" style="108"/>
    <col min="7156" max="7156" width="3.625" style="108" customWidth="1"/>
    <col min="7157" max="7157" width="24.75" style="108" bestFit="1" customWidth="1"/>
    <col min="7158" max="7163" width="9" style="108" customWidth="1"/>
    <col min="7164" max="7164" width="8.625" style="108" customWidth="1"/>
    <col min="7165" max="7165" width="5.625" style="108" bestFit="1" customWidth="1"/>
    <col min="7166" max="7166" width="7" style="108" bestFit="1" customWidth="1"/>
    <col min="7167" max="7171" width="5.625" style="108" bestFit="1" customWidth="1"/>
    <col min="7172" max="7172" width="6.25" style="108" bestFit="1" customWidth="1"/>
    <col min="7173" max="7173" width="9.625" style="108" bestFit="1" customWidth="1"/>
    <col min="7174" max="7174" width="7.125" style="108" bestFit="1" customWidth="1"/>
    <col min="7175" max="7175" width="9.125" style="108" bestFit="1" customWidth="1"/>
    <col min="7176" max="7176" width="8.5" style="108" bestFit="1" customWidth="1"/>
    <col min="7177" max="7411" width="10" style="108"/>
    <col min="7412" max="7412" width="3.625" style="108" customWidth="1"/>
    <col min="7413" max="7413" width="24.75" style="108" bestFit="1" customWidth="1"/>
    <col min="7414" max="7419" width="9" style="108" customWidth="1"/>
    <col min="7420" max="7420" width="8.625" style="108" customWidth="1"/>
    <col min="7421" max="7421" width="5.625" style="108" bestFit="1" customWidth="1"/>
    <col min="7422" max="7422" width="7" style="108" bestFit="1" customWidth="1"/>
    <col min="7423" max="7427" width="5.625" style="108" bestFit="1" customWidth="1"/>
    <col min="7428" max="7428" width="6.25" style="108" bestFit="1" customWidth="1"/>
    <col min="7429" max="7429" width="9.625" style="108" bestFit="1" customWidth="1"/>
    <col min="7430" max="7430" width="7.125" style="108" bestFit="1" customWidth="1"/>
    <col min="7431" max="7431" width="9.125" style="108" bestFit="1" customWidth="1"/>
    <col min="7432" max="7432" width="8.5" style="108" bestFit="1" customWidth="1"/>
    <col min="7433" max="7667" width="10" style="108"/>
    <col min="7668" max="7668" width="3.625" style="108" customWidth="1"/>
    <col min="7669" max="7669" width="24.75" style="108" bestFit="1" customWidth="1"/>
    <col min="7670" max="7675" width="9" style="108" customWidth="1"/>
    <col min="7676" max="7676" width="8.625" style="108" customWidth="1"/>
    <col min="7677" max="7677" width="5.625" style="108" bestFit="1" customWidth="1"/>
    <col min="7678" max="7678" width="7" style="108" bestFit="1" customWidth="1"/>
    <col min="7679" max="7683" width="5.625" style="108" bestFit="1" customWidth="1"/>
    <col min="7684" max="7684" width="6.25" style="108" bestFit="1" customWidth="1"/>
    <col min="7685" max="7685" width="9.625" style="108" bestFit="1" customWidth="1"/>
    <col min="7686" max="7686" width="7.125" style="108" bestFit="1" customWidth="1"/>
    <col min="7687" max="7687" width="9.125" style="108" bestFit="1" customWidth="1"/>
    <col min="7688" max="7688" width="8.5" style="108" bestFit="1" customWidth="1"/>
    <col min="7689" max="7923" width="10" style="108"/>
    <col min="7924" max="7924" width="3.625" style="108" customWidth="1"/>
    <col min="7925" max="7925" width="24.75" style="108" bestFit="1" customWidth="1"/>
    <col min="7926" max="7931" width="9" style="108" customWidth="1"/>
    <col min="7932" max="7932" width="8.625" style="108" customWidth="1"/>
    <col min="7933" max="7933" width="5.625" style="108" bestFit="1" customWidth="1"/>
    <col min="7934" max="7934" width="7" style="108" bestFit="1" customWidth="1"/>
    <col min="7935" max="7939" width="5.625" style="108" bestFit="1" customWidth="1"/>
    <col min="7940" max="7940" width="6.25" style="108" bestFit="1" customWidth="1"/>
    <col min="7941" max="7941" width="9.625" style="108" bestFit="1" customWidth="1"/>
    <col min="7942" max="7942" width="7.125" style="108" bestFit="1" customWidth="1"/>
    <col min="7943" max="7943" width="9.125" style="108" bestFit="1" customWidth="1"/>
    <col min="7944" max="7944" width="8.5" style="108" bestFit="1" customWidth="1"/>
    <col min="7945" max="8179" width="10" style="108"/>
    <col min="8180" max="8180" width="3.625" style="108" customWidth="1"/>
    <col min="8181" max="8181" width="24.75" style="108" bestFit="1" customWidth="1"/>
    <col min="8182" max="8187" width="9" style="108" customWidth="1"/>
    <col min="8188" max="8188" width="8.625" style="108" customWidth="1"/>
    <col min="8189" max="8189" width="5.625" style="108" bestFit="1" customWidth="1"/>
    <col min="8190" max="8190" width="7" style="108" bestFit="1" customWidth="1"/>
    <col min="8191" max="8195" width="5.625" style="108" bestFit="1" customWidth="1"/>
    <col min="8196" max="8196" width="6.25" style="108" bestFit="1" customWidth="1"/>
    <col min="8197" max="8197" width="9.625" style="108" bestFit="1" customWidth="1"/>
    <col min="8198" max="8198" width="7.125" style="108" bestFit="1" customWidth="1"/>
    <col min="8199" max="8199" width="9.125" style="108" bestFit="1" customWidth="1"/>
    <col min="8200" max="8200" width="8.5" style="108" bestFit="1" customWidth="1"/>
    <col min="8201" max="8435" width="10" style="108"/>
    <col min="8436" max="8436" width="3.625" style="108" customWidth="1"/>
    <col min="8437" max="8437" width="24.75" style="108" bestFit="1" customWidth="1"/>
    <col min="8438" max="8443" width="9" style="108" customWidth="1"/>
    <col min="8444" max="8444" width="8.625" style="108" customWidth="1"/>
    <col min="8445" max="8445" width="5.625" style="108" bestFit="1" customWidth="1"/>
    <col min="8446" max="8446" width="7" style="108" bestFit="1" customWidth="1"/>
    <col min="8447" max="8451" width="5.625" style="108" bestFit="1" customWidth="1"/>
    <col min="8452" max="8452" width="6.25" style="108" bestFit="1" customWidth="1"/>
    <col min="8453" max="8453" width="9.625" style="108" bestFit="1" customWidth="1"/>
    <col min="8454" max="8454" width="7.125" style="108" bestFit="1" customWidth="1"/>
    <col min="8455" max="8455" width="9.125" style="108" bestFit="1" customWidth="1"/>
    <col min="8456" max="8456" width="8.5" style="108" bestFit="1" customWidth="1"/>
    <col min="8457" max="8691" width="10" style="108"/>
    <col min="8692" max="8692" width="3.625" style="108" customWidth="1"/>
    <col min="8693" max="8693" width="24.75" style="108" bestFit="1" customWidth="1"/>
    <col min="8694" max="8699" width="9" style="108" customWidth="1"/>
    <col min="8700" max="8700" width="8.625" style="108" customWidth="1"/>
    <col min="8701" max="8701" width="5.625" style="108" bestFit="1" customWidth="1"/>
    <col min="8702" max="8702" width="7" style="108" bestFit="1" customWidth="1"/>
    <col min="8703" max="8707" width="5.625" style="108" bestFit="1" customWidth="1"/>
    <col min="8708" max="8708" width="6.25" style="108" bestFit="1" customWidth="1"/>
    <col min="8709" max="8709" width="9.625" style="108" bestFit="1" customWidth="1"/>
    <col min="8710" max="8710" width="7.125" style="108" bestFit="1" customWidth="1"/>
    <col min="8711" max="8711" width="9.125" style="108" bestFit="1" customWidth="1"/>
    <col min="8712" max="8712" width="8.5" style="108" bestFit="1" customWidth="1"/>
    <col min="8713" max="8947" width="10" style="108"/>
    <col min="8948" max="8948" width="3.625" style="108" customWidth="1"/>
    <col min="8949" max="8949" width="24.75" style="108" bestFit="1" customWidth="1"/>
    <col min="8950" max="8955" width="9" style="108" customWidth="1"/>
    <col min="8956" max="8956" width="8.625" style="108" customWidth="1"/>
    <col min="8957" max="8957" width="5.625" style="108" bestFit="1" customWidth="1"/>
    <col min="8958" max="8958" width="7" style="108" bestFit="1" customWidth="1"/>
    <col min="8959" max="8963" width="5.625" style="108" bestFit="1" customWidth="1"/>
    <col min="8964" max="8964" width="6.25" style="108" bestFit="1" customWidth="1"/>
    <col min="8965" max="8965" width="9.625" style="108" bestFit="1" customWidth="1"/>
    <col min="8966" max="8966" width="7.125" style="108" bestFit="1" customWidth="1"/>
    <col min="8967" max="8967" width="9.125" style="108" bestFit="1" customWidth="1"/>
    <col min="8968" max="8968" width="8.5" style="108" bestFit="1" customWidth="1"/>
    <col min="8969" max="9203" width="10" style="108"/>
    <col min="9204" max="9204" width="3.625" style="108" customWidth="1"/>
    <col min="9205" max="9205" width="24.75" style="108" bestFit="1" customWidth="1"/>
    <col min="9206" max="9211" width="9" style="108" customWidth="1"/>
    <col min="9212" max="9212" width="8.625" style="108" customWidth="1"/>
    <col min="9213" max="9213" width="5.625" style="108" bestFit="1" customWidth="1"/>
    <col min="9214" max="9214" width="7" style="108" bestFit="1" customWidth="1"/>
    <col min="9215" max="9219" width="5.625" style="108" bestFit="1" customWidth="1"/>
    <col min="9220" max="9220" width="6.25" style="108" bestFit="1" customWidth="1"/>
    <col min="9221" max="9221" width="9.625" style="108" bestFit="1" customWidth="1"/>
    <col min="9222" max="9222" width="7.125" style="108" bestFit="1" customWidth="1"/>
    <col min="9223" max="9223" width="9.125" style="108" bestFit="1" customWidth="1"/>
    <col min="9224" max="9224" width="8.5" style="108" bestFit="1" customWidth="1"/>
    <col min="9225" max="9459" width="10" style="108"/>
    <col min="9460" max="9460" width="3.625" style="108" customWidth="1"/>
    <col min="9461" max="9461" width="24.75" style="108" bestFit="1" customWidth="1"/>
    <col min="9462" max="9467" width="9" style="108" customWidth="1"/>
    <col min="9468" max="9468" width="8.625" style="108" customWidth="1"/>
    <col min="9469" max="9469" width="5.625" style="108" bestFit="1" customWidth="1"/>
    <col min="9470" max="9470" width="7" style="108" bestFit="1" customWidth="1"/>
    <col min="9471" max="9475" width="5.625" style="108" bestFit="1" customWidth="1"/>
    <col min="9476" max="9476" width="6.25" style="108" bestFit="1" customWidth="1"/>
    <col min="9477" max="9477" width="9.625" style="108" bestFit="1" customWidth="1"/>
    <col min="9478" max="9478" width="7.125" style="108" bestFit="1" customWidth="1"/>
    <col min="9479" max="9479" width="9.125" style="108" bestFit="1" customWidth="1"/>
    <col min="9480" max="9480" width="8.5" style="108" bestFit="1" customWidth="1"/>
    <col min="9481" max="9715" width="10" style="108"/>
    <col min="9716" max="9716" width="3.625" style="108" customWidth="1"/>
    <col min="9717" max="9717" width="24.75" style="108" bestFit="1" customWidth="1"/>
    <col min="9718" max="9723" width="9" style="108" customWidth="1"/>
    <col min="9724" max="9724" width="8.625" style="108" customWidth="1"/>
    <col min="9725" max="9725" width="5.625" style="108" bestFit="1" customWidth="1"/>
    <col min="9726" max="9726" width="7" style="108" bestFit="1" customWidth="1"/>
    <col min="9727" max="9731" width="5.625" style="108" bestFit="1" customWidth="1"/>
    <col min="9732" max="9732" width="6.25" style="108" bestFit="1" customWidth="1"/>
    <col min="9733" max="9733" width="9.625" style="108" bestFit="1" customWidth="1"/>
    <col min="9734" max="9734" width="7.125" style="108" bestFit="1" customWidth="1"/>
    <col min="9735" max="9735" width="9.125" style="108" bestFit="1" customWidth="1"/>
    <col min="9736" max="9736" width="8.5" style="108" bestFit="1" customWidth="1"/>
    <col min="9737" max="9971" width="10" style="108"/>
    <col min="9972" max="9972" width="3.625" style="108" customWidth="1"/>
    <col min="9973" max="9973" width="24.75" style="108" bestFit="1" customWidth="1"/>
    <col min="9974" max="9979" width="9" style="108" customWidth="1"/>
    <col min="9980" max="9980" width="8.625" style="108" customWidth="1"/>
    <col min="9981" max="9981" width="5.625" style="108" bestFit="1" customWidth="1"/>
    <col min="9982" max="9982" width="7" style="108" bestFit="1" customWidth="1"/>
    <col min="9983" max="9987" width="5.625" style="108" bestFit="1" customWidth="1"/>
    <col min="9988" max="9988" width="6.25" style="108" bestFit="1" customWidth="1"/>
    <col min="9989" max="9989" width="9.625" style="108" bestFit="1" customWidth="1"/>
    <col min="9990" max="9990" width="7.125" style="108" bestFit="1" customWidth="1"/>
    <col min="9991" max="9991" width="9.125" style="108" bestFit="1" customWidth="1"/>
    <col min="9992" max="9992" width="8.5" style="108" bestFit="1" customWidth="1"/>
    <col min="9993" max="10227" width="10" style="108"/>
    <col min="10228" max="10228" width="3.625" style="108" customWidth="1"/>
    <col min="10229" max="10229" width="24.75" style="108" bestFit="1" customWidth="1"/>
    <col min="10230" max="10235" width="9" style="108" customWidth="1"/>
    <col min="10236" max="10236" width="8.625" style="108" customWidth="1"/>
    <col min="10237" max="10237" width="5.625" style="108" bestFit="1" customWidth="1"/>
    <col min="10238" max="10238" width="7" style="108" bestFit="1" customWidth="1"/>
    <col min="10239" max="10243" width="5.625" style="108" bestFit="1" customWidth="1"/>
    <col min="10244" max="10244" width="6.25" style="108" bestFit="1" customWidth="1"/>
    <col min="10245" max="10245" width="9.625" style="108" bestFit="1" customWidth="1"/>
    <col min="10246" max="10246" width="7.125" style="108" bestFit="1" customWidth="1"/>
    <col min="10247" max="10247" width="9.125" style="108" bestFit="1" customWidth="1"/>
    <col min="10248" max="10248" width="8.5" style="108" bestFit="1" customWidth="1"/>
    <col min="10249" max="10483" width="10" style="108"/>
    <col min="10484" max="10484" width="3.625" style="108" customWidth="1"/>
    <col min="10485" max="10485" width="24.75" style="108" bestFit="1" customWidth="1"/>
    <col min="10486" max="10491" width="9" style="108" customWidth="1"/>
    <col min="10492" max="10492" width="8.625" style="108" customWidth="1"/>
    <col min="10493" max="10493" width="5.625" style="108" bestFit="1" customWidth="1"/>
    <col min="10494" max="10494" width="7" style="108" bestFit="1" customWidth="1"/>
    <col min="10495" max="10499" width="5.625" style="108" bestFit="1" customWidth="1"/>
    <col min="10500" max="10500" width="6.25" style="108" bestFit="1" customWidth="1"/>
    <col min="10501" max="10501" width="9.625" style="108" bestFit="1" customWidth="1"/>
    <col min="10502" max="10502" width="7.125" style="108" bestFit="1" customWidth="1"/>
    <col min="10503" max="10503" width="9.125" style="108" bestFit="1" customWidth="1"/>
    <col min="10504" max="10504" width="8.5" style="108" bestFit="1" customWidth="1"/>
    <col min="10505" max="10739" width="10" style="108"/>
    <col min="10740" max="10740" width="3.625" style="108" customWidth="1"/>
    <col min="10741" max="10741" width="24.75" style="108" bestFit="1" customWidth="1"/>
    <col min="10742" max="10747" width="9" style="108" customWidth="1"/>
    <col min="10748" max="10748" width="8.625" style="108" customWidth="1"/>
    <col min="10749" max="10749" width="5.625" style="108" bestFit="1" customWidth="1"/>
    <col min="10750" max="10750" width="7" style="108" bestFit="1" customWidth="1"/>
    <col min="10751" max="10755" width="5.625" style="108" bestFit="1" customWidth="1"/>
    <col min="10756" max="10756" width="6.25" style="108" bestFit="1" customWidth="1"/>
    <col min="10757" max="10757" width="9.625" style="108" bestFit="1" customWidth="1"/>
    <col min="10758" max="10758" width="7.125" style="108" bestFit="1" customWidth="1"/>
    <col min="10759" max="10759" width="9.125" style="108" bestFit="1" customWidth="1"/>
    <col min="10760" max="10760" width="8.5" style="108" bestFit="1" customWidth="1"/>
    <col min="10761" max="10995" width="10" style="108"/>
    <col min="10996" max="10996" width="3.625" style="108" customWidth="1"/>
    <col min="10997" max="10997" width="24.75" style="108" bestFit="1" customWidth="1"/>
    <col min="10998" max="11003" width="9" style="108" customWidth="1"/>
    <col min="11004" max="11004" width="8.625" style="108" customWidth="1"/>
    <col min="11005" max="11005" width="5.625" style="108" bestFit="1" customWidth="1"/>
    <col min="11006" max="11006" width="7" style="108" bestFit="1" customWidth="1"/>
    <col min="11007" max="11011" width="5.625" style="108" bestFit="1" customWidth="1"/>
    <col min="11012" max="11012" width="6.25" style="108" bestFit="1" customWidth="1"/>
    <col min="11013" max="11013" width="9.625" style="108" bestFit="1" customWidth="1"/>
    <col min="11014" max="11014" width="7.125" style="108" bestFit="1" customWidth="1"/>
    <col min="11015" max="11015" width="9.125" style="108" bestFit="1" customWidth="1"/>
    <col min="11016" max="11016" width="8.5" style="108" bestFit="1" customWidth="1"/>
    <col min="11017" max="11251" width="10" style="108"/>
    <col min="11252" max="11252" width="3.625" style="108" customWidth="1"/>
    <col min="11253" max="11253" width="24.75" style="108" bestFit="1" customWidth="1"/>
    <col min="11254" max="11259" width="9" style="108" customWidth="1"/>
    <col min="11260" max="11260" width="8.625" style="108" customWidth="1"/>
    <col min="11261" max="11261" width="5.625" style="108" bestFit="1" customWidth="1"/>
    <col min="11262" max="11262" width="7" style="108" bestFit="1" customWidth="1"/>
    <col min="11263" max="11267" width="5.625" style="108" bestFit="1" customWidth="1"/>
    <col min="11268" max="11268" width="6.25" style="108" bestFit="1" customWidth="1"/>
    <col min="11269" max="11269" width="9.625" style="108" bestFit="1" customWidth="1"/>
    <col min="11270" max="11270" width="7.125" style="108" bestFit="1" customWidth="1"/>
    <col min="11271" max="11271" width="9.125" style="108" bestFit="1" customWidth="1"/>
    <col min="11272" max="11272" width="8.5" style="108" bestFit="1" customWidth="1"/>
    <col min="11273" max="11507" width="10" style="108"/>
    <col min="11508" max="11508" width="3.625" style="108" customWidth="1"/>
    <col min="11509" max="11509" width="24.75" style="108" bestFit="1" customWidth="1"/>
    <col min="11510" max="11515" width="9" style="108" customWidth="1"/>
    <col min="11516" max="11516" width="8.625" style="108" customWidth="1"/>
    <col min="11517" max="11517" width="5.625" style="108" bestFit="1" customWidth="1"/>
    <col min="11518" max="11518" width="7" style="108" bestFit="1" customWidth="1"/>
    <col min="11519" max="11523" width="5.625" style="108" bestFit="1" customWidth="1"/>
    <col min="11524" max="11524" width="6.25" style="108" bestFit="1" customWidth="1"/>
    <col min="11525" max="11525" width="9.625" style="108" bestFit="1" customWidth="1"/>
    <col min="11526" max="11526" width="7.125" style="108" bestFit="1" customWidth="1"/>
    <col min="11527" max="11527" width="9.125" style="108" bestFit="1" customWidth="1"/>
    <col min="11528" max="11528" width="8.5" style="108" bestFit="1" customWidth="1"/>
    <col min="11529" max="11763" width="10" style="108"/>
    <col min="11764" max="11764" width="3.625" style="108" customWidth="1"/>
    <col min="11765" max="11765" width="24.75" style="108" bestFit="1" customWidth="1"/>
    <col min="11766" max="11771" width="9" style="108" customWidth="1"/>
    <col min="11772" max="11772" width="8.625" style="108" customWidth="1"/>
    <col min="11773" max="11773" width="5.625" style="108" bestFit="1" customWidth="1"/>
    <col min="11774" max="11774" width="7" style="108" bestFit="1" customWidth="1"/>
    <col min="11775" max="11779" width="5.625" style="108" bestFit="1" customWidth="1"/>
    <col min="11780" max="11780" width="6.25" style="108" bestFit="1" customWidth="1"/>
    <col min="11781" max="11781" width="9.625" style="108" bestFit="1" customWidth="1"/>
    <col min="11782" max="11782" width="7.125" style="108" bestFit="1" customWidth="1"/>
    <col min="11783" max="11783" width="9.125" style="108" bestFit="1" customWidth="1"/>
    <col min="11784" max="11784" width="8.5" style="108" bestFit="1" customWidth="1"/>
    <col min="11785" max="12019" width="10" style="108"/>
    <col min="12020" max="12020" width="3.625" style="108" customWidth="1"/>
    <col min="12021" max="12021" width="24.75" style="108" bestFit="1" customWidth="1"/>
    <col min="12022" max="12027" width="9" style="108" customWidth="1"/>
    <col min="12028" max="12028" width="8.625" style="108" customWidth="1"/>
    <col min="12029" max="12029" width="5.625" style="108" bestFit="1" customWidth="1"/>
    <col min="12030" max="12030" width="7" style="108" bestFit="1" customWidth="1"/>
    <col min="12031" max="12035" width="5.625" style="108" bestFit="1" customWidth="1"/>
    <col min="12036" max="12036" width="6.25" style="108" bestFit="1" customWidth="1"/>
    <col min="12037" max="12037" width="9.625" style="108" bestFit="1" customWidth="1"/>
    <col min="12038" max="12038" width="7.125" style="108" bestFit="1" customWidth="1"/>
    <col min="12039" max="12039" width="9.125" style="108" bestFit="1" customWidth="1"/>
    <col min="12040" max="12040" width="8.5" style="108" bestFit="1" customWidth="1"/>
    <col min="12041" max="12275" width="10" style="108"/>
    <col min="12276" max="12276" width="3.625" style="108" customWidth="1"/>
    <col min="12277" max="12277" width="24.75" style="108" bestFit="1" customWidth="1"/>
    <col min="12278" max="12283" width="9" style="108" customWidth="1"/>
    <col min="12284" max="12284" width="8.625" style="108" customWidth="1"/>
    <col min="12285" max="12285" width="5.625" style="108" bestFit="1" customWidth="1"/>
    <col min="12286" max="12286" width="7" style="108" bestFit="1" customWidth="1"/>
    <col min="12287" max="12291" width="5.625" style="108" bestFit="1" customWidth="1"/>
    <col min="12292" max="12292" width="6.25" style="108" bestFit="1" customWidth="1"/>
    <col min="12293" max="12293" width="9.625" style="108" bestFit="1" customWidth="1"/>
    <col min="12294" max="12294" width="7.125" style="108" bestFit="1" customWidth="1"/>
    <col min="12295" max="12295" width="9.125" style="108" bestFit="1" customWidth="1"/>
    <col min="12296" max="12296" width="8.5" style="108" bestFit="1" customWidth="1"/>
    <col min="12297" max="12531" width="10" style="108"/>
    <col min="12532" max="12532" width="3.625" style="108" customWidth="1"/>
    <col min="12533" max="12533" width="24.75" style="108" bestFit="1" customWidth="1"/>
    <col min="12534" max="12539" width="9" style="108" customWidth="1"/>
    <col min="12540" max="12540" width="8.625" style="108" customWidth="1"/>
    <col min="12541" max="12541" width="5.625" style="108" bestFit="1" customWidth="1"/>
    <col min="12542" max="12542" width="7" style="108" bestFit="1" customWidth="1"/>
    <col min="12543" max="12547" width="5.625" style="108" bestFit="1" customWidth="1"/>
    <col min="12548" max="12548" width="6.25" style="108" bestFit="1" customWidth="1"/>
    <col min="12549" max="12549" width="9.625" style="108" bestFit="1" customWidth="1"/>
    <col min="12550" max="12550" width="7.125" style="108" bestFit="1" customWidth="1"/>
    <col min="12551" max="12551" width="9.125" style="108" bestFit="1" customWidth="1"/>
    <col min="12552" max="12552" width="8.5" style="108" bestFit="1" customWidth="1"/>
    <col min="12553" max="12787" width="10" style="108"/>
    <col min="12788" max="12788" width="3.625" style="108" customWidth="1"/>
    <col min="12789" max="12789" width="24.75" style="108" bestFit="1" customWidth="1"/>
    <col min="12790" max="12795" width="9" style="108" customWidth="1"/>
    <col min="12796" max="12796" width="8.625" style="108" customWidth="1"/>
    <col min="12797" max="12797" width="5.625" style="108" bestFit="1" customWidth="1"/>
    <col min="12798" max="12798" width="7" style="108" bestFit="1" customWidth="1"/>
    <col min="12799" max="12803" width="5.625" style="108" bestFit="1" customWidth="1"/>
    <col min="12804" max="12804" width="6.25" style="108" bestFit="1" customWidth="1"/>
    <col min="12805" max="12805" width="9.625" style="108" bestFit="1" customWidth="1"/>
    <col min="12806" max="12806" width="7.125" style="108" bestFit="1" customWidth="1"/>
    <col min="12807" max="12807" width="9.125" style="108" bestFit="1" customWidth="1"/>
    <col min="12808" max="12808" width="8.5" style="108" bestFit="1" customWidth="1"/>
    <col min="12809" max="13043" width="10" style="108"/>
    <col min="13044" max="13044" width="3.625" style="108" customWidth="1"/>
    <col min="13045" max="13045" width="24.75" style="108" bestFit="1" customWidth="1"/>
    <col min="13046" max="13051" width="9" style="108" customWidth="1"/>
    <col min="13052" max="13052" width="8.625" style="108" customWidth="1"/>
    <col min="13053" max="13053" width="5.625" style="108" bestFit="1" customWidth="1"/>
    <col min="13054" max="13054" width="7" style="108" bestFit="1" customWidth="1"/>
    <col min="13055" max="13059" width="5.625" style="108" bestFit="1" customWidth="1"/>
    <col min="13060" max="13060" width="6.25" style="108" bestFit="1" customWidth="1"/>
    <col min="13061" max="13061" width="9.625" style="108" bestFit="1" customWidth="1"/>
    <col min="13062" max="13062" width="7.125" style="108" bestFit="1" customWidth="1"/>
    <col min="13063" max="13063" width="9.125" style="108" bestFit="1" customWidth="1"/>
    <col min="13064" max="13064" width="8.5" style="108" bestFit="1" customWidth="1"/>
    <col min="13065" max="13299" width="10" style="108"/>
    <col min="13300" max="13300" width="3.625" style="108" customWidth="1"/>
    <col min="13301" max="13301" width="24.75" style="108" bestFit="1" customWidth="1"/>
    <col min="13302" max="13307" width="9" style="108" customWidth="1"/>
    <col min="13308" max="13308" width="8.625" style="108" customWidth="1"/>
    <col min="13309" max="13309" width="5.625" style="108" bestFit="1" customWidth="1"/>
    <col min="13310" max="13310" width="7" style="108" bestFit="1" customWidth="1"/>
    <col min="13311" max="13315" width="5.625" style="108" bestFit="1" customWidth="1"/>
    <col min="13316" max="13316" width="6.25" style="108" bestFit="1" customWidth="1"/>
    <col min="13317" max="13317" width="9.625" style="108" bestFit="1" customWidth="1"/>
    <col min="13318" max="13318" width="7.125" style="108" bestFit="1" customWidth="1"/>
    <col min="13319" max="13319" width="9.125" style="108" bestFit="1" customWidth="1"/>
    <col min="13320" max="13320" width="8.5" style="108" bestFit="1" customWidth="1"/>
    <col min="13321" max="13555" width="10" style="108"/>
    <col min="13556" max="13556" width="3.625" style="108" customWidth="1"/>
    <col min="13557" max="13557" width="24.75" style="108" bestFit="1" customWidth="1"/>
    <col min="13558" max="13563" width="9" style="108" customWidth="1"/>
    <col min="13564" max="13564" width="8.625" style="108" customWidth="1"/>
    <col min="13565" max="13565" width="5.625" style="108" bestFit="1" customWidth="1"/>
    <col min="13566" max="13566" width="7" style="108" bestFit="1" customWidth="1"/>
    <col min="13567" max="13571" width="5.625" style="108" bestFit="1" customWidth="1"/>
    <col min="13572" max="13572" width="6.25" style="108" bestFit="1" customWidth="1"/>
    <col min="13573" max="13573" width="9.625" style="108" bestFit="1" customWidth="1"/>
    <col min="13574" max="13574" width="7.125" style="108" bestFit="1" customWidth="1"/>
    <col min="13575" max="13575" width="9.125" style="108" bestFit="1" customWidth="1"/>
    <col min="13576" max="13576" width="8.5" style="108" bestFit="1" customWidth="1"/>
    <col min="13577" max="13811" width="10" style="108"/>
    <col min="13812" max="13812" width="3.625" style="108" customWidth="1"/>
    <col min="13813" max="13813" width="24.75" style="108" bestFit="1" customWidth="1"/>
    <col min="13814" max="13819" width="9" style="108" customWidth="1"/>
    <col min="13820" max="13820" width="8.625" style="108" customWidth="1"/>
    <col min="13821" max="13821" width="5.625" style="108" bestFit="1" customWidth="1"/>
    <col min="13822" max="13822" width="7" style="108" bestFit="1" customWidth="1"/>
    <col min="13823" max="13827" width="5.625" style="108" bestFit="1" customWidth="1"/>
    <col min="13828" max="13828" width="6.25" style="108" bestFit="1" customWidth="1"/>
    <col min="13829" max="13829" width="9.625" style="108" bestFit="1" customWidth="1"/>
    <col min="13830" max="13830" width="7.125" style="108" bestFit="1" customWidth="1"/>
    <col min="13831" max="13831" width="9.125" style="108" bestFit="1" customWidth="1"/>
    <col min="13832" max="13832" width="8.5" style="108" bestFit="1" customWidth="1"/>
    <col min="13833" max="14067" width="10" style="108"/>
    <col min="14068" max="14068" width="3.625" style="108" customWidth="1"/>
    <col min="14069" max="14069" width="24.75" style="108" bestFit="1" customWidth="1"/>
    <col min="14070" max="14075" width="9" style="108" customWidth="1"/>
    <col min="14076" max="14076" width="8.625" style="108" customWidth="1"/>
    <col min="14077" max="14077" width="5.625" style="108" bestFit="1" customWidth="1"/>
    <col min="14078" max="14078" width="7" style="108" bestFit="1" customWidth="1"/>
    <col min="14079" max="14083" width="5.625" style="108" bestFit="1" customWidth="1"/>
    <col min="14084" max="14084" width="6.25" style="108" bestFit="1" customWidth="1"/>
    <col min="14085" max="14085" width="9.625" style="108" bestFit="1" customWidth="1"/>
    <col min="14086" max="14086" width="7.125" style="108" bestFit="1" customWidth="1"/>
    <col min="14087" max="14087" width="9.125" style="108" bestFit="1" customWidth="1"/>
    <col min="14088" max="14088" width="8.5" style="108" bestFit="1" customWidth="1"/>
    <col min="14089" max="14323" width="10" style="108"/>
    <col min="14324" max="14324" width="3.625" style="108" customWidth="1"/>
    <col min="14325" max="14325" width="24.75" style="108" bestFit="1" customWidth="1"/>
    <col min="14326" max="14331" width="9" style="108" customWidth="1"/>
    <col min="14332" max="14332" width="8.625" style="108" customWidth="1"/>
    <col min="14333" max="14333" width="5.625" style="108" bestFit="1" customWidth="1"/>
    <col min="14334" max="14334" width="7" style="108" bestFit="1" customWidth="1"/>
    <col min="14335" max="14339" width="5.625" style="108" bestFit="1" customWidth="1"/>
    <col min="14340" max="14340" width="6.25" style="108" bestFit="1" customWidth="1"/>
    <col min="14341" max="14341" width="9.625" style="108" bestFit="1" customWidth="1"/>
    <col min="14342" max="14342" width="7.125" style="108" bestFit="1" customWidth="1"/>
    <col min="14343" max="14343" width="9.125" style="108" bestFit="1" customWidth="1"/>
    <col min="14344" max="14344" width="8.5" style="108" bestFit="1" customWidth="1"/>
    <col min="14345" max="14579" width="10" style="108"/>
    <col min="14580" max="14580" width="3.625" style="108" customWidth="1"/>
    <col min="14581" max="14581" width="24.75" style="108" bestFit="1" customWidth="1"/>
    <col min="14582" max="14587" width="9" style="108" customWidth="1"/>
    <col min="14588" max="14588" width="8.625" style="108" customWidth="1"/>
    <col min="14589" max="14589" width="5.625" style="108" bestFit="1" customWidth="1"/>
    <col min="14590" max="14590" width="7" style="108" bestFit="1" customWidth="1"/>
    <col min="14591" max="14595" width="5.625" style="108" bestFit="1" customWidth="1"/>
    <col min="14596" max="14596" width="6.25" style="108" bestFit="1" customWidth="1"/>
    <col min="14597" max="14597" width="9.625" style="108" bestFit="1" customWidth="1"/>
    <col min="14598" max="14598" width="7.125" style="108" bestFit="1" customWidth="1"/>
    <col min="14599" max="14599" width="9.125" style="108" bestFit="1" customWidth="1"/>
    <col min="14600" max="14600" width="8.5" style="108" bestFit="1" customWidth="1"/>
    <col min="14601" max="14835" width="10" style="108"/>
    <col min="14836" max="14836" width="3.625" style="108" customWidth="1"/>
    <col min="14837" max="14837" width="24.75" style="108" bestFit="1" customWidth="1"/>
    <col min="14838" max="14843" width="9" style="108" customWidth="1"/>
    <col min="14844" max="14844" width="8.625" style="108" customWidth="1"/>
    <col min="14845" max="14845" width="5.625" style="108" bestFit="1" customWidth="1"/>
    <col min="14846" max="14846" width="7" style="108" bestFit="1" customWidth="1"/>
    <col min="14847" max="14851" width="5.625" style="108" bestFit="1" customWidth="1"/>
    <col min="14852" max="14852" width="6.25" style="108" bestFit="1" customWidth="1"/>
    <col min="14853" max="14853" width="9.625" style="108" bestFit="1" customWidth="1"/>
    <col min="14854" max="14854" width="7.125" style="108" bestFit="1" customWidth="1"/>
    <col min="14855" max="14855" width="9.125" style="108" bestFit="1" customWidth="1"/>
    <col min="14856" max="14856" width="8.5" style="108" bestFit="1" customWidth="1"/>
    <col min="14857" max="15091" width="10" style="108"/>
    <col min="15092" max="15092" width="3.625" style="108" customWidth="1"/>
    <col min="15093" max="15093" width="24.75" style="108" bestFit="1" customWidth="1"/>
    <col min="15094" max="15099" width="9" style="108" customWidth="1"/>
    <col min="15100" max="15100" width="8.625" style="108" customWidth="1"/>
    <col min="15101" max="15101" width="5.625" style="108" bestFit="1" customWidth="1"/>
    <col min="15102" max="15102" width="7" style="108" bestFit="1" customWidth="1"/>
    <col min="15103" max="15107" width="5.625" style="108" bestFit="1" customWidth="1"/>
    <col min="15108" max="15108" width="6.25" style="108" bestFit="1" customWidth="1"/>
    <col min="15109" max="15109" width="9.625" style="108" bestFit="1" customWidth="1"/>
    <col min="15110" max="15110" width="7.125" style="108" bestFit="1" customWidth="1"/>
    <col min="15111" max="15111" width="9.125" style="108" bestFit="1" customWidth="1"/>
    <col min="15112" max="15112" width="8.5" style="108" bestFit="1" customWidth="1"/>
    <col min="15113" max="15347" width="10" style="108"/>
    <col min="15348" max="15348" width="3.625" style="108" customWidth="1"/>
    <col min="15349" max="15349" width="24.75" style="108" bestFit="1" customWidth="1"/>
    <col min="15350" max="15355" width="9" style="108" customWidth="1"/>
    <col min="15356" max="15356" width="8.625" style="108" customWidth="1"/>
    <col min="15357" max="15357" width="5.625" style="108" bestFit="1" customWidth="1"/>
    <col min="15358" max="15358" width="7" style="108" bestFit="1" customWidth="1"/>
    <col min="15359" max="15363" width="5.625" style="108" bestFit="1" customWidth="1"/>
    <col min="15364" max="15364" width="6.25" style="108" bestFit="1" customWidth="1"/>
    <col min="15365" max="15365" width="9.625" style="108" bestFit="1" customWidth="1"/>
    <col min="15366" max="15366" width="7.125" style="108" bestFit="1" customWidth="1"/>
    <col min="15367" max="15367" width="9.125" style="108" bestFit="1" customWidth="1"/>
    <col min="15368" max="15368" width="8.5" style="108" bestFit="1" customWidth="1"/>
    <col min="15369" max="15603" width="10" style="108"/>
    <col min="15604" max="15604" width="3.625" style="108" customWidth="1"/>
    <col min="15605" max="15605" width="24.75" style="108" bestFit="1" customWidth="1"/>
    <col min="15606" max="15611" width="9" style="108" customWidth="1"/>
    <col min="15612" max="15612" width="8.625" style="108" customWidth="1"/>
    <col min="15613" max="15613" width="5.625" style="108" bestFit="1" customWidth="1"/>
    <col min="15614" max="15614" width="7" style="108" bestFit="1" customWidth="1"/>
    <col min="15615" max="15619" width="5.625" style="108" bestFit="1" customWidth="1"/>
    <col min="15620" max="15620" width="6.25" style="108" bestFit="1" customWidth="1"/>
    <col min="15621" max="15621" width="9.625" style="108" bestFit="1" customWidth="1"/>
    <col min="15622" max="15622" width="7.125" style="108" bestFit="1" customWidth="1"/>
    <col min="15623" max="15623" width="9.125" style="108" bestFit="1" customWidth="1"/>
    <col min="15624" max="15624" width="8.5" style="108" bestFit="1" customWidth="1"/>
    <col min="15625" max="15859" width="10" style="108"/>
    <col min="15860" max="15860" width="3.625" style="108" customWidth="1"/>
    <col min="15861" max="15861" width="24.75" style="108" bestFit="1" customWidth="1"/>
    <col min="15862" max="15867" width="9" style="108" customWidth="1"/>
    <col min="15868" max="15868" width="8.625" style="108" customWidth="1"/>
    <col min="15869" max="15869" width="5.625" style="108" bestFit="1" customWidth="1"/>
    <col min="15870" max="15870" width="7" style="108" bestFit="1" customWidth="1"/>
    <col min="15871" max="15875" width="5.625" style="108" bestFit="1" customWidth="1"/>
    <col min="15876" max="15876" width="6.25" style="108" bestFit="1" customWidth="1"/>
    <col min="15877" max="15877" width="9.625" style="108" bestFit="1" customWidth="1"/>
    <col min="15878" max="15878" width="7.125" style="108" bestFit="1" customWidth="1"/>
    <col min="15879" max="15879" width="9.125" style="108" bestFit="1" customWidth="1"/>
    <col min="15880" max="15880" width="8.5" style="108" bestFit="1" customWidth="1"/>
    <col min="15881" max="16115" width="10" style="108"/>
    <col min="16116" max="16116" width="3.625" style="108" customWidth="1"/>
    <col min="16117" max="16117" width="24.75" style="108" bestFit="1" customWidth="1"/>
    <col min="16118" max="16123" width="9" style="108" customWidth="1"/>
    <col min="16124" max="16124" width="8.625" style="108" customWidth="1"/>
    <col min="16125" max="16125" width="5.625" style="108" bestFit="1" customWidth="1"/>
    <col min="16126" max="16126" width="7" style="108" bestFit="1" customWidth="1"/>
    <col min="16127" max="16131" width="5.625" style="108" bestFit="1" customWidth="1"/>
    <col min="16132" max="16132" width="6.25" style="108" bestFit="1" customWidth="1"/>
    <col min="16133" max="16133" width="9.625" style="108" bestFit="1" customWidth="1"/>
    <col min="16134" max="16134" width="7.125" style="108" bestFit="1" customWidth="1"/>
    <col min="16135" max="16135" width="9.125" style="108" bestFit="1" customWidth="1"/>
    <col min="16136" max="16136" width="8.5" style="108" bestFit="1" customWidth="1"/>
    <col min="16137" max="16384" width="11" style="108"/>
  </cols>
  <sheetData>
    <row r="1" spans="1:65" ht="13.9" customHeight="1" x14ac:dyDescent="0.2">
      <c r="A1" s="773" t="s">
        <v>28</v>
      </c>
      <c r="B1" s="773"/>
      <c r="C1" s="773"/>
      <c r="D1" s="106"/>
      <c r="E1" s="106"/>
      <c r="F1" s="106"/>
      <c r="G1" s="106"/>
      <c r="H1" s="107"/>
    </row>
    <row r="2" spans="1:65" ht="13.9" customHeight="1" x14ac:dyDescent="0.2">
      <c r="A2" s="774"/>
      <c r="B2" s="774"/>
      <c r="C2" s="774"/>
      <c r="D2" s="109"/>
      <c r="E2" s="109"/>
      <c r="F2" s="109"/>
      <c r="H2" s="79" t="s">
        <v>151</v>
      </c>
    </row>
    <row r="3" spans="1:65" s="81" customFormat="1" ht="12.75" x14ac:dyDescent="0.2">
      <c r="A3" s="70"/>
      <c r="B3" s="762">
        <f>INDICE!A3</f>
        <v>44805</v>
      </c>
      <c r="C3" s="763"/>
      <c r="D3" s="763" t="s">
        <v>115</v>
      </c>
      <c r="E3" s="763"/>
      <c r="F3" s="763" t="s">
        <v>116</v>
      </c>
      <c r="G3" s="763"/>
      <c r="H3" s="763"/>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2.75" x14ac:dyDescent="0.2">
      <c r="A4" s="66"/>
      <c r="B4" s="82" t="s">
        <v>47</v>
      </c>
      <c r="C4" s="82" t="s">
        <v>421</v>
      </c>
      <c r="D4" s="82" t="s">
        <v>47</v>
      </c>
      <c r="E4" s="82" t="s">
        <v>421</v>
      </c>
      <c r="F4" s="82" t="s">
        <v>47</v>
      </c>
      <c r="G4" s="82"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3.9" customHeight="1" x14ac:dyDescent="0.2">
      <c r="A5" s="107" t="s">
        <v>183</v>
      </c>
      <c r="B5" s="382">
        <v>471.21726000000029</v>
      </c>
      <c r="C5" s="111">
        <v>3.3042966524148114</v>
      </c>
      <c r="D5" s="110">
        <v>4063.4498700000004</v>
      </c>
      <c r="E5" s="111">
        <v>13.556522864813235</v>
      </c>
      <c r="F5" s="110">
        <v>5355.1191000000017</v>
      </c>
      <c r="G5" s="111">
        <v>16.361497698529476</v>
      </c>
      <c r="H5" s="379">
        <v>19.162411638060036</v>
      </c>
    </row>
    <row r="6" spans="1:65" ht="13.9" customHeight="1" x14ac:dyDescent="0.2">
      <c r="A6" s="107" t="s">
        <v>184</v>
      </c>
      <c r="B6" s="383">
        <v>25.83521</v>
      </c>
      <c r="C6" s="113">
        <v>-21.391811548783281</v>
      </c>
      <c r="D6" s="112">
        <v>227.82322000000005</v>
      </c>
      <c r="E6" s="113">
        <v>-19.130783574076311</v>
      </c>
      <c r="F6" s="112">
        <v>319.11056000000002</v>
      </c>
      <c r="G6" s="114">
        <v>-13.821301432444578</v>
      </c>
      <c r="H6" s="380">
        <v>1.141884577090331</v>
      </c>
    </row>
    <row r="7" spans="1:65" ht="13.9" customHeight="1" x14ac:dyDescent="0.2">
      <c r="A7" s="107" t="s">
        <v>578</v>
      </c>
      <c r="B7" s="348">
        <v>0</v>
      </c>
      <c r="C7" s="113">
        <v>0</v>
      </c>
      <c r="D7" s="96">
        <v>1.1800000000000001E-2</v>
      </c>
      <c r="E7" s="113">
        <v>-94.85120865695086</v>
      </c>
      <c r="F7" s="96">
        <v>3.4610000000000002E-2</v>
      </c>
      <c r="G7" s="113">
        <v>-86.929758308157091</v>
      </c>
      <c r="H7" s="348">
        <v>1.23846184260077E-4</v>
      </c>
    </row>
    <row r="8" spans="1:65" ht="13.9" customHeight="1" x14ac:dyDescent="0.2">
      <c r="A8" s="375" t="s">
        <v>185</v>
      </c>
      <c r="B8" s="376">
        <v>497.05247000000031</v>
      </c>
      <c r="C8" s="377">
        <v>1.6445019155822058</v>
      </c>
      <c r="D8" s="376">
        <v>4291.2848900000008</v>
      </c>
      <c r="E8" s="377">
        <v>11.164621410986648</v>
      </c>
      <c r="F8" s="376">
        <v>5674.2642700000015</v>
      </c>
      <c r="G8" s="378">
        <v>14.108449213858098</v>
      </c>
      <c r="H8" s="378">
        <v>20.304420061334628</v>
      </c>
    </row>
    <row r="9" spans="1:65" ht="13.9" customHeight="1" x14ac:dyDescent="0.2">
      <c r="A9" s="107" t="s">
        <v>171</v>
      </c>
      <c r="B9" s="383">
        <v>1837.1476699999992</v>
      </c>
      <c r="C9" s="113">
        <v>-3.9812126668443346</v>
      </c>
      <c r="D9" s="112">
        <v>16608.67913</v>
      </c>
      <c r="E9" s="113">
        <v>2.6921404129929916</v>
      </c>
      <c r="F9" s="112">
        <v>22251.800779999998</v>
      </c>
      <c r="G9" s="114">
        <v>4.3491212325522772</v>
      </c>
      <c r="H9" s="380">
        <v>79.624403915585233</v>
      </c>
    </row>
    <row r="10" spans="1:65" ht="13.9" customHeight="1" x14ac:dyDescent="0.2">
      <c r="A10" s="107" t="s">
        <v>579</v>
      </c>
      <c r="B10" s="348">
        <v>7.4310000000000001E-2</v>
      </c>
      <c r="C10" s="113">
        <v>-86.34559553121899</v>
      </c>
      <c r="D10" s="96">
        <v>4.4942600000000006</v>
      </c>
      <c r="E10" s="113">
        <v>-70.825719399125077</v>
      </c>
      <c r="F10" s="112">
        <v>19.890820000000009</v>
      </c>
      <c r="G10" s="114">
        <v>-39.931478201521706</v>
      </c>
      <c r="H10" s="482">
        <v>7.1176023080150988E-2</v>
      </c>
    </row>
    <row r="11" spans="1:65" ht="13.9" customHeight="1" x14ac:dyDescent="0.2">
      <c r="A11" s="375" t="s">
        <v>449</v>
      </c>
      <c r="B11" s="376">
        <v>1837.2219799999993</v>
      </c>
      <c r="C11" s="377">
        <v>-4.004633513204352</v>
      </c>
      <c r="D11" s="376">
        <v>16613.17339</v>
      </c>
      <c r="E11" s="377">
        <v>2.6221820657867356</v>
      </c>
      <c r="F11" s="376">
        <v>22271.691599999998</v>
      </c>
      <c r="G11" s="378">
        <v>4.2804667345365495</v>
      </c>
      <c r="H11" s="378">
        <v>79.695579938665389</v>
      </c>
    </row>
    <row r="12" spans="1:65" ht="13.9" customHeight="1" x14ac:dyDescent="0.2">
      <c r="A12" s="106" t="s">
        <v>431</v>
      </c>
      <c r="B12" s="116">
        <v>2334.2744499999999</v>
      </c>
      <c r="C12" s="117">
        <v>-2.8549746814852135</v>
      </c>
      <c r="D12" s="116">
        <v>20904.458280000003</v>
      </c>
      <c r="E12" s="117">
        <v>4.2669722394753444</v>
      </c>
      <c r="F12" s="116">
        <v>27945.955869999998</v>
      </c>
      <c r="G12" s="117">
        <v>6.1365703206788114</v>
      </c>
      <c r="H12" s="117">
        <v>100</v>
      </c>
    </row>
    <row r="13" spans="1:65" ht="13.9" customHeight="1" x14ac:dyDescent="0.2">
      <c r="A13" s="118" t="s">
        <v>186</v>
      </c>
      <c r="B13" s="119">
        <v>4852.7125199999991</v>
      </c>
      <c r="C13" s="119"/>
      <c r="D13" s="119">
        <v>43243.203859668312</v>
      </c>
      <c r="E13" s="119"/>
      <c r="F13" s="119">
        <v>57385.688049668308</v>
      </c>
      <c r="G13" s="120"/>
      <c r="H13" s="121"/>
    </row>
    <row r="14" spans="1:65" ht="13.9" customHeight="1" x14ac:dyDescent="0.2">
      <c r="A14" s="122" t="s">
        <v>187</v>
      </c>
      <c r="B14" s="384">
        <v>48.102467236200511</v>
      </c>
      <c r="C14" s="123"/>
      <c r="D14" s="123">
        <v>48.341603799382185</v>
      </c>
      <c r="E14" s="123"/>
      <c r="F14" s="123">
        <v>48.698476605895685</v>
      </c>
      <c r="G14" s="124"/>
      <c r="H14" s="381"/>
    </row>
    <row r="15" spans="1:65" ht="13.9" customHeight="1" x14ac:dyDescent="0.2">
      <c r="A15" s="107"/>
      <c r="B15" s="107"/>
      <c r="C15" s="107"/>
      <c r="D15" s="107"/>
      <c r="E15" s="107"/>
      <c r="F15" s="107"/>
      <c r="H15" s="79" t="s">
        <v>220</v>
      </c>
    </row>
    <row r="16" spans="1:65" ht="13.9" customHeight="1" x14ac:dyDescent="0.2">
      <c r="A16" s="101" t="s">
        <v>478</v>
      </c>
      <c r="B16" s="101"/>
      <c r="C16" s="125"/>
      <c r="D16" s="125"/>
      <c r="E16" s="125"/>
      <c r="F16" s="101"/>
      <c r="G16" s="101"/>
      <c r="H16" s="101"/>
    </row>
    <row r="17" spans="1:12" ht="13.9" customHeight="1" x14ac:dyDescent="0.2">
      <c r="A17" s="101" t="s">
        <v>580</v>
      </c>
      <c r="B17" s="101"/>
      <c r="C17" s="125"/>
      <c r="D17" s="125"/>
      <c r="E17" s="125"/>
      <c r="F17" s="101"/>
      <c r="G17" s="101"/>
      <c r="H17" s="101"/>
    </row>
    <row r="18" spans="1:12" ht="13.9" customHeight="1" x14ac:dyDescent="0.2">
      <c r="A18" s="101" t="s">
        <v>581</v>
      </c>
    </row>
    <row r="19" spans="1:12" ht="13.9" customHeight="1" x14ac:dyDescent="0.2">
      <c r="A19" s="133" t="s">
        <v>531</v>
      </c>
      <c r="L19" s="635"/>
    </row>
    <row r="20" spans="1:12" ht="13.9" customHeight="1" x14ac:dyDescent="0.2">
      <c r="A20" s="101"/>
      <c r="L20" s="635"/>
    </row>
  </sheetData>
  <mergeCells count="4">
    <mergeCell ref="A1:C2"/>
    <mergeCell ref="B3:C3"/>
    <mergeCell ref="D3:E3"/>
    <mergeCell ref="F3:H3"/>
  </mergeCells>
  <conditionalFormatting sqref="B7">
    <cfRule type="cellIs" dxfId="232" priority="27" operator="equal">
      <formula>0</formula>
    </cfRule>
    <cfRule type="cellIs" dxfId="231" priority="34" operator="between">
      <formula>0</formula>
      <formula>0.5</formula>
    </cfRule>
    <cfRule type="cellIs" dxfId="230" priority="35" operator="between">
      <formula>0</formula>
      <formula>0.49</formula>
    </cfRule>
  </conditionalFormatting>
  <conditionalFormatting sqref="F7">
    <cfRule type="cellIs" dxfId="229" priority="30" operator="between">
      <formula>0</formula>
      <formula>0.5</formula>
    </cfRule>
    <cfRule type="cellIs" dxfId="228" priority="31" operator="between">
      <formula>0</formula>
      <formula>0.49</formula>
    </cfRule>
  </conditionalFormatting>
  <conditionalFormatting sqref="H7">
    <cfRule type="cellIs" dxfId="227" priority="28" operator="between">
      <formula>0</formula>
      <formula>0.5</formula>
    </cfRule>
    <cfRule type="cellIs" dxfId="226" priority="29" operator="between">
      <formula>0</formula>
      <formula>0.49</formula>
    </cfRule>
  </conditionalFormatting>
  <conditionalFormatting sqref="C7">
    <cfRule type="cellIs" dxfId="225" priority="26" operator="equal">
      <formula>0</formula>
    </cfRule>
  </conditionalFormatting>
  <conditionalFormatting sqref="E7">
    <cfRule type="cellIs" dxfId="224" priority="25" operator="equal">
      <formula>0</formula>
    </cfRule>
  </conditionalFormatting>
  <conditionalFormatting sqref="E11">
    <cfRule type="cellIs" dxfId="223" priority="11" operator="between">
      <formula>-0.04999999</formula>
      <formula>-0.00000001</formula>
    </cfRule>
  </conditionalFormatting>
  <conditionalFormatting sqref="B10">
    <cfRule type="cellIs" dxfId="222" priority="8" operator="equal">
      <formula>0</formula>
    </cfRule>
    <cfRule type="cellIs" dxfId="221" priority="9" operator="between">
      <formula>0</formula>
      <formula>0.5</formula>
    </cfRule>
    <cfRule type="cellIs" dxfId="220" priority="10" operator="between">
      <formula>0</formula>
      <formula>0.49</formula>
    </cfRule>
  </conditionalFormatting>
  <conditionalFormatting sqref="D10">
    <cfRule type="cellIs" dxfId="219" priority="3" operator="equal">
      <formula>0</formula>
    </cfRule>
    <cfRule type="cellIs" dxfId="218" priority="4" operator="between">
      <formula>0</formula>
      <formula>0.5</formula>
    </cfRule>
    <cfRule type="cellIs" dxfId="217" priority="5" operator="between">
      <formula>0</formula>
      <formula>0.49</formula>
    </cfRule>
  </conditionalFormatting>
  <conditionalFormatting sqref="D7">
    <cfRule type="cellIs" dxfId="216" priority="1" operator="between">
      <formula>0</formula>
      <formula>0.5</formula>
    </cfRule>
    <cfRule type="cellIs" dxfId="215"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sqref="A1:E2"/>
    </sheetView>
  </sheetViews>
  <sheetFormatPr baseColWidth="10" defaultColWidth="11" defaultRowHeight="14.25" x14ac:dyDescent="0.2"/>
  <cols>
    <col min="1" max="1" width="14.75" style="1" customWidth="1"/>
    <col min="2" max="13" width="9.25" style="1" customWidth="1"/>
    <col min="14" max="16384" width="11" style="1"/>
  </cols>
  <sheetData>
    <row r="1" spans="1:14" x14ac:dyDescent="0.2">
      <c r="A1" s="775" t="s">
        <v>26</v>
      </c>
      <c r="B1" s="775"/>
      <c r="C1" s="775"/>
      <c r="D1" s="775"/>
      <c r="E1" s="775"/>
      <c r="F1" s="126"/>
      <c r="G1" s="126"/>
      <c r="H1" s="126"/>
      <c r="I1" s="126"/>
      <c r="J1" s="126"/>
      <c r="K1" s="126"/>
      <c r="L1" s="126"/>
      <c r="M1" s="126"/>
      <c r="N1" s="126"/>
    </row>
    <row r="2" spans="1:14" x14ac:dyDescent="0.2">
      <c r="A2" s="775"/>
      <c r="B2" s="776"/>
      <c r="C2" s="776"/>
      <c r="D2" s="776"/>
      <c r="E2" s="776"/>
      <c r="F2" s="126"/>
      <c r="G2" s="126"/>
      <c r="H2" s="126"/>
      <c r="I2" s="126"/>
      <c r="J2" s="126"/>
      <c r="K2" s="126"/>
      <c r="L2" s="126"/>
      <c r="M2" s="127" t="s">
        <v>151</v>
      </c>
      <c r="N2" s="126"/>
    </row>
    <row r="3" spans="1:14" x14ac:dyDescent="0.2">
      <c r="A3" s="528"/>
      <c r="B3" s="145">
        <v>2021</v>
      </c>
      <c r="C3" s="145" t="s">
        <v>508</v>
      </c>
      <c r="D3" s="145" t="s">
        <v>508</v>
      </c>
      <c r="E3" s="145">
        <v>2022</v>
      </c>
      <c r="F3" s="145" t="s">
        <v>508</v>
      </c>
      <c r="G3" s="145" t="s">
        <v>508</v>
      </c>
      <c r="H3" s="145" t="s">
        <v>508</v>
      </c>
      <c r="I3" s="145" t="s">
        <v>508</v>
      </c>
      <c r="J3" s="145" t="s">
        <v>508</v>
      </c>
      <c r="K3" s="145" t="s">
        <v>508</v>
      </c>
      <c r="L3" s="145" t="s">
        <v>508</v>
      </c>
      <c r="M3" s="145" t="s">
        <v>508</v>
      </c>
    </row>
    <row r="4" spans="1:14" x14ac:dyDescent="0.2">
      <c r="A4" s="128"/>
      <c r="B4" s="475">
        <v>44500</v>
      </c>
      <c r="C4" s="475">
        <v>44530</v>
      </c>
      <c r="D4" s="475">
        <v>44561</v>
      </c>
      <c r="E4" s="475">
        <v>44592</v>
      </c>
      <c r="F4" s="475">
        <v>44620</v>
      </c>
      <c r="G4" s="475">
        <v>44651</v>
      </c>
      <c r="H4" s="475">
        <v>44681</v>
      </c>
      <c r="I4" s="475">
        <v>44712</v>
      </c>
      <c r="J4" s="475">
        <v>44742</v>
      </c>
      <c r="K4" s="475">
        <v>44773</v>
      </c>
      <c r="L4" s="475">
        <v>44804</v>
      </c>
      <c r="M4" s="475">
        <v>44834</v>
      </c>
    </row>
    <row r="5" spans="1:14" x14ac:dyDescent="0.2">
      <c r="A5" s="129" t="s">
        <v>188</v>
      </c>
      <c r="B5" s="130">
        <v>16.916699999999995</v>
      </c>
      <c r="C5" s="130">
        <v>13.955079999999995</v>
      </c>
      <c r="D5" s="130">
        <v>10.549319999999996</v>
      </c>
      <c r="E5" s="130">
        <v>12.780469999999989</v>
      </c>
      <c r="F5" s="130">
        <v>13.287709999999997</v>
      </c>
      <c r="G5" s="130">
        <v>14.260070000000001</v>
      </c>
      <c r="H5" s="130">
        <v>12.812979999999985</v>
      </c>
      <c r="I5" s="130">
        <v>13.243050000000006</v>
      </c>
      <c r="J5" s="130">
        <v>12.964720000000002</v>
      </c>
      <c r="K5" s="130">
        <v>13.558300000000004</v>
      </c>
      <c r="L5" s="130">
        <v>13.348400000000012</v>
      </c>
      <c r="M5" s="130">
        <v>12.169209999999996</v>
      </c>
    </row>
    <row r="6" spans="1:14" x14ac:dyDescent="0.2">
      <c r="A6" s="131" t="s">
        <v>433</v>
      </c>
      <c r="B6" s="132">
        <v>128.02552999999997</v>
      </c>
      <c r="C6" s="132">
        <v>94.054870000000093</v>
      </c>
      <c r="D6" s="132">
        <v>87.293460000000024</v>
      </c>
      <c r="E6" s="132">
        <v>108.23469999999995</v>
      </c>
      <c r="F6" s="132">
        <v>108.67575999999998</v>
      </c>
      <c r="G6" s="132">
        <v>104.23636</v>
      </c>
      <c r="H6" s="132">
        <v>103.16910999999995</v>
      </c>
      <c r="I6" s="132">
        <v>105.59148000000008</v>
      </c>
      <c r="J6" s="132">
        <v>100.47048000000002</v>
      </c>
      <c r="K6" s="132">
        <v>104.08266</v>
      </c>
      <c r="L6" s="132">
        <v>113.28090000000007</v>
      </c>
      <c r="M6" s="132">
        <v>96.617779999999954</v>
      </c>
    </row>
    <row r="7" spans="1:14" ht="15.75" customHeight="1" x14ac:dyDescent="0.2">
      <c r="A7" s="129"/>
      <c r="B7" s="130"/>
      <c r="C7" s="130"/>
      <c r="D7" s="130"/>
      <c r="E7" s="130"/>
      <c r="F7" s="130"/>
      <c r="G7" s="130"/>
      <c r="H7" s="130"/>
      <c r="I7" s="130"/>
      <c r="J7" s="130"/>
      <c r="K7" s="130"/>
      <c r="L7" s="777" t="s">
        <v>220</v>
      </c>
      <c r="M7" s="777"/>
    </row>
    <row r="8" spans="1:14" x14ac:dyDescent="0.2">
      <c r="A8" s="133" t="s">
        <v>432</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heetViews>
  <sheetFormatPr baseColWidth="10" defaultColWidth="11.25" defaultRowHeight="12.75" x14ac:dyDescent="0.2"/>
  <cols>
    <col min="1" max="1" width="11" style="18" customWidth="1"/>
    <col min="2" max="16384" width="11.25" style="18"/>
  </cols>
  <sheetData>
    <row r="1" spans="1:4" s="3" customFormat="1" x14ac:dyDescent="0.2">
      <c r="A1" s="6" t="s">
        <v>506</v>
      </c>
    </row>
    <row r="2" spans="1:4" x14ac:dyDescent="0.2">
      <c r="A2" s="447"/>
      <c r="B2" s="447"/>
      <c r="C2" s="447"/>
      <c r="D2" s="447"/>
    </row>
    <row r="3" spans="1:4" x14ac:dyDescent="0.2">
      <c r="B3" s="641">
        <v>2020</v>
      </c>
      <c r="C3" s="641">
        <v>2021</v>
      </c>
      <c r="D3" s="641">
        <v>2022</v>
      </c>
    </row>
    <row r="4" spans="1:4" x14ac:dyDescent="0.2">
      <c r="A4" s="547" t="s">
        <v>126</v>
      </c>
      <c r="B4" s="568">
        <v>0.47528730049243845</v>
      </c>
      <c r="C4" s="568">
        <v>-19.398581975597814</v>
      </c>
      <c r="D4" s="570">
        <v>18.06701757024566</v>
      </c>
    </row>
    <row r="5" spans="1:4" x14ac:dyDescent="0.2">
      <c r="A5" s="549" t="s">
        <v>127</v>
      </c>
      <c r="B5" s="568">
        <v>0.64443129582819447</v>
      </c>
      <c r="C5" s="568">
        <v>-21.025776058366823</v>
      </c>
      <c r="D5" s="570">
        <v>21.810333029230538</v>
      </c>
    </row>
    <row r="6" spans="1:4" x14ac:dyDescent="0.2">
      <c r="A6" s="549" t="s">
        <v>128</v>
      </c>
      <c r="B6" s="568">
        <v>-1.254996175052566</v>
      </c>
      <c r="C6" s="568">
        <v>-17.518321208081616</v>
      </c>
      <c r="D6" s="570">
        <v>18.671865326052973</v>
      </c>
    </row>
    <row r="7" spans="1:4" x14ac:dyDescent="0.2">
      <c r="A7" s="549" t="s">
        <v>129</v>
      </c>
      <c r="B7" s="568">
        <v>-6.4586700376008288</v>
      </c>
      <c r="C7" s="568">
        <v>-9.0944046396300955</v>
      </c>
      <c r="D7" s="570">
        <v>14.577177856313538</v>
      </c>
    </row>
    <row r="8" spans="1:4" x14ac:dyDescent="0.2">
      <c r="A8" s="549" t="s">
        <v>130</v>
      </c>
      <c r="B8" s="568">
        <v>-10.418372973216535</v>
      </c>
      <c r="C8" s="568">
        <v>-1.9311574170491699</v>
      </c>
      <c r="D8" s="568">
        <v>11.257848878967474</v>
      </c>
    </row>
    <row r="9" spans="1:4" x14ac:dyDescent="0.2">
      <c r="A9" s="549" t="s">
        <v>131</v>
      </c>
      <c r="B9" s="568">
        <v>-11.808359351401528</v>
      </c>
      <c r="C9" s="568">
        <v>1.7219329196254116</v>
      </c>
      <c r="D9" s="570">
        <v>9.0935693123348891</v>
      </c>
    </row>
    <row r="10" spans="1:4" x14ac:dyDescent="0.2">
      <c r="A10" s="549" t="s">
        <v>132</v>
      </c>
      <c r="B10" s="568">
        <v>-13.023955481721448</v>
      </c>
      <c r="C10" s="568">
        <v>3.3094105551096358</v>
      </c>
      <c r="D10" s="570">
        <v>8.0609498986123533</v>
      </c>
    </row>
    <row r="11" spans="1:4" x14ac:dyDescent="0.2">
      <c r="A11" s="549" t="s">
        <v>133</v>
      </c>
      <c r="B11" s="568">
        <v>-13.930821688253467</v>
      </c>
      <c r="C11" s="568">
        <v>5.3668666631293238</v>
      </c>
      <c r="D11" s="570">
        <v>7.2323011056178608</v>
      </c>
    </row>
    <row r="12" spans="1:4" x14ac:dyDescent="0.2">
      <c r="A12" s="549" t="s">
        <v>134</v>
      </c>
      <c r="B12" s="568">
        <v>-14.353907305196167</v>
      </c>
      <c r="C12" s="568">
        <v>6.6971091811304078</v>
      </c>
      <c r="D12" s="570">
        <v>6.1365703206788114</v>
      </c>
    </row>
    <row r="13" spans="1:4" x14ac:dyDescent="0.2">
      <c r="A13" s="549" t="s">
        <v>135</v>
      </c>
      <c r="B13" s="568">
        <v>-15.510661984889975</v>
      </c>
      <c r="C13" s="568">
        <v>8.6131556925679646</v>
      </c>
      <c r="D13" s="570" t="s">
        <v>508</v>
      </c>
    </row>
    <row r="14" spans="1:4" x14ac:dyDescent="0.2">
      <c r="A14" s="549" t="s">
        <v>136</v>
      </c>
      <c r="B14" s="568">
        <v>-16.944512727487009</v>
      </c>
      <c r="C14" s="568">
        <v>12.345265411401144</v>
      </c>
      <c r="D14" s="570" t="s">
        <v>508</v>
      </c>
    </row>
    <row r="15" spans="1:4" x14ac:dyDescent="0.2">
      <c r="A15" s="550" t="s">
        <v>137</v>
      </c>
      <c r="B15" s="453">
        <v>-17.544352729425665</v>
      </c>
      <c r="C15" s="453">
        <v>13.938777398558731</v>
      </c>
      <c r="D15" s="571" t="s">
        <v>508</v>
      </c>
    </row>
    <row r="16" spans="1:4" x14ac:dyDescent="0.2">
      <c r="D16" s="79" t="s">
        <v>220</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sqref="A1:C2"/>
    </sheetView>
  </sheetViews>
  <sheetFormatPr baseColWidth="10" defaultRowHeight="13.9" customHeight="1" x14ac:dyDescent="0.2"/>
  <cols>
    <col min="1" max="1" width="28.25" style="108" customWidth="1"/>
    <col min="2" max="7" width="12.125" style="108" customWidth="1"/>
    <col min="8" max="11" width="11" style="108"/>
    <col min="12" max="12" width="12.75" style="108" customWidth="1"/>
    <col min="13" max="14" width="11.625" style="108" customWidth="1"/>
    <col min="15" max="242" width="10" style="108"/>
    <col min="243" max="243" width="3.625" style="108" customWidth="1"/>
    <col min="244" max="244" width="24.75" style="108" bestFit="1" customWidth="1"/>
    <col min="245" max="250" width="9" style="108" customWidth="1"/>
    <col min="251" max="251" width="8.625" style="108" customWidth="1"/>
    <col min="252" max="252" width="5.625" style="108" bestFit="1" customWidth="1"/>
    <col min="253" max="253" width="7" style="108" bestFit="1" customWidth="1"/>
    <col min="254" max="258" width="5.625" style="108" bestFit="1" customWidth="1"/>
    <col min="259" max="259" width="6.25" style="108" bestFit="1" customWidth="1"/>
    <col min="260" max="260" width="9.625" style="108" bestFit="1" customWidth="1"/>
    <col min="261" max="261" width="7.125" style="108" bestFit="1" customWidth="1"/>
    <col min="262" max="262" width="9.125" style="108" bestFit="1" customWidth="1"/>
    <col min="263" max="263" width="8.5" style="108" bestFit="1" customWidth="1"/>
    <col min="264" max="498" width="10" style="108"/>
    <col min="499" max="499" width="3.625" style="108" customWidth="1"/>
    <col min="500" max="500" width="24.75" style="108" bestFit="1" customWidth="1"/>
    <col min="501" max="506" width="9" style="108" customWidth="1"/>
    <col min="507" max="507" width="8.625" style="108" customWidth="1"/>
    <col min="508" max="508" width="5.625" style="108" bestFit="1" customWidth="1"/>
    <col min="509" max="509" width="7" style="108" bestFit="1" customWidth="1"/>
    <col min="510" max="514" width="5.625" style="108" bestFit="1" customWidth="1"/>
    <col min="515" max="515" width="6.25" style="108" bestFit="1" customWidth="1"/>
    <col min="516" max="516" width="9.625" style="108" bestFit="1" customWidth="1"/>
    <col min="517" max="517" width="7.125" style="108" bestFit="1" customWidth="1"/>
    <col min="518" max="518" width="9.125" style="108" bestFit="1" customWidth="1"/>
    <col min="519" max="519" width="8.5" style="108" bestFit="1" customWidth="1"/>
    <col min="520" max="754" width="10" style="108"/>
    <col min="755" max="755" width="3.625" style="108" customWidth="1"/>
    <col min="756" max="756" width="24.75" style="108" bestFit="1" customWidth="1"/>
    <col min="757" max="762" width="9" style="108" customWidth="1"/>
    <col min="763" max="763" width="8.625" style="108" customWidth="1"/>
    <col min="764" max="764" width="5.625" style="108" bestFit="1" customWidth="1"/>
    <col min="765" max="765" width="7" style="108" bestFit="1" customWidth="1"/>
    <col min="766" max="770" width="5.625" style="108" bestFit="1" customWidth="1"/>
    <col min="771" max="771" width="6.25" style="108" bestFit="1" customWidth="1"/>
    <col min="772" max="772" width="9.625" style="108" bestFit="1" customWidth="1"/>
    <col min="773" max="773" width="7.125" style="108" bestFit="1" customWidth="1"/>
    <col min="774" max="774" width="9.125" style="108" bestFit="1" customWidth="1"/>
    <col min="775" max="775" width="8.5" style="108" bestFit="1" customWidth="1"/>
    <col min="776" max="1010" width="10" style="108"/>
    <col min="1011" max="1011" width="3.625" style="108" customWidth="1"/>
    <col min="1012" max="1012" width="24.75" style="108" bestFit="1" customWidth="1"/>
    <col min="1013" max="1018" width="9" style="108" customWidth="1"/>
    <col min="1019" max="1019" width="8.625" style="108" customWidth="1"/>
    <col min="1020" max="1020" width="5.625" style="108" bestFit="1" customWidth="1"/>
    <col min="1021" max="1021" width="7" style="108" bestFit="1" customWidth="1"/>
    <col min="1022" max="1026" width="5.625" style="108" bestFit="1" customWidth="1"/>
    <col min="1027" max="1027" width="6.25" style="108" bestFit="1" customWidth="1"/>
    <col min="1028" max="1028" width="9.625" style="108" bestFit="1" customWidth="1"/>
    <col min="1029" max="1029" width="7.125" style="108" bestFit="1" customWidth="1"/>
    <col min="1030" max="1030" width="9.125" style="108" bestFit="1" customWidth="1"/>
    <col min="1031" max="1031" width="8.5" style="108" bestFit="1" customWidth="1"/>
    <col min="1032" max="1266" width="10" style="108"/>
    <col min="1267" max="1267" width="3.625" style="108" customWidth="1"/>
    <col min="1268" max="1268" width="24.75" style="108" bestFit="1" customWidth="1"/>
    <col min="1269" max="1274" width="9" style="108" customWidth="1"/>
    <col min="1275" max="1275" width="8.625" style="108" customWidth="1"/>
    <col min="1276" max="1276" width="5.625" style="108" bestFit="1" customWidth="1"/>
    <col min="1277" max="1277" width="7" style="108" bestFit="1" customWidth="1"/>
    <col min="1278" max="1282" width="5.625" style="108" bestFit="1" customWidth="1"/>
    <col min="1283" max="1283" width="6.25" style="108" bestFit="1" customWidth="1"/>
    <col min="1284" max="1284" width="9.625" style="108" bestFit="1" customWidth="1"/>
    <col min="1285" max="1285" width="7.125" style="108" bestFit="1" customWidth="1"/>
    <col min="1286" max="1286" width="9.125" style="108" bestFit="1" customWidth="1"/>
    <col min="1287" max="1287" width="8.5" style="108" bestFit="1" customWidth="1"/>
    <col min="1288" max="1522" width="10" style="108"/>
    <col min="1523" max="1523" width="3.625" style="108" customWidth="1"/>
    <col min="1524" max="1524" width="24.75" style="108" bestFit="1" customWidth="1"/>
    <col min="1525" max="1530" width="9" style="108" customWidth="1"/>
    <col min="1531" max="1531" width="8.625" style="108" customWidth="1"/>
    <col min="1532" max="1532" width="5.625" style="108" bestFit="1" customWidth="1"/>
    <col min="1533" max="1533" width="7" style="108" bestFit="1" customWidth="1"/>
    <col min="1534" max="1538" width="5.625" style="108" bestFit="1" customWidth="1"/>
    <col min="1539" max="1539" width="6.25" style="108" bestFit="1" customWidth="1"/>
    <col min="1540" max="1540" width="9.625" style="108" bestFit="1" customWidth="1"/>
    <col min="1541" max="1541" width="7.125" style="108" bestFit="1" customWidth="1"/>
    <col min="1542" max="1542" width="9.125" style="108" bestFit="1" customWidth="1"/>
    <col min="1543" max="1543" width="8.5" style="108" bestFit="1" customWidth="1"/>
    <col min="1544" max="1778" width="10" style="108"/>
    <col min="1779" max="1779" width="3.625" style="108" customWidth="1"/>
    <col min="1780" max="1780" width="24.75" style="108" bestFit="1" customWidth="1"/>
    <col min="1781" max="1786" width="9" style="108" customWidth="1"/>
    <col min="1787" max="1787" width="8.625" style="108" customWidth="1"/>
    <col min="1788" max="1788" width="5.625" style="108" bestFit="1" customWidth="1"/>
    <col min="1789" max="1789" width="7" style="108" bestFit="1" customWidth="1"/>
    <col min="1790" max="1794" width="5.625" style="108" bestFit="1" customWidth="1"/>
    <col min="1795" max="1795" width="6.25" style="108" bestFit="1" customWidth="1"/>
    <col min="1796" max="1796" width="9.625" style="108" bestFit="1" customWidth="1"/>
    <col min="1797" max="1797" width="7.125" style="108" bestFit="1" customWidth="1"/>
    <col min="1798" max="1798" width="9.125" style="108" bestFit="1" customWidth="1"/>
    <col min="1799" max="1799" width="8.5" style="108" bestFit="1" customWidth="1"/>
    <col min="1800" max="2034" width="10" style="108"/>
    <col min="2035" max="2035" width="3.625" style="108" customWidth="1"/>
    <col min="2036" max="2036" width="24.75" style="108" bestFit="1" customWidth="1"/>
    <col min="2037" max="2042" width="9" style="108" customWidth="1"/>
    <col min="2043" max="2043" width="8.625" style="108" customWidth="1"/>
    <col min="2044" max="2044" width="5.625" style="108" bestFit="1" customWidth="1"/>
    <col min="2045" max="2045" width="7" style="108" bestFit="1" customWidth="1"/>
    <col min="2046" max="2050" width="5.625" style="108" bestFit="1" customWidth="1"/>
    <col min="2051" max="2051" width="6.25" style="108" bestFit="1" customWidth="1"/>
    <col min="2052" max="2052" width="9.625" style="108" bestFit="1" customWidth="1"/>
    <col min="2053" max="2053" width="7.125" style="108" bestFit="1" customWidth="1"/>
    <col min="2054" max="2054" width="9.125" style="108" bestFit="1" customWidth="1"/>
    <col min="2055" max="2055" width="8.5" style="108" bestFit="1" customWidth="1"/>
    <col min="2056" max="2290" width="10" style="108"/>
    <col min="2291" max="2291" width="3.625" style="108" customWidth="1"/>
    <col min="2292" max="2292" width="24.75" style="108" bestFit="1" customWidth="1"/>
    <col min="2293" max="2298" width="9" style="108" customWidth="1"/>
    <col min="2299" max="2299" width="8.625" style="108" customWidth="1"/>
    <col min="2300" max="2300" width="5.625" style="108" bestFit="1" customWidth="1"/>
    <col min="2301" max="2301" width="7" style="108" bestFit="1" customWidth="1"/>
    <col min="2302" max="2306" width="5.625" style="108" bestFit="1" customWidth="1"/>
    <col min="2307" max="2307" width="6.25" style="108" bestFit="1" customWidth="1"/>
    <col min="2308" max="2308" width="9.625" style="108" bestFit="1" customWidth="1"/>
    <col min="2309" max="2309" width="7.125" style="108" bestFit="1" customWidth="1"/>
    <col min="2310" max="2310" width="9.125" style="108" bestFit="1" customWidth="1"/>
    <col min="2311" max="2311" width="8.5" style="108" bestFit="1" customWidth="1"/>
    <col min="2312" max="2546" width="10" style="108"/>
    <col min="2547" max="2547" width="3.625" style="108" customWidth="1"/>
    <col min="2548" max="2548" width="24.75" style="108" bestFit="1" customWidth="1"/>
    <col min="2549" max="2554" width="9" style="108" customWidth="1"/>
    <col min="2555" max="2555" width="8.625" style="108" customWidth="1"/>
    <col min="2556" max="2556" width="5.625" style="108" bestFit="1" customWidth="1"/>
    <col min="2557" max="2557" width="7" style="108" bestFit="1" customWidth="1"/>
    <col min="2558" max="2562" width="5.625" style="108" bestFit="1" customWidth="1"/>
    <col min="2563" max="2563" width="6.25" style="108" bestFit="1" customWidth="1"/>
    <col min="2564" max="2564" width="9.625" style="108" bestFit="1" customWidth="1"/>
    <col min="2565" max="2565" width="7.125" style="108" bestFit="1" customWidth="1"/>
    <col min="2566" max="2566" width="9.125" style="108" bestFit="1" customWidth="1"/>
    <col min="2567" max="2567" width="8.5" style="108" bestFit="1" customWidth="1"/>
    <col min="2568" max="2802" width="10" style="108"/>
    <col min="2803" max="2803" width="3.625" style="108" customWidth="1"/>
    <col min="2804" max="2804" width="24.75" style="108" bestFit="1" customWidth="1"/>
    <col min="2805" max="2810" width="9" style="108" customWidth="1"/>
    <col min="2811" max="2811" width="8.625" style="108" customWidth="1"/>
    <col min="2812" max="2812" width="5.625" style="108" bestFit="1" customWidth="1"/>
    <col min="2813" max="2813" width="7" style="108" bestFit="1" customWidth="1"/>
    <col min="2814" max="2818" width="5.625" style="108" bestFit="1" customWidth="1"/>
    <col min="2819" max="2819" width="6.25" style="108" bestFit="1" customWidth="1"/>
    <col min="2820" max="2820" width="9.625" style="108" bestFit="1" customWidth="1"/>
    <col min="2821" max="2821" width="7.125" style="108" bestFit="1" customWidth="1"/>
    <col min="2822" max="2822" width="9.125" style="108" bestFit="1" customWidth="1"/>
    <col min="2823" max="2823" width="8.5" style="108" bestFit="1" customWidth="1"/>
    <col min="2824" max="3058" width="10" style="108"/>
    <col min="3059" max="3059" width="3.625" style="108" customWidth="1"/>
    <col min="3060" max="3060" width="24.75" style="108" bestFit="1" customWidth="1"/>
    <col min="3061" max="3066" width="9" style="108" customWidth="1"/>
    <col min="3067" max="3067" width="8.625" style="108" customWidth="1"/>
    <col min="3068" max="3068" width="5.625" style="108" bestFit="1" customWidth="1"/>
    <col min="3069" max="3069" width="7" style="108" bestFit="1" customWidth="1"/>
    <col min="3070" max="3074" width="5.625" style="108" bestFit="1" customWidth="1"/>
    <col min="3075" max="3075" width="6.25" style="108" bestFit="1" customWidth="1"/>
    <col min="3076" max="3076" width="9.625" style="108" bestFit="1" customWidth="1"/>
    <col min="3077" max="3077" width="7.125" style="108" bestFit="1" customWidth="1"/>
    <col min="3078" max="3078" width="9.125" style="108" bestFit="1" customWidth="1"/>
    <col min="3079" max="3079" width="8.5" style="108" bestFit="1" customWidth="1"/>
    <col min="3080" max="3314" width="10" style="108"/>
    <col min="3315" max="3315" width="3.625" style="108" customWidth="1"/>
    <col min="3316" max="3316" width="24.75" style="108" bestFit="1" customWidth="1"/>
    <col min="3317" max="3322" width="9" style="108" customWidth="1"/>
    <col min="3323" max="3323" width="8.625" style="108" customWidth="1"/>
    <col min="3324" max="3324" width="5.625" style="108" bestFit="1" customWidth="1"/>
    <col min="3325" max="3325" width="7" style="108" bestFit="1" customWidth="1"/>
    <col min="3326" max="3330" width="5.625" style="108" bestFit="1" customWidth="1"/>
    <col min="3331" max="3331" width="6.25" style="108" bestFit="1" customWidth="1"/>
    <col min="3332" max="3332" width="9.625" style="108" bestFit="1" customWidth="1"/>
    <col min="3333" max="3333" width="7.125" style="108" bestFit="1" customWidth="1"/>
    <col min="3334" max="3334" width="9.125" style="108" bestFit="1" customWidth="1"/>
    <col min="3335" max="3335" width="8.5" style="108" bestFit="1" customWidth="1"/>
    <col min="3336" max="3570" width="10" style="108"/>
    <col min="3571" max="3571" width="3.625" style="108" customWidth="1"/>
    <col min="3572" max="3572" width="24.75" style="108" bestFit="1" customWidth="1"/>
    <col min="3573" max="3578" width="9" style="108" customWidth="1"/>
    <col min="3579" max="3579" width="8.625" style="108" customWidth="1"/>
    <col min="3580" max="3580" width="5.625" style="108" bestFit="1" customWidth="1"/>
    <col min="3581" max="3581" width="7" style="108" bestFit="1" customWidth="1"/>
    <col min="3582" max="3586" width="5.625" style="108" bestFit="1" customWidth="1"/>
    <col min="3587" max="3587" width="6.25" style="108" bestFit="1" customWidth="1"/>
    <col min="3588" max="3588" width="9.625" style="108" bestFit="1" customWidth="1"/>
    <col min="3589" max="3589" width="7.125" style="108" bestFit="1" customWidth="1"/>
    <col min="3590" max="3590" width="9.125" style="108" bestFit="1" customWidth="1"/>
    <col min="3591" max="3591" width="8.5" style="108" bestFit="1" customWidth="1"/>
    <col min="3592" max="3826" width="10" style="108"/>
    <col min="3827" max="3827" width="3.625" style="108" customWidth="1"/>
    <col min="3828" max="3828" width="24.75" style="108" bestFit="1" customWidth="1"/>
    <col min="3829" max="3834" width="9" style="108" customWidth="1"/>
    <col min="3835" max="3835" width="8.625" style="108" customWidth="1"/>
    <col min="3836" max="3836" width="5.625" style="108" bestFit="1" customWidth="1"/>
    <col min="3837" max="3837" width="7" style="108" bestFit="1" customWidth="1"/>
    <col min="3838" max="3842" width="5.625" style="108" bestFit="1" customWidth="1"/>
    <col min="3843" max="3843" width="6.25" style="108" bestFit="1" customWidth="1"/>
    <col min="3844" max="3844" width="9.625" style="108" bestFit="1" customWidth="1"/>
    <col min="3845" max="3845" width="7.125" style="108" bestFit="1" customWidth="1"/>
    <col min="3846" max="3846" width="9.125" style="108" bestFit="1" customWidth="1"/>
    <col min="3847" max="3847" width="8.5" style="108" bestFit="1" customWidth="1"/>
    <col min="3848" max="4082" width="10" style="108"/>
    <col min="4083" max="4083" width="3.625" style="108" customWidth="1"/>
    <col min="4084" max="4084" width="24.75" style="108" bestFit="1" customWidth="1"/>
    <col min="4085" max="4090" width="9" style="108" customWidth="1"/>
    <col min="4091" max="4091" width="8.625" style="108" customWidth="1"/>
    <col min="4092" max="4092" width="5.625" style="108" bestFit="1" customWidth="1"/>
    <col min="4093" max="4093" width="7" style="108" bestFit="1" customWidth="1"/>
    <col min="4094" max="4098" width="5.625" style="108" bestFit="1" customWidth="1"/>
    <col min="4099" max="4099" width="6.25" style="108" bestFit="1" customWidth="1"/>
    <col min="4100" max="4100" width="9.625" style="108" bestFit="1" customWidth="1"/>
    <col min="4101" max="4101" width="7.125" style="108" bestFit="1" customWidth="1"/>
    <col min="4102" max="4102" width="9.125" style="108" bestFit="1" customWidth="1"/>
    <col min="4103" max="4103" width="8.5" style="108" bestFit="1" customWidth="1"/>
    <col min="4104" max="4338" width="10" style="108"/>
    <col min="4339" max="4339" width="3.625" style="108" customWidth="1"/>
    <col min="4340" max="4340" width="24.75" style="108" bestFit="1" customWidth="1"/>
    <col min="4341" max="4346" width="9" style="108" customWidth="1"/>
    <col min="4347" max="4347" width="8.625" style="108" customWidth="1"/>
    <col min="4348" max="4348" width="5.625" style="108" bestFit="1" customWidth="1"/>
    <col min="4349" max="4349" width="7" style="108" bestFit="1" customWidth="1"/>
    <col min="4350" max="4354" width="5.625" style="108" bestFit="1" customWidth="1"/>
    <col min="4355" max="4355" width="6.25" style="108" bestFit="1" customWidth="1"/>
    <col min="4356" max="4356" width="9.625" style="108" bestFit="1" customWidth="1"/>
    <col min="4357" max="4357" width="7.125" style="108" bestFit="1" customWidth="1"/>
    <col min="4358" max="4358" width="9.125" style="108" bestFit="1" customWidth="1"/>
    <col min="4359" max="4359" width="8.5" style="108" bestFit="1" customWidth="1"/>
    <col min="4360" max="4594" width="10" style="108"/>
    <col min="4595" max="4595" width="3.625" style="108" customWidth="1"/>
    <col min="4596" max="4596" width="24.75" style="108" bestFit="1" customWidth="1"/>
    <col min="4597" max="4602" width="9" style="108" customWidth="1"/>
    <col min="4603" max="4603" width="8.625" style="108" customWidth="1"/>
    <col min="4604" max="4604" width="5.625" style="108" bestFit="1" customWidth="1"/>
    <col min="4605" max="4605" width="7" style="108" bestFit="1" customWidth="1"/>
    <col min="4606" max="4610" width="5.625" style="108" bestFit="1" customWidth="1"/>
    <col min="4611" max="4611" width="6.25" style="108" bestFit="1" customWidth="1"/>
    <col min="4612" max="4612" width="9.625" style="108" bestFit="1" customWidth="1"/>
    <col min="4613" max="4613" width="7.125" style="108" bestFit="1" customWidth="1"/>
    <col min="4614" max="4614" width="9.125" style="108" bestFit="1" customWidth="1"/>
    <col min="4615" max="4615" width="8.5" style="108" bestFit="1" customWidth="1"/>
    <col min="4616" max="4850" width="10" style="108"/>
    <col min="4851" max="4851" width="3.625" style="108" customWidth="1"/>
    <col min="4852" max="4852" width="24.75" style="108" bestFit="1" customWidth="1"/>
    <col min="4853" max="4858" width="9" style="108" customWidth="1"/>
    <col min="4859" max="4859" width="8.625" style="108" customWidth="1"/>
    <col min="4860" max="4860" width="5.625" style="108" bestFit="1" customWidth="1"/>
    <col min="4861" max="4861" width="7" style="108" bestFit="1" customWidth="1"/>
    <col min="4862" max="4866" width="5.625" style="108" bestFit="1" customWidth="1"/>
    <col min="4867" max="4867" width="6.25" style="108" bestFit="1" customWidth="1"/>
    <col min="4868" max="4868" width="9.625" style="108" bestFit="1" customWidth="1"/>
    <col min="4869" max="4869" width="7.125" style="108" bestFit="1" customWidth="1"/>
    <col min="4870" max="4870" width="9.125" style="108" bestFit="1" customWidth="1"/>
    <col min="4871" max="4871" width="8.5" style="108" bestFit="1" customWidth="1"/>
    <col min="4872" max="5106" width="10" style="108"/>
    <col min="5107" max="5107" width="3.625" style="108" customWidth="1"/>
    <col min="5108" max="5108" width="24.75" style="108" bestFit="1" customWidth="1"/>
    <col min="5109" max="5114" width="9" style="108" customWidth="1"/>
    <col min="5115" max="5115" width="8.625" style="108" customWidth="1"/>
    <col min="5116" max="5116" width="5.625" style="108" bestFit="1" customWidth="1"/>
    <col min="5117" max="5117" width="7" style="108" bestFit="1" customWidth="1"/>
    <col min="5118" max="5122" width="5.625" style="108" bestFit="1" customWidth="1"/>
    <col min="5123" max="5123" width="6.25" style="108" bestFit="1" customWidth="1"/>
    <col min="5124" max="5124" width="9.625" style="108" bestFit="1" customWidth="1"/>
    <col min="5125" max="5125" width="7.125" style="108" bestFit="1" customWidth="1"/>
    <col min="5126" max="5126" width="9.125" style="108" bestFit="1" customWidth="1"/>
    <col min="5127" max="5127" width="8.5" style="108" bestFit="1" customWidth="1"/>
    <col min="5128" max="5362" width="10" style="108"/>
    <col min="5363" max="5363" width="3.625" style="108" customWidth="1"/>
    <col min="5364" max="5364" width="24.75" style="108" bestFit="1" customWidth="1"/>
    <col min="5365" max="5370" width="9" style="108" customWidth="1"/>
    <col min="5371" max="5371" width="8.625" style="108" customWidth="1"/>
    <col min="5372" max="5372" width="5.625" style="108" bestFit="1" customWidth="1"/>
    <col min="5373" max="5373" width="7" style="108" bestFit="1" customWidth="1"/>
    <col min="5374" max="5378" width="5.625" style="108" bestFit="1" customWidth="1"/>
    <col min="5379" max="5379" width="6.25" style="108" bestFit="1" customWidth="1"/>
    <col min="5380" max="5380" width="9.625" style="108" bestFit="1" customWidth="1"/>
    <col min="5381" max="5381" width="7.125" style="108" bestFit="1" customWidth="1"/>
    <col min="5382" max="5382" width="9.125" style="108" bestFit="1" customWidth="1"/>
    <col min="5383" max="5383" width="8.5" style="108" bestFit="1" customWidth="1"/>
    <col min="5384" max="5618" width="10" style="108"/>
    <col min="5619" max="5619" width="3.625" style="108" customWidth="1"/>
    <col min="5620" max="5620" width="24.75" style="108" bestFit="1" customWidth="1"/>
    <col min="5621" max="5626" width="9" style="108" customWidth="1"/>
    <col min="5627" max="5627" width="8.625" style="108" customWidth="1"/>
    <col min="5628" max="5628" width="5.625" style="108" bestFit="1" customWidth="1"/>
    <col min="5629" max="5629" width="7" style="108" bestFit="1" customWidth="1"/>
    <col min="5630" max="5634" width="5.625" style="108" bestFit="1" customWidth="1"/>
    <col min="5635" max="5635" width="6.25" style="108" bestFit="1" customWidth="1"/>
    <col min="5636" max="5636" width="9.625" style="108" bestFit="1" customWidth="1"/>
    <col min="5637" max="5637" width="7.125" style="108" bestFit="1" customWidth="1"/>
    <col min="5638" max="5638" width="9.125" style="108" bestFit="1" customWidth="1"/>
    <col min="5639" max="5639" width="8.5" style="108" bestFit="1" customWidth="1"/>
    <col min="5640" max="5874" width="10" style="108"/>
    <col min="5875" max="5875" width="3.625" style="108" customWidth="1"/>
    <col min="5876" max="5876" width="24.75" style="108" bestFit="1" customWidth="1"/>
    <col min="5877" max="5882" width="9" style="108" customWidth="1"/>
    <col min="5883" max="5883" width="8.625" style="108" customWidth="1"/>
    <col min="5884" max="5884" width="5.625" style="108" bestFit="1" customWidth="1"/>
    <col min="5885" max="5885" width="7" style="108" bestFit="1" customWidth="1"/>
    <col min="5886" max="5890" width="5.625" style="108" bestFit="1" customWidth="1"/>
    <col min="5891" max="5891" width="6.25" style="108" bestFit="1" customWidth="1"/>
    <col min="5892" max="5892" width="9.625" style="108" bestFit="1" customWidth="1"/>
    <col min="5893" max="5893" width="7.125" style="108" bestFit="1" customWidth="1"/>
    <col min="5894" max="5894" width="9.125" style="108" bestFit="1" customWidth="1"/>
    <col min="5895" max="5895" width="8.5" style="108" bestFit="1" customWidth="1"/>
    <col min="5896" max="6130" width="10" style="108"/>
    <col min="6131" max="6131" width="3.625" style="108" customWidth="1"/>
    <col min="6132" max="6132" width="24.75" style="108" bestFit="1" customWidth="1"/>
    <col min="6133" max="6138" width="9" style="108" customWidth="1"/>
    <col min="6139" max="6139" width="8.625" style="108" customWidth="1"/>
    <col min="6140" max="6140" width="5.625" style="108" bestFit="1" customWidth="1"/>
    <col min="6141" max="6141" width="7" style="108" bestFit="1" customWidth="1"/>
    <col min="6142" max="6146" width="5.625" style="108" bestFit="1" customWidth="1"/>
    <col min="6147" max="6147" width="6.25" style="108" bestFit="1" customWidth="1"/>
    <col min="6148" max="6148" width="9.625" style="108" bestFit="1" customWidth="1"/>
    <col min="6149" max="6149" width="7.125" style="108" bestFit="1" customWidth="1"/>
    <col min="6150" max="6150" width="9.125" style="108" bestFit="1" customWidth="1"/>
    <col min="6151" max="6151" width="8.5" style="108" bestFit="1" customWidth="1"/>
    <col min="6152" max="6386" width="10" style="108"/>
    <col min="6387" max="6387" width="3.625" style="108" customWidth="1"/>
    <col min="6388" max="6388" width="24.75" style="108" bestFit="1" customWidth="1"/>
    <col min="6389" max="6394" width="9" style="108" customWidth="1"/>
    <col min="6395" max="6395" width="8.625" style="108" customWidth="1"/>
    <col min="6396" max="6396" width="5.625" style="108" bestFit="1" customWidth="1"/>
    <col min="6397" max="6397" width="7" style="108" bestFit="1" customWidth="1"/>
    <col min="6398" max="6402" width="5.625" style="108" bestFit="1" customWidth="1"/>
    <col min="6403" max="6403" width="6.25" style="108" bestFit="1" customWidth="1"/>
    <col min="6404" max="6404" width="9.625" style="108" bestFit="1" customWidth="1"/>
    <col min="6405" max="6405" width="7.125" style="108" bestFit="1" customWidth="1"/>
    <col min="6406" max="6406" width="9.125" style="108" bestFit="1" customWidth="1"/>
    <col min="6407" max="6407" width="8.5" style="108" bestFit="1" customWidth="1"/>
    <col min="6408" max="6642" width="10" style="108"/>
    <col min="6643" max="6643" width="3.625" style="108" customWidth="1"/>
    <col min="6644" max="6644" width="24.75" style="108" bestFit="1" customWidth="1"/>
    <col min="6645" max="6650" width="9" style="108" customWidth="1"/>
    <col min="6651" max="6651" width="8.625" style="108" customWidth="1"/>
    <col min="6652" max="6652" width="5.625" style="108" bestFit="1" customWidth="1"/>
    <col min="6653" max="6653" width="7" style="108" bestFit="1" customWidth="1"/>
    <col min="6654" max="6658" width="5.625" style="108" bestFit="1" customWidth="1"/>
    <col min="6659" max="6659" width="6.25" style="108" bestFit="1" customWidth="1"/>
    <col min="6660" max="6660" width="9.625" style="108" bestFit="1" customWidth="1"/>
    <col min="6661" max="6661" width="7.125" style="108" bestFit="1" customWidth="1"/>
    <col min="6662" max="6662" width="9.125" style="108" bestFit="1" customWidth="1"/>
    <col min="6663" max="6663" width="8.5" style="108" bestFit="1" customWidth="1"/>
    <col min="6664" max="6898" width="10" style="108"/>
    <col min="6899" max="6899" width="3.625" style="108" customWidth="1"/>
    <col min="6900" max="6900" width="24.75" style="108" bestFit="1" customWidth="1"/>
    <col min="6901" max="6906" width="9" style="108" customWidth="1"/>
    <col min="6907" max="6907" width="8.625" style="108" customWidth="1"/>
    <col min="6908" max="6908" width="5.625" style="108" bestFit="1" customWidth="1"/>
    <col min="6909" max="6909" width="7" style="108" bestFit="1" customWidth="1"/>
    <col min="6910" max="6914" width="5.625" style="108" bestFit="1" customWidth="1"/>
    <col min="6915" max="6915" width="6.25" style="108" bestFit="1" customWidth="1"/>
    <col min="6916" max="6916" width="9.625" style="108" bestFit="1" customWidth="1"/>
    <col min="6917" max="6917" width="7.125" style="108" bestFit="1" customWidth="1"/>
    <col min="6918" max="6918" width="9.125" style="108" bestFit="1" customWidth="1"/>
    <col min="6919" max="6919" width="8.5" style="108" bestFit="1" customWidth="1"/>
    <col min="6920" max="7154" width="10" style="108"/>
    <col min="7155" max="7155" width="3.625" style="108" customWidth="1"/>
    <col min="7156" max="7156" width="24.75" style="108" bestFit="1" customWidth="1"/>
    <col min="7157" max="7162" width="9" style="108" customWidth="1"/>
    <col min="7163" max="7163" width="8.625" style="108" customWidth="1"/>
    <col min="7164" max="7164" width="5.625" style="108" bestFit="1" customWidth="1"/>
    <col min="7165" max="7165" width="7" style="108" bestFit="1" customWidth="1"/>
    <col min="7166" max="7170" width="5.625" style="108" bestFit="1" customWidth="1"/>
    <col min="7171" max="7171" width="6.25" style="108" bestFit="1" customWidth="1"/>
    <col min="7172" max="7172" width="9.625" style="108" bestFit="1" customWidth="1"/>
    <col min="7173" max="7173" width="7.125" style="108" bestFit="1" customWidth="1"/>
    <col min="7174" max="7174" width="9.125" style="108" bestFit="1" customWidth="1"/>
    <col min="7175" max="7175" width="8.5" style="108" bestFit="1" customWidth="1"/>
    <col min="7176" max="7410" width="10" style="108"/>
    <col min="7411" max="7411" width="3.625" style="108" customWidth="1"/>
    <col min="7412" max="7412" width="24.75" style="108" bestFit="1" customWidth="1"/>
    <col min="7413" max="7418" width="9" style="108" customWidth="1"/>
    <col min="7419" max="7419" width="8.625" style="108" customWidth="1"/>
    <col min="7420" max="7420" width="5.625" style="108" bestFit="1" customWidth="1"/>
    <col min="7421" max="7421" width="7" style="108" bestFit="1" customWidth="1"/>
    <col min="7422" max="7426" width="5.625" style="108" bestFit="1" customWidth="1"/>
    <col min="7427" max="7427" width="6.25" style="108" bestFit="1" customWidth="1"/>
    <col min="7428" max="7428" width="9.625" style="108" bestFit="1" customWidth="1"/>
    <col min="7429" max="7429" width="7.125" style="108" bestFit="1" customWidth="1"/>
    <col min="7430" max="7430" width="9.125" style="108" bestFit="1" customWidth="1"/>
    <col min="7431" max="7431" width="8.5" style="108" bestFit="1" customWidth="1"/>
    <col min="7432" max="7666" width="10" style="108"/>
    <col min="7667" max="7667" width="3.625" style="108" customWidth="1"/>
    <col min="7668" max="7668" width="24.75" style="108" bestFit="1" customWidth="1"/>
    <col min="7669" max="7674" width="9" style="108" customWidth="1"/>
    <col min="7675" max="7675" width="8.625" style="108" customWidth="1"/>
    <col min="7676" max="7676" width="5.625" style="108" bestFit="1" customWidth="1"/>
    <col min="7677" max="7677" width="7" style="108" bestFit="1" customWidth="1"/>
    <col min="7678" max="7682" width="5.625" style="108" bestFit="1" customWidth="1"/>
    <col min="7683" max="7683" width="6.25" style="108" bestFit="1" customWidth="1"/>
    <col min="7684" max="7684" width="9.625" style="108" bestFit="1" customWidth="1"/>
    <col min="7685" max="7685" width="7.125" style="108" bestFit="1" customWidth="1"/>
    <col min="7686" max="7686" width="9.125" style="108" bestFit="1" customWidth="1"/>
    <col min="7687" max="7687" width="8.5" style="108" bestFit="1" customWidth="1"/>
    <col min="7688" max="7922" width="10" style="108"/>
    <col min="7923" max="7923" width="3.625" style="108" customWidth="1"/>
    <col min="7924" max="7924" width="24.75" style="108" bestFit="1" customWidth="1"/>
    <col min="7925" max="7930" width="9" style="108" customWidth="1"/>
    <col min="7931" max="7931" width="8.625" style="108" customWidth="1"/>
    <col min="7932" max="7932" width="5.625" style="108" bestFit="1" customWidth="1"/>
    <col min="7933" max="7933" width="7" style="108" bestFit="1" customWidth="1"/>
    <col min="7934" max="7938" width="5.625" style="108" bestFit="1" customWidth="1"/>
    <col min="7939" max="7939" width="6.25" style="108" bestFit="1" customWidth="1"/>
    <col min="7940" max="7940" width="9.625" style="108" bestFit="1" customWidth="1"/>
    <col min="7941" max="7941" width="7.125" style="108" bestFit="1" customWidth="1"/>
    <col min="7942" max="7942" width="9.125" style="108" bestFit="1" customWidth="1"/>
    <col min="7943" max="7943" width="8.5" style="108" bestFit="1" customWidth="1"/>
    <col min="7944" max="8178" width="10" style="108"/>
    <col min="8179" max="8179" width="3.625" style="108" customWidth="1"/>
    <col min="8180" max="8180" width="24.75" style="108" bestFit="1" customWidth="1"/>
    <col min="8181" max="8186" width="9" style="108" customWidth="1"/>
    <col min="8187" max="8187" width="8.625" style="108" customWidth="1"/>
    <col min="8188" max="8188" width="5.625" style="108" bestFit="1" customWidth="1"/>
    <col min="8189" max="8189" width="7" style="108" bestFit="1" customWidth="1"/>
    <col min="8190" max="8194" width="5.625" style="108" bestFit="1" customWidth="1"/>
    <col min="8195" max="8195" width="6.25" style="108" bestFit="1" customWidth="1"/>
    <col min="8196" max="8196" width="9.625" style="108" bestFit="1" customWidth="1"/>
    <col min="8197" max="8197" width="7.125" style="108" bestFit="1" customWidth="1"/>
    <col min="8198" max="8198" width="9.125" style="108" bestFit="1" customWidth="1"/>
    <col min="8199" max="8199" width="8.5" style="108" bestFit="1" customWidth="1"/>
    <col min="8200" max="8434" width="10" style="108"/>
    <col min="8435" max="8435" width="3.625" style="108" customWidth="1"/>
    <col min="8436" max="8436" width="24.75" style="108" bestFit="1" customWidth="1"/>
    <col min="8437" max="8442" width="9" style="108" customWidth="1"/>
    <col min="8443" max="8443" width="8.625" style="108" customWidth="1"/>
    <col min="8444" max="8444" width="5.625" style="108" bestFit="1" customWidth="1"/>
    <col min="8445" max="8445" width="7" style="108" bestFit="1" customWidth="1"/>
    <col min="8446" max="8450" width="5.625" style="108" bestFit="1" customWidth="1"/>
    <col min="8451" max="8451" width="6.25" style="108" bestFit="1" customWidth="1"/>
    <col min="8452" max="8452" width="9.625" style="108" bestFit="1" customWidth="1"/>
    <col min="8453" max="8453" width="7.125" style="108" bestFit="1" customWidth="1"/>
    <col min="8454" max="8454" width="9.125" style="108" bestFit="1" customWidth="1"/>
    <col min="8455" max="8455" width="8.5" style="108" bestFit="1" customWidth="1"/>
    <col min="8456" max="8690" width="10" style="108"/>
    <col min="8691" max="8691" width="3.625" style="108" customWidth="1"/>
    <col min="8692" max="8692" width="24.75" style="108" bestFit="1" customWidth="1"/>
    <col min="8693" max="8698" width="9" style="108" customWidth="1"/>
    <col min="8699" max="8699" width="8.625" style="108" customWidth="1"/>
    <col min="8700" max="8700" width="5.625" style="108" bestFit="1" customWidth="1"/>
    <col min="8701" max="8701" width="7" style="108" bestFit="1" customWidth="1"/>
    <col min="8702" max="8706" width="5.625" style="108" bestFit="1" customWidth="1"/>
    <col min="8707" max="8707" width="6.25" style="108" bestFit="1" customWidth="1"/>
    <col min="8708" max="8708" width="9.625" style="108" bestFit="1" customWidth="1"/>
    <col min="8709" max="8709" width="7.125" style="108" bestFit="1" customWidth="1"/>
    <col min="8710" max="8710" width="9.125" style="108" bestFit="1" customWidth="1"/>
    <col min="8711" max="8711" width="8.5" style="108" bestFit="1" customWidth="1"/>
    <col min="8712" max="8946" width="10" style="108"/>
    <col min="8947" max="8947" width="3.625" style="108" customWidth="1"/>
    <col min="8948" max="8948" width="24.75" style="108" bestFit="1" customWidth="1"/>
    <col min="8949" max="8954" width="9" style="108" customWidth="1"/>
    <col min="8955" max="8955" width="8.625" style="108" customWidth="1"/>
    <col min="8956" max="8956" width="5.625" style="108" bestFit="1" customWidth="1"/>
    <col min="8957" max="8957" width="7" style="108" bestFit="1" customWidth="1"/>
    <col min="8958" max="8962" width="5.625" style="108" bestFit="1" customWidth="1"/>
    <col min="8963" max="8963" width="6.25" style="108" bestFit="1" customWidth="1"/>
    <col min="8964" max="8964" width="9.625" style="108" bestFit="1" customWidth="1"/>
    <col min="8965" max="8965" width="7.125" style="108" bestFit="1" customWidth="1"/>
    <col min="8966" max="8966" width="9.125" style="108" bestFit="1" customWidth="1"/>
    <col min="8967" max="8967" width="8.5" style="108" bestFit="1" customWidth="1"/>
    <col min="8968" max="9202" width="10" style="108"/>
    <col min="9203" max="9203" width="3.625" style="108" customWidth="1"/>
    <col min="9204" max="9204" width="24.75" style="108" bestFit="1" customWidth="1"/>
    <col min="9205" max="9210" width="9" style="108" customWidth="1"/>
    <col min="9211" max="9211" width="8.625" style="108" customWidth="1"/>
    <col min="9212" max="9212" width="5.625" style="108" bestFit="1" customWidth="1"/>
    <col min="9213" max="9213" width="7" style="108" bestFit="1" customWidth="1"/>
    <col min="9214" max="9218" width="5.625" style="108" bestFit="1" customWidth="1"/>
    <col min="9219" max="9219" width="6.25" style="108" bestFit="1" customWidth="1"/>
    <col min="9220" max="9220" width="9.625" style="108" bestFit="1" customWidth="1"/>
    <col min="9221" max="9221" width="7.125" style="108" bestFit="1" customWidth="1"/>
    <col min="9222" max="9222" width="9.125" style="108" bestFit="1" customWidth="1"/>
    <col min="9223" max="9223" width="8.5" style="108" bestFit="1" customWidth="1"/>
    <col min="9224" max="9458" width="10" style="108"/>
    <col min="9459" max="9459" width="3.625" style="108" customWidth="1"/>
    <col min="9460" max="9460" width="24.75" style="108" bestFit="1" customWidth="1"/>
    <col min="9461" max="9466" width="9" style="108" customWidth="1"/>
    <col min="9467" max="9467" width="8.625" style="108" customWidth="1"/>
    <col min="9468" max="9468" width="5.625" style="108" bestFit="1" customWidth="1"/>
    <col min="9469" max="9469" width="7" style="108" bestFit="1" customWidth="1"/>
    <col min="9470" max="9474" width="5.625" style="108" bestFit="1" customWidth="1"/>
    <col min="9475" max="9475" width="6.25" style="108" bestFit="1" customWidth="1"/>
    <col min="9476" max="9476" width="9.625" style="108" bestFit="1" customWidth="1"/>
    <col min="9477" max="9477" width="7.125" style="108" bestFit="1" customWidth="1"/>
    <col min="9478" max="9478" width="9.125" style="108" bestFit="1" customWidth="1"/>
    <col min="9479" max="9479" width="8.5" style="108" bestFit="1" customWidth="1"/>
    <col min="9480" max="9714" width="10" style="108"/>
    <col min="9715" max="9715" width="3.625" style="108" customWidth="1"/>
    <col min="9716" max="9716" width="24.75" style="108" bestFit="1" customWidth="1"/>
    <col min="9717" max="9722" width="9" style="108" customWidth="1"/>
    <col min="9723" max="9723" width="8.625" style="108" customWidth="1"/>
    <col min="9724" max="9724" width="5.625" style="108" bestFit="1" customWidth="1"/>
    <col min="9725" max="9725" width="7" style="108" bestFit="1" customWidth="1"/>
    <col min="9726" max="9730" width="5.625" style="108" bestFit="1" customWidth="1"/>
    <col min="9731" max="9731" width="6.25" style="108" bestFit="1" customWidth="1"/>
    <col min="9732" max="9732" width="9.625" style="108" bestFit="1" customWidth="1"/>
    <col min="9733" max="9733" width="7.125" style="108" bestFit="1" customWidth="1"/>
    <col min="9734" max="9734" width="9.125" style="108" bestFit="1" customWidth="1"/>
    <col min="9735" max="9735" width="8.5" style="108" bestFit="1" customWidth="1"/>
    <col min="9736" max="9970" width="10" style="108"/>
    <col min="9971" max="9971" width="3.625" style="108" customWidth="1"/>
    <col min="9972" max="9972" width="24.75" style="108" bestFit="1" customWidth="1"/>
    <col min="9973" max="9978" width="9" style="108" customWidth="1"/>
    <col min="9979" max="9979" width="8.625" style="108" customWidth="1"/>
    <col min="9980" max="9980" width="5.625" style="108" bestFit="1" customWidth="1"/>
    <col min="9981" max="9981" width="7" style="108" bestFit="1" customWidth="1"/>
    <col min="9982" max="9986" width="5.625" style="108" bestFit="1" customWidth="1"/>
    <col min="9987" max="9987" width="6.25" style="108" bestFit="1" customWidth="1"/>
    <col min="9988" max="9988" width="9.625" style="108" bestFit="1" customWidth="1"/>
    <col min="9989" max="9989" width="7.125" style="108" bestFit="1" customWidth="1"/>
    <col min="9990" max="9990" width="9.125" style="108" bestFit="1" customWidth="1"/>
    <col min="9991" max="9991" width="8.5" style="108" bestFit="1" customWidth="1"/>
    <col min="9992" max="10226" width="10" style="108"/>
    <col min="10227" max="10227" width="3.625" style="108" customWidth="1"/>
    <col min="10228" max="10228" width="24.75" style="108" bestFit="1" customWidth="1"/>
    <col min="10229" max="10234" width="9" style="108" customWidth="1"/>
    <col min="10235" max="10235" width="8.625" style="108" customWidth="1"/>
    <col min="10236" max="10236" width="5.625" style="108" bestFit="1" customWidth="1"/>
    <col min="10237" max="10237" width="7" style="108" bestFit="1" customWidth="1"/>
    <col min="10238" max="10242" width="5.625" style="108" bestFit="1" customWidth="1"/>
    <col min="10243" max="10243" width="6.25" style="108" bestFit="1" customWidth="1"/>
    <col min="10244" max="10244" width="9.625" style="108" bestFit="1" customWidth="1"/>
    <col min="10245" max="10245" width="7.125" style="108" bestFit="1" customWidth="1"/>
    <col min="10246" max="10246" width="9.125" style="108" bestFit="1" customWidth="1"/>
    <col min="10247" max="10247" width="8.5" style="108" bestFit="1" customWidth="1"/>
    <col min="10248" max="10482" width="10" style="108"/>
    <col min="10483" max="10483" width="3.625" style="108" customWidth="1"/>
    <col min="10484" max="10484" width="24.75" style="108" bestFit="1" customWidth="1"/>
    <col min="10485" max="10490" width="9" style="108" customWidth="1"/>
    <col min="10491" max="10491" width="8.625" style="108" customWidth="1"/>
    <col min="10492" max="10492" width="5.625" style="108" bestFit="1" customWidth="1"/>
    <col min="10493" max="10493" width="7" style="108" bestFit="1" customWidth="1"/>
    <col min="10494" max="10498" width="5.625" style="108" bestFit="1" customWidth="1"/>
    <col min="10499" max="10499" width="6.25" style="108" bestFit="1" customWidth="1"/>
    <col min="10500" max="10500" width="9.625" style="108" bestFit="1" customWidth="1"/>
    <col min="10501" max="10501" width="7.125" style="108" bestFit="1" customWidth="1"/>
    <col min="10502" max="10502" width="9.125" style="108" bestFit="1" customWidth="1"/>
    <col min="10503" max="10503" width="8.5" style="108" bestFit="1" customWidth="1"/>
    <col min="10504" max="10738" width="10" style="108"/>
    <col min="10739" max="10739" width="3.625" style="108" customWidth="1"/>
    <col min="10740" max="10740" width="24.75" style="108" bestFit="1" customWidth="1"/>
    <col min="10741" max="10746" width="9" style="108" customWidth="1"/>
    <col min="10747" max="10747" width="8.625" style="108" customWidth="1"/>
    <col min="10748" max="10748" width="5.625" style="108" bestFit="1" customWidth="1"/>
    <col min="10749" max="10749" width="7" style="108" bestFit="1" customWidth="1"/>
    <col min="10750" max="10754" width="5.625" style="108" bestFit="1" customWidth="1"/>
    <col min="10755" max="10755" width="6.25" style="108" bestFit="1" customWidth="1"/>
    <col min="10756" max="10756" width="9.625" style="108" bestFit="1" customWidth="1"/>
    <col min="10757" max="10757" width="7.125" style="108" bestFit="1" customWidth="1"/>
    <col min="10758" max="10758" width="9.125" style="108" bestFit="1" customWidth="1"/>
    <col min="10759" max="10759" width="8.5" style="108" bestFit="1" customWidth="1"/>
    <col min="10760" max="10994" width="10" style="108"/>
    <col min="10995" max="10995" width="3.625" style="108" customWidth="1"/>
    <col min="10996" max="10996" width="24.75" style="108" bestFit="1" customWidth="1"/>
    <col min="10997" max="11002" width="9" style="108" customWidth="1"/>
    <col min="11003" max="11003" width="8.625" style="108" customWidth="1"/>
    <col min="11004" max="11004" width="5.625" style="108" bestFit="1" customWidth="1"/>
    <col min="11005" max="11005" width="7" style="108" bestFit="1" customWidth="1"/>
    <col min="11006" max="11010" width="5.625" style="108" bestFit="1" customWidth="1"/>
    <col min="11011" max="11011" width="6.25" style="108" bestFit="1" customWidth="1"/>
    <col min="11012" max="11012" width="9.625" style="108" bestFit="1" customWidth="1"/>
    <col min="11013" max="11013" width="7.125" style="108" bestFit="1" customWidth="1"/>
    <col min="11014" max="11014" width="9.125" style="108" bestFit="1" customWidth="1"/>
    <col min="11015" max="11015" width="8.5" style="108" bestFit="1" customWidth="1"/>
    <col min="11016" max="11250" width="10" style="108"/>
    <col min="11251" max="11251" width="3.625" style="108" customWidth="1"/>
    <col min="11252" max="11252" width="24.75" style="108" bestFit="1" customWidth="1"/>
    <col min="11253" max="11258" width="9" style="108" customWidth="1"/>
    <col min="11259" max="11259" width="8.625" style="108" customWidth="1"/>
    <col min="11260" max="11260" width="5.625" style="108" bestFit="1" customWidth="1"/>
    <col min="11261" max="11261" width="7" style="108" bestFit="1" customWidth="1"/>
    <col min="11262" max="11266" width="5.625" style="108" bestFit="1" customWidth="1"/>
    <col min="11267" max="11267" width="6.25" style="108" bestFit="1" customWidth="1"/>
    <col min="11268" max="11268" width="9.625" style="108" bestFit="1" customWidth="1"/>
    <col min="11269" max="11269" width="7.125" style="108" bestFit="1" customWidth="1"/>
    <col min="11270" max="11270" width="9.125" style="108" bestFit="1" customWidth="1"/>
    <col min="11271" max="11271" width="8.5" style="108" bestFit="1" customWidth="1"/>
    <col min="11272" max="11506" width="10" style="108"/>
    <col min="11507" max="11507" width="3.625" style="108" customWidth="1"/>
    <col min="11508" max="11508" width="24.75" style="108" bestFit="1" customWidth="1"/>
    <col min="11509" max="11514" width="9" style="108" customWidth="1"/>
    <col min="11515" max="11515" width="8.625" style="108" customWidth="1"/>
    <col min="11516" max="11516" width="5.625" style="108" bestFit="1" customWidth="1"/>
    <col min="11517" max="11517" width="7" style="108" bestFit="1" customWidth="1"/>
    <col min="11518" max="11522" width="5.625" style="108" bestFit="1" customWidth="1"/>
    <col min="11523" max="11523" width="6.25" style="108" bestFit="1" customWidth="1"/>
    <col min="11524" max="11524" width="9.625" style="108" bestFit="1" customWidth="1"/>
    <col min="11525" max="11525" width="7.125" style="108" bestFit="1" customWidth="1"/>
    <col min="11526" max="11526" width="9.125" style="108" bestFit="1" customWidth="1"/>
    <col min="11527" max="11527" width="8.5" style="108" bestFit="1" customWidth="1"/>
    <col min="11528" max="11762" width="10" style="108"/>
    <col min="11763" max="11763" width="3.625" style="108" customWidth="1"/>
    <col min="11764" max="11764" width="24.75" style="108" bestFit="1" customWidth="1"/>
    <col min="11765" max="11770" width="9" style="108" customWidth="1"/>
    <col min="11771" max="11771" width="8.625" style="108" customWidth="1"/>
    <col min="11772" max="11772" width="5.625" style="108" bestFit="1" customWidth="1"/>
    <col min="11773" max="11773" width="7" style="108" bestFit="1" customWidth="1"/>
    <col min="11774" max="11778" width="5.625" style="108" bestFit="1" customWidth="1"/>
    <col min="11779" max="11779" width="6.25" style="108" bestFit="1" customWidth="1"/>
    <col min="11780" max="11780" width="9.625" style="108" bestFit="1" customWidth="1"/>
    <col min="11781" max="11781" width="7.125" style="108" bestFit="1" customWidth="1"/>
    <col min="11782" max="11782" width="9.125" style="108" bestFit="1" customWidth="1"/>
    <col min="11783" max="11783" width="8.5" style="108" bestFit="1" customWidth="1"/>
    <col min="11784" max="12018" width="10" style="108"/>
    <col min="12019" max="12019" width="3.625" style="108" customWidth="1"/>
    <col min="12020" max="12020" width="24.75" style="108" bestFit="1" customWidth="1"/>
    <col min="12021" max="12026" width="9" style="108" customWidth="1"/>
    <col min="12027" max="12027" width="8.625" style="108" customWidth="1"/>
    <col min="12028" max="12028" width="5.625" style="108" bestFit="1" customWidth="1"/>
    <col min="12029" max="12029" width="7" style="108" bestFit="1" customWidth="1"/>
    <col min="12030" max="12034" width="5.625" style="108" bestFit="1" customWidth="1"/>
    <col min="12035" max="12035" width="6.25" style="108" bestFit="1" customWidth="1"/>
    <col min="12036" max="12036" width="9.625" style="108" bestFit="1" customWidth="1"/>
    <col min="12037" max="12037" width="7.125" style="108" bestFit="1" customWidth="1"/>
    <col min="12038" max="12038" width="9.125" style="108" bestFit="1" customWidth="1"/>
    <col min="12039" max="12039" width="8.5" style="108" bestFit="1" customWidth="1"/>
    <col min="12040" max="12274" width="10" style="108"/>
    <col min="12275" max="12275" width="3.625" style="108" customWidth="1"/>
    <col min="12276" max="12276" width="24.75" style="108" bestFit="1" customWidth="1"/>
    <col min="12277" max="12282" width="9" style="108" customWidth="1"/>
    <col min="12283" max="12283" width="8.625" style="108" customWidth="1"/>
    <col min="12284" max="12284" width="5.625" style="108" bestFit="1" customWidth="1"/>
    <col min="12285" max="12285" width="7" style="108" bestFit="1" customWidth="1"/>
    <col min="12286" max="12290" width="5.625" style="108" bestFit="1" customWidth="1"/>
    <col min="12291" max="12291" width="6.25" style="108" bestFit="1" customWidth="1"/>
    <col min="12292" max="12292" width="9.625" style="108" bestFit="1" customWidth="1"/>
    <col min="12293" max="12293" width="7.125" style="108" bestFit="1" customWidth="1"/>
    <col min="12294" max="12294" width="9.125" style="108" bestFit="1" customWidth="1"/>
    <col min="12295" max="12295" width="8.5" style="108" bestFit="1" customWidth="1"/>
    <col min="12296" max="12530" width="10" style="108"/>
    <col min="12531" max="12531" width="3.625" style="108" customWidth="1"/>
    <col min="12532" max="12532" width="24.75" style="108" bestFit="1" customWidth="1"/>
    <col min="12533" max="12538" width="9" style="108" customWidth="1"/>
    <col min="12539" max="12539" width="8.625" style="108" customWidth="1"/>
    <col min="12540" max="12540" width="5.625" style="108" bestFit="1" customWidth="1"/>
    <col min="12541" max="12541" width="7" style="108" bestFit="1" customWidth="1"/>
    <col min="12542" max="12546" width="5.625" style="108" bestFit="1" customWidth="1"/>
    <col min="12547" max="12547" width="6.25" style="108" bestFit="1" customWidth="1"/>
    <col min="12548" max="12548" width="9.625" style="108" bestFit="1" customWidth="1"/>
    <col min="12549" max="12549" width="7.125" style="108" bestFit="1" customWidth="1"/>
    <col min="12550" max="12550" width="9.125" style="108" bestFit="1" customWidth="1"/>
    <col min="12551" max="12551" width="8.5" style="108" bestFit="1" customWidth="1"/>
    <col min="12552" max="12786" width="10" style="108"/>
    <col min="12787" max="12787" width="3.625" style="108" customWidth="1"/>
    <col min="12788" max="12788" width="24.75" style="108" bestFit="1" customWidth="1"/>
    <col min="12789" max="12794" width="9" style="108" customWidth="1"/>
    <col min="12795" max="12795" width="8.625" style="108" customWidth="1"/>
    <col min="12796" max="12796" width="5.625" style="108" bestFit="1" customWidth="1"/>
    <col min="12797" max="12797" width="7" style="108" bestFit="1" customWidth="1"/>
    <col min="12798" max="12802" width="5.625" style="108" bestFit="1" customWidth="1"/>
    <col min="12803" max="12803" width="6.25" style="108" bestFit="1" customWidth="1"/>
    <col min="12804" max="12804" width="9.625" style="108" bestFit="1" customWidth="1"/>
    <col min="12805" max="12805" width="7.125" style="108" bestFit="1" customWidth="1"/>
    <col min="12806" max="12806" width="9.125" style="108" bestFit="1" customWidth="1"/>
    <col min="12807" max="12807" width="8.5" style="108" bestFit="1" customWidth="1"/>
    <col min="12808" max="13042" width="10" style="108"/>
    <col min="13043" max="13043" width="3.625" style="108" customWidth="1"/>
    <col min="13044" max="13044" width="24.75" style="108" bestFit="1" customWidth="1"/>
    <col min="13045" max="13050" width="9" style="108" customWidth="1"/>
    <col min="13051" max="13051" width="8.625" style="108" customWidth="1"/>
    <col min="13052" max="13052" width="5.625" style="108" bestFit="1" customWidth="1"/>
    <col min="13053" max="13053" width="7" style="108" bestFit="1" customWidth="1"/>
    <col min="13054" max="13058" width="5.625" style="108" bestFit="1" customWidth="1"/>
    <col min="13059" max="13059" width="6.25" style="108" bestFit="1" customWidth="1"/>
    <col min="13060" max="13060" width="9.625" style="108" bestFit="1" customWidth="1"/>
    <col min="13061" max="13061" width="7.125" style="108" bestFit="1" customWidth="1"/>
    <col min="13062" max="13062" width="9.125" style="108" bestFit="1" customWidth="1"/>
    <col min="13063" max="13063" width="8.5" style="108" bestFit="1" customWidth="1"/>
    <col min="13064" max="13298" width="10" style="108"/>
    <col min="13299" max="13299" width="3.625" style="108" customWidth="1"/>
    <col min="13300" max="13300" width="24.75" style="108" bestFit="1" customWidth="1"/>
    <col min="13301" max="13306" width="9" style="108" customWidth="1"/>
    <col min="13307" max="13307" width="8.625" style="108" customWidth="1"/>
    <col min="13308" max="13308" width="5.625" style="108" bestFit="1" customWidth="1"/>
    <col min="13309" max="13309" width="7" style="108" bestFit="1" customWidth="1"/>
    <col min="13310" max="13314" width="5.625" style="108" bestFit="1" customWidth="1"/>
    <col min="13315" max="13315" width="6.25" style="108" bestFit="1" customWidth="1"/>
    <col min="13316" max="13316" width="9.625" style="108" bestFit="1" customWidth="1"/>
    <col min="13317" max="13317" width="7.125" style="108" bestFit="1" customWidth="1"/>
    <col min="13318" max="13318" width="9.125" style="108" bestFit="1" customWidth="1"/>
    <col min="13319" max="13319" width="8.5" style="108" bestFit="1" customWidth="1"/>
    <col min="13320" max="13554" width="10" style="108"/>
    <col min="13555" max="13555" width="3.625" style="108" customWidth="1"/>
    <col min="13556" max="13556" width="24.75" style="108" bestFit="1" customWidth="1"/>
    <col min="13557" max="13562" width="9" style="108" customWidth="1"/>
    <col min="13563" max="13563" width="8.625" style="108" customWidth="1"/>
    <col min="13564" max="13564" width="5.625" style="108" bestFit="1" customWidth="1"/>
    <col min="13565" max="13565" width="7" style="108" bestFit="1" customWidth="1"/>
    <col min="13566" max="13570" width="5.625" style="108" bestFit="1" customWidth="1"/>
    <col min="13571" max="13571" width="6.25" style="108" bestFit="1" customWidth="1"/>
    <col min="13572" max="13572" width="9.625" style="108" bestFit="1" customWidth="1"/>
    <col min="13573" max="13573" width="7.125" style="108" bestFit="1" customWidth="1"/>
    <col min="13574" max="13574" width="9.125" style="108" bestFit="1" customWidth="1"/>
    <col min="13575" max="13575" width="8.5" style="108" bestFit="1" customWidth="1"/>
    <col min="13576" max="13810" width="10" style="108"/>
    <col min="13811" max="13811" width="3.625" style="108" customWidth="1"/>
    <col min="13812" max="13812" width="24.75" style="108" bestFit="1" customWidth="1"/>
    <col min="13813" max="13818" width="9" style="108" customWidth="1"/>
    <col min="13819" max="13819" width="8.625" style="108" customWidth="1"/>
    <col min="13820" max="13820" width="5.625" style="108" bestFit="1" customWidth="1"/>
    <col min="13821" max="13821" width="7" style="108" bestFit="1" customWidth="1"/>
    <col min="13822" max="13826" width="5.625" style="108" bestFit="1" customWidth="1"/>
    <col min="13827" max="13827" width="6.25" style="108" bestFit="1" customWidth="1"/>
    <col min="13828" max="13828" width="9.625" style="108" bestFit="1" customWidth="1"/>
    <col min="13829" max="13829" width="7.125" style="108" bestFit="1" customWidth="1"/>
    <col min="13830" max="13830" width="9.125" style="108" bestFit="1" customWidth="1"/>
    <col min="13831" max="13831" width="8.5" style="108" bestFit="1" customWidth="1"/>
    <col min="13832" max="14066" width="10" style="108"/>
    <col min="14067" max="14067" width="3.625" style="108" customWidth="1"/>
    <col min="14068" max="14068" width="24.75" style="108" bestFit="1" customWidth="1"/>
    <col min="14069" max="14074" width="9" style="108" customWidth="1"/>
    <col min="14075" max="14075" width="8.625" style="108" customWidth="1"/>
    <col min="14076" max="14076" width="5.625" style="108" bestFit="1" customWidth="1"/>
    <col min="14077" max="14077" width="7" style="108" bestFit="1" customWidth="1"/>
    <col min="14078" max="14082" width="5.625" style="108" bestFit="1" customWidth="1"/>
    <col min="14083" max="14083" width="6.25" style="108" bestFit="1" customWidth="1"/>
    <col min="14084" max="14084" width="9.625" style="108" bestFit="1" customWidth="1"/>
    <col min="14085" max="14085" width="7.125" style="108" bestFit="1" customWidth="1"/>
    <col min="14086" max="14086" width="9.125" style="108" bestFit="1" customWidth="1"/>
    <col min="14087" max="14087" width="8.5" style="108" bestFit="1" customWidth="1"/>
    <col min="14088" max="14322" width="10" style="108"/>
    <col min="14323" max="14323" width="3.625" style="108" customWidth="1"/>
    <col min="14324" max="14324" width="24.75" style="108" bestFit="1" customWidth="1"/>
    <col min="14325" max="14330" width="9" style="108" customWidth="1"/>
    <col min="14331" max="14331" width="8.625" style="108" customWidth="1"/>
    <col min="14332" max="14332" width="5.625" style="108" bestFit="1" customWidth="1"/>
    <col min="14333" max="14333" width="7" style="108" bestFit="1" customWidth="1"/>
    <col min="14334" max="14338" width="5.625" style="108" bestFit="1" customWidth="1"/>
    <col min="14339" max="14339" width="6.25" style="108" bestFit="1" customWidth="1"/>
    <col min="14340" max="14340" width="9.625" style="108" bestFit="1" customWidth="1"/>
    <col min="14341" max="14341" width="7.125" style="108" bestFit="1" customWidth="1"/>
    <col min="14342" max="14342" width="9.125" style="108" bestFit="1" customWidth="1"/>
    <col min="14343" max="14343" width="8.5" style="108" bestFit="1" customWidth="1"/>
    <col min="14344" max="14578" width="10" style="108"/>
    <col min="14579" max="14579" width="3.625" style="108" customWidth="1"/>
    <col min="14580" max="14580" width="24.75" style="108" bestFit="1" customWidth="1"/>
    <col min="14581" max="14586" width="9" style="108" customWidth="1"/>
    <col min="14587" max="14587" width="8.625" style="108" customWidth="1"/>
    <col min="14588" max="14588" width="5.625" style="108" bestFit="1" customWidth="1"/>
    <col min="14589" max="14589" width="7" style="108" bestFit="1" customWidth="1"/>
    <col min="14590" max="14594" width="5.625" style="108" bestFit="1" customWidth="1"/>
    <col min="14595" max="14595" width="6.25" style="108" bestFit="1" customWidth="1"/>
    <col min="14596" max="14596" width="9.625" style="108" bestFit="1" customWidth="1"/>
    <col min="14597" max="14597" width="7.125" style="108" bestFit="1" customWidth="1"/>
    <col min="14598" max="14598" width="9.125" style="108" bestFit="1" customWidth="1"/>
    <col min="14599" max="14599" width="8.5" style="108" bestFit="1" customWidth="1"/>
    <col min="14600" max="14834" width="10" style="108"/>
    <col min="14835" max="14835" width="3.625" style="108" customWidth="1"/>
    <col min="14836" max="14836" width="24.75" style="108" bestFit="1" customWidth="1"/>
    <col min="14837" max="14842" width="9" style="108" customWidth="1"/>
    <col min="14843" max="14843" width="8.625" style="108" customWidth="1"/>
    <col min="14844" max="14844" width="5.625" style="108" bestFit="1" customWidth="1"/>
    <col min="14845" max="14845" width="7" style="108" bestFit="1" customWidth="1"/>
    <col min="14846" max="14850" width="5.625" style="108" bestFit="1" customWidth="1"/>
    <col min="14851" max="14851" width="6.25" style="108" bestFit="1" customWidth="1"/>
    <col min="14852" max="14852" width="9.625" style="108" bestFit="1" customWidth="1"/>
    <col min="14853" max="14853" width="7.125" style="108" bestFit="1" customWidth="1"/>
    <col min="14854" max="14854" width="9.125" style="108" bestFit="1" customWidth="1"/>
    <col min="14855" max="14855" width="8.5" style="108" bestFit="1" customWidth="1"/>
    <col min="14856" max="15090" width="10" style="108"/>
    <col min="15091" max="15091" width="3.625" style="108" customWidth="1"/>
    <col min="15092" max="15092" width="24.75" style="108" bestFit="1" customWidth="1"/>
    <col min="15093" max="15098" width="9" style="108" customWidth="1"/>
    <col min="15099" max="15099" width="8.625" style="108" customWidth="1"/>
    <col min="15100" max="15100" width="5.625" style="108" bestFit="1" customWidth="1"/>
    <col min="15101" max="15101" width="7" style="108" bestFit="1" customWidth="1"/>
    <col min="15102" max="15106" width="5.625" style="108" bestFit="1" customWidth="1"/>
    <col min="15107" max="15107" width="6.25" style="108" bestFit="1" customWidth="1"/>
    <col min="15108" max="15108" width="9.625" style="108" bestFit="1" customWidth="1"/>
    <col min="15109" max="15109" width="7.125" style="108" bestFit="1" customWidth="1"/>
    <col min="15110" max="15110" width="9.125" style="108" bestFit="1" customWidth="1"/>
    <col min="15111" max="15111" width="8.5" style="108" bestFit="1" customWidth="1"/>
    <col min="15112" max="15346" width="10" style="108"/>
    <col min="15347" max="15347" width="3.625" style="108" customWidth="1"/>
    <col min="15348" max="15348" width="24.75" style="108" bestFit="1" customWidth="1"/>
    <col min="15349" max="15354" width="9" style="108" customWidth="1"/>
    <col min="15355" max="15355" width="8.625" style="108" customWidth="1"/>
    <col min="15356" max="15356" width="5.625" style="108" bestFit="1" customWidth="1"/>
    <col min="15357" max="15357" width="7" style="108" bestFit="1" customWidth="1"/>
    <col min="15358" max="15362" width="5.625" style="108" bestFit="1" customWidth="1"/>
    <col min="15363" max="15363" width="6.25" style="108" bestFit="1" customWidth="1"/>
    <col min="15364" max="15364" width="9.625" style="108" bestFit="1" customWidth="1"/>
    <col min="15365" max="15365" width="7.125" style="108" bestFit="1" customWidth="1"/>
    <col min="15366" max="15366" width="9.125" style="108" bestFit="1" customWidth="1"/>
    <col min="15367" max="15367" width="8.5" style="108" bestFit="1" customWidth="1"/>
    <col min="15368" max="15602" width="10" style="108"/>
    <col min="15603" max="15603" width="3.625" style="108" customWidth="1"/>
    <col min="15604" max="15604" width="24.75" style="108" bestFit="1" customWidth="1"/>
    <col min="15605" max="15610" width="9" style="108" customWidth="1"/>
    <col min="15611" max="15611" width="8.625" style="108" customWidth="1"/>
    <col min="15612" max="15612" width="5.625" style="108" bestFit="1" customWidth="1"/>
    <col min="15613" max="15613" width="7" style="108" bestFit="1" customWidth="1"/>
    <col min="15614" max="15618" width="5.625" style="108" bestFit="1" customWidth="1"/>
    <col min="15619" max="15619" width="6.25" style="108" bestFit="1" customWidth="1"/>
    <col min="15620" max="15620" width="9.625" style="108" bestFit="1" customWidth="1"/>
    <col min="15621" max="15621" width="7.125" style="108" bestFit="1" customWidth="1"/>
    <col min="15622" max="15622" width="9.125" style="108" bestFit="1" customWidth="1"/>
    <col min="15623" max="15623" width="8.5" style="108" bestFit="1" customWidth="1"/>
    <col min="15624" max="15858" width="10" style="108"/>
    <col min="15859" max="15859" width="3.625" style="108" customWidth="1"/>
    <col min="15860" max="15860" width="24.75" style="108" bestFit="1" customWidth="1"/>
    <col min="15861" max="15866" width="9" style="108" customWidth="1"/>
    <col min="15867" max="15867" width="8.625" style="108" customWidth="1"/>
    <col min="15868" max="15868" width="5.625" style="108" bestFit="1" customWidth="1"/>
    <col min="15869" max="15869" width="7" style="108" bestFit="1" customWidth="1"/>
    <col min="15870" max="15874" width="5.625" style="108" bestFit="1" customWidth="1"/>
    <col min="15875" max="15875" width="6.25" style="108" bestFit="1" customWidth="1"/>
    <col min="15876" max="15876" width="9.625" style="108" bestFit="1" customWidth="1"/>
    <col min="15877" max="15877" width="7.125" style="108" bestFit="1" customWidth="1"/>
    <col min="15878" max="15878" width="9.125" style="108" bestFit="1" customWidth="1"/>
    <col min="15879" max="15879" width="8.5" style="108" bestFit="1" customWidth="1"/>
    <col min="15880" max="16114" width="10" style="108"/>
    <col min="16115" max="16115" width="3.625" style="108" customWidth="1"/>
    <col min="16116" max="16116" width="24.75" style="108" bestFit="1" customWidth="1"/>
    <col min="16117" max="16122" width="9" style="108" customWidth="1"/>
    <col min="16123" max="16123" width="8.625" style="108" customWidth="1"/>
    <col min="16124" max="16124" width="5.625" style="108" bestFit="1" customWidth="1"/>
    <col min="16125" max="16125" width="7" style="108" bestFit="1" customWidth="1"/>
    <col min="16126" max="16130" width="5.625" style="108" bestFit="1" customWidth="1"/>
    <col min="16131" max="16131" width="6.25" style="108" bestFit="1" customWidth="1"/>
    <col min="16132" max="16132" width="9.625" style="108" bestFit="1" customWidth="1"/>
    <col min="16133" max="16133" width="7.125" style="108" bestFit="1" customWidth="1"/>
    <col min="16134" max="16134" width="9.125" style="108" bestFit="1" customWidth="1"/>
    <col min="16135" max="16135" width="8.5" style="108" bestFit="1" customWidth="1"/>
    <col min="16136" max="16384" width="11" style="108"/>
  </cols>
  <sheetData>
    <row r="1" spans="1:13" ht="13.9" customHeight="1" x14ac:dyDescent="0.2">
      <c r="A1" s="773" t="s">
        <v>33</v>
      </c>
      <c r="B1" s="773"/>
      <c r="C1" s="773"/>
      <c r="D1" s="106"/>
      <c r="E1" s="106"/>
      <c r="F1" s="106"/>
      <c r="G1" s="106"/>
    </row>
    <row r="2" spans="1:13" ht="13.9" customHeight="1" x14ac:dyDescent="0.2">
      <c r="A2" s="774"/>
      <c r="B2" s="774"/>
      <c r="C2" s="774"/>
      <c r="D2" s="109"/>
      <c r="E2" s="109"/>
      <c r="F2" s="109"/>
      <c r="G2" s="79" t="s">
        <v>151</v>
      </c>
    </row>
    <row r="3" spans="1:13" ht="13.9" customHeight="1" x14ac:dyDescent="0.2">
      <c r="A3" s="134"/>
      <c r="B3" s="778">
        <f>INDICE!A3</f>
        <v>44805</v>
      </c>
      <c r="C3" s="779"/>
      <c r="D3" s="779" t="s">
        <v>115</v>
      </c>
      <c r="E3" s="779"/>
      <c r="F3" s="779" t="s">
        <v>116</v>
      </c>
      <c r="G3" s="779"/>
    </row>
    <row r="4" spans="1:13" ht="30.6" customHeight="1" x14ac:dyDescent="0.2">
      <c r="A4" s="122"/>
      <c r="B4" s="135" t="s">
        <v>189</v>
      </c>
      <c r="C4" s="136" t="s">
        <v>190</v>
      </c>
      <c r="D4" s="135" t="s">
        <v>189</v>
      </c>
      <c r="E4" s="136" t="s">
        <v>190</v>
      </c>
      <c r="F4" s="135" t="s">
        <v>189</v>
      </c>
      <c r="G4" s="136" t="s">
        <v>190</v>
      </c>
    </row>
    <row r="5" spans="1:13" ht="13.9" customHeight="1" x14ac:dyDescent="0.2">
      <c r="A5" s="107" t="s">
        <v>191</v>
      </c>
      <c r="B5" s="112">
        <v>472.79710000000057</v>
      </c>
      <c r="C5" s="115">
        <v>24.255369999999985</v>
      </c>
      <c r="D5" s="112">
        <v>4053.6721699999998</v>
      </c>
      <c r="E5" s="112">
        <v>237.61272</v>
      </c>
      <c r="F5" s="112">
        <v>5363.0853900000011</v>
      </c>
      <c r="G5" s="112">
        <v>311.17888000000005</v>
      </c>
      <c r="L5" s="137"/>
      <c r="M5" s="137"/>
    </row>
    <row r="6" spans="1:13" ht="13.9" customHeight="1" x14ac:dyDescent="0.2">
      <c r="A6" s="107" t="s">
        <v>192</v>
      </c>
      <c r="B6" s="112">
        <v>1397.9506499999986</v>
      </c>
      <c r="C6" s="112">
        <v>439.27132999999975</v>
      </c>
      <c r="D6" s="112">
        <v>12505.881609999999</v>
      </c>
      <c r="E6" s="112">
        <v>4107.2917799999996</v>
      </c>
      <c r="F6" s="112">
        <v>16749.780629999997</v>
      </c>
      <c r="G6" s="112">
        <v>5521.9109700000008</v>
      </c>
      <c r="L6" s="137"/>
      <c r="M6" s="137"/>
    </row>
    <row r="7" spans="1:13" ht="13.9" customHeight="1" x14ac:dyDescent="0.2">
      <c r="A7" s="118" t="s">
        <v>186</v>
      </c>
      <c r="B7" s="119">
        <v>1870.7477499999991</v>
      </c>
      <c r="C7" s="119">
        <v>463.52669999999972</v>
      </c>
      <c r="D7" s="119">
        <v>16559.553779999998</v>
      </c>
      <c r="E7" s="119">
        <v>4344.9044999999996</v>
      </c>
      <c r="F7" s="119">
        <v>22112.866019999998</v>
      </c>
      <c r="G7" s="119">
        <v>5833.0898500000012</v>
      </c>
    </row>
    <row r="8" spans="1:13" ht="13.9" customHeight="1" x14ac:dyDescent="0.2">
      <c r="G8" s="79" t="s">
        <v>220</v>
      </c>
    </row>
    <row r="9" spans="1:13" ht="13.9" customHeight="1" x14ac:dyDescent="0.2">
      <c r="A9" s="101" t="s">
        <v>434</v>
      </c>
    </row>
    <row r="10" spans="1:13" ht="13.9" customHeight="1" x14ac:dyDescent="0.2">
      <c r="A10" s="101" t="s">
        <v>221</v>
      </c>
    </row>
    <row r="14" spans="1:13" ht="13.9" customHeight="1" x14ac:dyDescent="0.2">
      <c r="B14" s="485"/>
      <c r="D14" s="485"/>
      <c r="F14" s="485"/>
    </row>
    <row r="15" spans="1:13" ht="13.9" customHeight="1" x14ac:dyDescent="0.2">
      <c r="B15" s="485"/>
      <c r="D15" s="485"/>
      <c r="F15" s="485"/>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M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25" style="3" customWidth="1"/>
    <col min="8" max="9" width="9" style="3" customWidth="1"/>
    <col min="10" max="10" width="9.25" style="3" customWidth="1"/>
    <col min="11" max="11" width="8.5" style="3" customWidth="1"/>
    <col min="12" max="12" width="11" style="3"/>
    <col min="13" max="13" width="10.25" style="3" customWidth="1"/>
    <col min="14" max="14" width="11.75" style="3" customWidth="1"/>
    <col min="15" max="250" width="11"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7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7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7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7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7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7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7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7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7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7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7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7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7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7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7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7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7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7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7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7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7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7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7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7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7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7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7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7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7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7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7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7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7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7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7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7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7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7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7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7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7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7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7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7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7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7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7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7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7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7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7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7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7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7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7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7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7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7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7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7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7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7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7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3" x14ac:dyDescent="0.2">
      <c r="A1" s="6" t="s">
        <v>437</v>
      </c>
    </row>
    <row r="2" spans="1:13" ht="15.75" x14ac:dyDescent="0.25">
      <c r="A2" s="2"/>
      <c r="J2" s="79" t="s">
        <v>151</v>
      </c>
    </row>
    <row r="3" spans="1:13" ht="13.9" customHeight="1" x14ac:dyDescent="0.2">
      <c r="A3" s="90"/>
      <c r="B3" s="765">
        <f>INDICE!A3</f>
        <v>44805</v>
      </c>
      <c r="C3" s="765"/>
      <c r="D3" s="765">
        <f>INDICE!C3</f>
        <v>0</v>
      </c>
      <c r="E3" s="765"/>
      <c r="F3" s="91"/>
      <c r="G3" s="766" t="s">
        <v>116</v>
      </c>
      <c r="H3" s="766"/>
      <c r="I3" s="766"/>
      <c r="J3" s="766"/>
    </row>
    <row r="4" spans="1:13" x14ac:dyDescent="0.2">
      <c r="A4" s="92"/>
      <c r="B4" s="615" t="s">
        <v>143</v>
      </c>
      <c r="C4" s="615" t="s">
        <v>144</v>
      </c>
      <c r="D4" s="615" t="s">
        <v>179</v>
      </c>
      <c r="E4" s="615" t="s">
        <v>182</v>
      </c>
      <c r="F4" s="615"/>
      <c r="G4" s="615" t="s">
        <v>143</v>
      </c>
      <c r="H4" s="615" t="s">
        <v>144</v>
      </c>
      <c r="I4" s="615" t="s">
        <v>179</v>
      </c>
      <c r="J4" s="615" t="s">
        <v>182</v>
      </c>
    </row>
    <row r="5" spans="1:13" x14ac:dyDescent="0.2">
      <c r="A5" s="370" t="s">
        <v>153</v>
      </c>
      <c r="B5" s="94">
        <f>'GNA CCAA'!B5</f>
        <v>71.29301000000001</v>
      </c>
      <c r="C5" s="94">
        <f>'GNA CCAA'!C5</f>
        <v>2.6254499999999994</v>
      </c>
      <c r="D5" s="94">
        <f>'GO CCAA'!B5</f>
        <v>293.61268000000007</v>
      </c>
      <c r="E5" s="346">
        <f>SUM(B5:D5)</f>
        <v>367.53114000000005</v>
      </c>
      <c r="F5" s="94"/>
      <c r="G5" s="94">
        <f>'GNA CCAA'!F5</f>
        <v>812.39782999999898</v>
      </c>
      <c r="H5" s="94">
        <f>'GNA CCAA'!G5</f>
        <v>31.26905</v>
      </c>
      <c r="I5" s="94">
        <f>'GO CCAA'!G5</f>
        <v>3538.3967299999995</v>
      </c>
      <c r="J5" s="346">
        <f>SUM(G5:I5)</f>
        <v>4382.0636099999983</v>
      </c>
    </row>
    <row r="6" spans="1:13" x14ac:dyDescent="0.2">
      <c r="A6" s="371" t="s">
        <v>154</v>
      </c>
      <c r="B6" s="96">
        <f>'GNA CCAA'!B6</f>
        <v>13.491599999999998</v>
      </c>
      <c r="C6" s="96">
        <f>'GNA CCAA'!C6</f>
        <v>0.53783999999999998</v>
      </c>
      <c r="D6" s="96">
        <f>'GO CCAA'!B6</f>
        <v>68.920749999999998</v>
      </c>
      <c r="E6" s="348">
        <f>SUM(B6:D6)</f>
        <v>82.950189999999992</v>
      </c>
      <c r="F6" s="96"/>
      <c r="G6" s="96">
        <f>'GNA CCAA'!F6</f>
        <v>154.72830000000002</v>
      </c>
      <c r="H6" s="96">
        <f>'GNA CCAA'!G6</f>
        <v>6.4557500000000028</v>
      </c>
      <c r="I6" s="96">
        <f>'GO CCAA'!G6</f>
        <v>860.59632999999951</v>
      </c>
      <c r="J6" s="348">
        <f t="shared" ref="J6:J24" si="0">SUM(G6:I6)</f>
        <v>1021.7803799999995</v>
      </c>
    </row>
    <row r="7" spans="1:13" x14ac:dyDescent="0.2">
      <c r="A7" s="371" t="s">
        <v>155</v>
      </c>
      <c r="B7" s="96">
        <f>'GNA CCAA'!B7</f>
        <v>8.6123699999999985</v>
      </c>
      <c r="C7" s="96">
        <f>'GNA CCAA'!C7</f>
        <v>0.51700000000000013</v>
      </c>
      <c r="D7" s="96">
        <f>'GO CCAA'!B7</f>
        <v>33.540500000000002</v>
      </c>
      <c r="E7" s="348">
        <f t="shared" ref="E7:E24" si="1">SUM(B7:D7)</f>
        <v>42.669870000000003</v>
      </c>
      <c r="F7" s="96"/>
      <c r="G7" s="96">
        <f>'GNA CCAA'!F7</f>
        <v>96.787430000000029</v>
      </c>
      <c r="H7" s="96">
        <f>'GNA CCAA'!G7</f>
        <v>5.7949300000000017</v>
      </c>
      <c r="I7" s="96">
        <f>'GO CCAA'!G7</f>
        <v>394.16040000000015</v>
      </c>
      <c r="J7" s="348">
        <f t="shared" si="0"/>
        <v>496.7427600000002</v>
      </c>
    </row>
    <row r="8" spans="1:13" x14ac:dyDescent="0.2">
      <c r="A8" s="371" t="s">
        <v>156</v>
      </c>
      <c r="B8" s="96">
        <f>'GNA CCAA'!B8</f>
        <v>23.883669999999999</v>
      </c>
      <c r="C8" s="96">
        <f>'GNA CCAA'!C8</f>
        <v>0.91867999999999994</v>
      </c>
      <c r="D8" s="96">
        <f>'GO CCAA'!B8</f>
        <v>33.657870000000003</v>
      </c>
      <c r="E8" s="348">
        <f t="shared" si="1"/>
        <v>58.46022</v>
      </c>
      <c r="F8" s="96"/>
      <c r="G8" s="96">
        <f>'GNA CCAA'!F8</f>
        <v>236.32390999999998</v>
      </c>
      <c r="H8" s="96">
        <f>'GNA CCAA'!G8</f>
        <v>10.53537</v>
      </c>
      <c r="I8" s="96">
        <f>'GO CCAA'!G8</f>
        <v>366.71244999999999</v>
      </c>
      <c r="J8" s="348">
        <f t="shared" si="0"/>
        <v>613.57173</v>
      </c>
    </row>
    <row r="9" spans="1:13" x14ac:dyDescent="0.2">
      <c r="A9" s="371" t="s">
        <v>157</v>
      </c>
      <c r="B9" s="96">
        <f>'GNA CCAA'!B9</f>
        <v>34.192159999999994</v>
      </c>
      <c r="C9" s="96">
        <f>'GNA CCAA'!C9</f>
        <v>7.7603899999999992</v>
      </c>
      <c r="D9" s="96">
        <f>'GO CCAA'!B9</f>
        <v>52.568089999999998</v>
      </c>
      <c r="E9" s="348">
        <f t="shared" si="1"/>
        <v>94.520639999999986</v>
      </c>
      <c r="F9" s="96"/>
      <c r="G9" s="96">
        <f>'GNA CCAA'!F9</f>
        <v>402.45299</v>
      </c>
      <c r="H9" s="96">
        <f>'GNA CCAA'!G9</f>
        <v>102.34661999999997</v>
      </c>
      <c r="I9" s="96">
        <f>'GO CCAA'!G9</f>
        <v>646.37160999999981</v>
      </c>
      <c r="J9" s="348">
        <f t="shared" si="0"/>
        <v>1151.1712199999997</v>
      </c>
    </row>
    <row r="10" spans="1:13" x14ac:dyDescent="0.2">
      <c r="A10" s="371" t="s">
        <v>158</v>
      </c>
      <c r="B10" s="96">
        <f>'GNA CCAA'!B10</f>
        <v>6.6869599999999991</v>
      </c>
      <c r="C10" s="96">
        <f>'GNA CCAA'!C10</f>
        <v>0.25327</v>
      </c>
      <c r="D10" s="96">
        <f>'GO CCAA'!B10</f>
        <v>25.42371</v>
      </c>
      <c r="E10" s="348">
        <f t="shared" si="1"/>
        <v>32.363939999999999</v>
      </c>
      <c r="F10" s="96"/>
      <c r="G10" s="96">
        <f>'GNA CCAA'!F10</f>
        <v>71.401760000000024</v>
      </c>
      <c r="H10" s="96">
        <f>'GNA CCAA'!G10</f>
        <v>3.3183300000000004</v>
      </c>
      <c r="I10" s="96">
        <f>'GO CCAA'!G10</f>
        <v>295.21214000000003</v>
      </c>
      <c r="J10" s="348">
        <f t="shared" si="0"/>
        <v>369.93223000000006</v>
      </c>
    </row>
    <row r="11" spans="1:13" x14ac:dyDescent="0.2">
      <c r="A11" s="371" t="s">
        <v>159</v>
      </c>
      <c r="B11" s="96">
        <f>'GNA CCAA'!B11</f>
        <v>25.397089999999992</v>
      </c>
      <c r="C11" s="96">
        <f>'GNA CCAA'!C11</f>
        <v>1.24871</v>
      </c>
      <c r="D11" s="96">
        <f>'GO CCAA'!B11</f>
        <v>140.43500000000006</v>
      </c>
      <c r="E11" s="348">
        <f t="shared" si="1"/>
        <v>167.08080000000004</v>
      </c>
      <c r="F11" s="96"/>
      <c r="G11" s="96">
        <f>'GNA CCAA'!F11</f>
        <v>289.09055000000018</v>
      </c>
      <c r="H11" s="96">
        <f>'GNA CCAA'!G11</f>
        <v>14.995460000000024</v>
      </c>
      <c r="I11" s="96">
        <f>'GO CCAA'!G11</f>
        <v>1655.9314300000015</v>
      </c>
      <c r="J11" s="348">
        <f t="shared" si="0"/>
        <v>1960.0174400000017</v>
      </c>
    </row>
    <row r="12" spans="1:13" x14ac:dyDescent="0.2">
      <c r="A12" s="371" t="s">
        <v>511</v>
      </c>
      <c r="B12" s="96">
        <f>'GNA CCAA'!B12</f>
        <v>18.509929999999986</v>
      </c>
      <c r="C12" s="96">
        <f>'GNA CCAA'!C12</f>
        <v>0.68630000000000013</v>
      </c>
      <c r="D12" s="96">
        <f>'GO CCAA'!B12</f>
        <v>107.94834</v>
      </c>
      <c r="E12" s="348">
        <f t="shared" si="1"/>
        <v>127.14456999999999</v>
      </c>
      <c r="F12" s="96"/>
      <c r="G12" s="96">
        <f>'GNA CCAA'!F12</f>
        <v>212.19526000000025</v>
      </c>
      <c r="H12" s="96">
        <f>'GNA CCAA'!G12</f>
        <v>8.366919999999995</v>
      </c>
      <c r="I12" s="96">
        <f>'GO CCAA'!G12</f>
        <v>1278.3024500000001</v>
      </c>
      <c r="J12" s="348">
        <f t="shared" si="0"/>
        <v>1498.8646300000005</v>
      </c>
    </row>
    <row r="13" spans="1:13" x14ac:dyDescent="0.2">
      <c r="A13" s="371" t="s">
        <v>160</v>
      </c>
      <c r="B13" s="96">
        <f>'GNA CCAA'!B13</f>
        <v>83.17174</v>
      </c>
      <c r="C13" s="96">
        <f>'GNA CCAA'!C13</f>
        <v>3.9307700000000003</v>
      </c>
      <c r="D13" s="96">
        <f>'GO CCAA'!B13</f>
        <v>296.98118000000005</v>
      </c>
      <c r="E13" s="348">
        <f t="shared" si="1"/>
        <v>384.08369000000005</v>
      </c>
      <c r="F13" s="96"/>
      <c r="G13" s="96">
        <f>'GNA CCAA'!F13</f>
        <v>943.75489999999911</v>
      </c>
      <c r="H13" s="96">
        <f>'GNA CCAA'!G13</f>
        <v>47.633669999999967</v>
      </c>
      <c r="I13" s="96">
        <f>'GO CCAA'!G13</f>
        <v>3698.7685700000034</v>
      </c>
      <c r="J13" s="348">
        <f t="shared" si="0"/>
        <v>4690.1571400000021</v>
      </c>
    </row>
    <row r="14" spans="1:13" x14ac:dyDescent="0.2">
      <c r="A14" s="371" t="s">
        <v>161</v>
      </c>
      <c r="B14" s="96">
        <f>'GNA CCAA'!B14</f>
        <v>0.49415999999999999</v>
      </c>
      <c r="C14" s="96">
        <f>'GNA CCAA'!C14</f>
        <v>4.2519999999999995E-2</v>
      </c>
      <c r="D14" s="96">
        <f>'GO CCAA'!B14</f>
        <v>1.1127899999999999</v>
      </c>
      <c r="E14" s="348">
        <f t="shared" si="1"/>
        <v>1.64947</v>
      </c>
      <c r="F14" s="96"/>
      <c r="G14" s="96">
        <f>'GNA CCAA'!F14</f>
        <v>5.5304800000000007</v>
      </c>
      <c r="H14" s="96">
        <f>'GNA CCAA'!G14</f>
        <v>0.52434999999999998</v>
      </c>
      <c r="I14" s="96">
        <f>'GO CCAA'!G14</f>
        <v>11.948750000000002</v>
      </c>
      <c r="J14" s="348">
        <f t="shared" si="0"/>
        <v>18.003580000000003</v>
      </c>
    </row>
    <row r="15" spans="1:13" x14ac:dyDescent="0.2">
      <c r="A15" s="371" t="s">
        <v>162</v>
      </c>
      <c r="B15" s="96">
        <f>'GNA CCAA'!B15</f>
        <v>54.19397</v>
      </c>
      <c r="C15" s="96">
        <f>'GNA CCAA'!C15</f>
        <v>2.0663400000000003</v>
      </c>
      <c r="D15" s="96">
        <f>'GO CCAA'!B15</f>
        <v>169.8871</v>
      </c>
      <c r="E15" s="348">
        <f t="shared" si="1"/>
        <v>226.14741000000001</v>
      </c>
      <c r="F15" s="96"/>
      <c r="G15" s="96">
        <f>'GNA CCAA'!F15</f>
        <v>603.52372999999977</v>
      </c>
      <c r="H15" s="96">
        <f>'GNA CCAA'!G15</f>
        <v>23.479129999999969</v>
      </c>
      <c r="I15" s="96">
        <f>'GO CCAA'!G15</f>
        <v>2027.9681600000001</v>
      </c>
      <c r="J15" s="348">
        <f t="shared" si="0"/>
        <v>2654.97102</v>
      </c>
      <c r="L15" s="92"/>
      <c r="M15" s="92"/>
    </row>
    <row r="16" spans="1:13" x14ac:dyDescent="0.2">
      <c r="A16" s="371" t="s">
        <v>163</v>
      </c>
      <c r="B16" s="96">
        <f>'GNA CCAA'!B16</f>
        <v>8.6853199999999973</v>
      </c>
      <c r="C16" s="96">
        <f>'GNA CCAA'!C16</f>
        <v>0.26644999999999996</v>
      </c>
      <c r="D16" s="96">
        <f>'GO CCAA'!B16</f>
        <v>57.394469999999984</v>
      </c>
      <c r="E16" s="348">
        <f t="shared" si="1"/>
        <v>66.34623999999998</v>
      </c>
      <c r="F16" s="96"/>
      <c r="G16" s="96">
        <f>'GNA CCAA'!F16</f>
        <v>103.41408000000004</v>
      </c>
      <c r="H16" s="96">
        <f>'GNA CCAA'!G16</f>
        <v>3.2046200000000002</v>
      </c>
      <c r="I16" s="96">
        <f>'GO CCAA'!G16</f>
        <v>682.14404999999988</v>
      </c>
      <c r="J16" s="348">
        <f t="shared" si="0"/>
        <v>788.76274999999987</v>
      </c>
    </row>
    <row r="17" spans="1:10" x14ac:dyDescent="0.2">
      <c r="A17" s="371" t="s">
        <v>164</v>
      </c>
      <c r="B17" s="96">
        <f>'GNA CCAA'!B17</f>
        <v>22.88826000000001</v>
      </c>
      <c r="C17" s="96">
        <f>'GNA CCAA'!C17</f>
        <v>1.13096</v>
      </c>
      <c r="D17" s="96">
        <f>'GO CCAA'!B17</f>
        <v>117.15299999999999</v>
      </c>
      <c r="E17" s="348">
        <f t="shared" si="1"/>
        <v>141.17222000000001</v>
      </c>
      <c r="F17" s="96"/>
      <c r="G17" s="96">
        <f>'GNA CCAA'!F17</f>
        <v>265.54045999999988</v>
      </c>
      <c r="H17" s="96">
        <f>'GNA CCAA'!G17</f>
        <v>13.921650000000012</v>
      </c>
      <c r="I17" s="96">
        <f>'GO CCAA'!G17</f>
        <v>1377.0357800000013</v>
      </c>
      <c r="J17" s="348">
        <f t="shared" si="0"/>
        <v>1656.4978900000012</v>
      </c>
    </row>
    <row r="18" spans="1:10" x14ac:dyDescent="0.2">
      <c r="A18" s="371" t="s">
        <v>165</v>
      </c>
      <c r="B18" s="96">
        <f>'GNA CCAA'!B18</f>
        <v>2.2739399999999996</v>
      </c>
      <c r="C18" s="96">
        <f>'GNA CCAA'!C18</f>
        <v>0.10143000000000001</v>
      </c>
      <c r="D18" s="96">
        <f>'GO CCAA'!B18</f>
        <v>12.86359</v>
      </c>
      <c r="E18" s="348">
        <f t="shared" si="1"/>
        <v>15.238960000000001</v>
      </c>
      <c r="F18" s="96"/>
      <c r="G18" s="96">
        <f>'GNA CCAA'!F18</f>
        <v>24.69707</v>
      </c>
      <c r="H18" s="96">
        <f>'GNA CCAA'!G18</f>
        <v>1.2267199999999994</v>
      </c>
      <c r="I18" s="96">
        <f>'GO CCAA'!G18</f>
        <v>140.34311000000002</v>
      </c>
      <c r="J18" s="348">
        <f t="shared" si="0"/>
        <v>166.26690000000002</v>
      </c>
    </row>
    <row r="19" spans="1:10" x14ac:dyDescent="0.2">
      <c r="A19" s="371" t="s">
        <v>166</v>
      </c>
      <c r="B19" s="96">
        <f>'GNA CCAA'!B19</f>
        <v>60.221030000000006</v>
      </c>
      <c r="C19" s="96">
        <f>'GNA CCAA'!C19</f>
        <v>2.2041800000000005</v>
      </c>
      <c r="D19" s="96">
        <f>'GO CCAA'!B19</f>
        <v>154.96760999999998</v>
      </c>
      <c r="E19" s="348">
        <f t="shared" si="1"/>
        <v>217.39281999999997</v>
      </c>
      <c r="F19" s="96"/>
      <c r="G19" s="96">
        <f>'GNA CCAA'!F19</f>
        <v>697.78427000000022</v>
      </c>
      <c r="H19" s="96">
        <f>'GNA CCAA'!G19</f>
        <v>26.820939999999997</v>
      </c>
      <c r="I19" s="96">
        <f>'GO CCAA'!G19</f>
        <v>1902.0262999999989</v>
      </c>
      <c r="J19" s="348">
        <f t="shared" si="0"/>
        <v>2626.6315099999993</v>
      </c>
    </row>
    <row r="20" spans="1:10" x14ac:dyDescent="0.2">
      <c r="A20" s="371" t="s">
        <v>167</v>
      </c>
      <c r="B20" s="96">
        <f>'GNA CCAA'!B20</f>
        <v>0.56491000000000002</v>
      </c>
      <c r="C20" s="497">
        <f>'GNA CCAA'!C20</f>
        <v>0</v>
      </c>
      <c r="D20" s="96">
        <f>'GO CCAA'!B20</f>
        <v>1.21705</v>
      </c>
      <c r="E20" s="348">
        <f t="shared" si="1"/>
        <v>1.78196</v>
      </c>
      <c r="F20" s="96"/>
      <c r="G20" s="96">
        <f>'GNA CCAA'!F20</f>
        <v>6.1621799999999993</v>
      </c>
      <c r="H20" s="497">
        <f>'GNA CCAA'!G20</f>
        <v>0</v>
      </c>
      <c r="I20" s="96">
        <f>'GO CCAA'!G20</f>
        <v>13.227270000000003</v>
      </c>
      <c r="J20" s="348">
        <f t="shared" si="0"/>
        <v>19.389450000000004</v>
      </c>
    </row>
    <row r="21" spans="1:10" x14ac:dyDescent="0.2">
      <c r="A21" s="371" t="s">
        <v>168</v>
      </c>
      <c r="B21" s="96">
        <f>'GNA CCAA'!B21</f>
        <v>13.221729999999997</v>
      </c>
      <c r="C21" s="96">
        <f>'GNA CCAA'!C21</f>
        <v>0.51679999999999993</v>
      </c>
      <c r="D21" s="96">
        <f>'GO CCAA'!B21</f>
        <v>75.99166000000001</v>
      </c>
      <c r="E21" s="348">
        <f t="shared" si="1"/>
        <v>89.730190000000007</v>
      </c>
      <c r="F21" s="96"/>
      <c r="G21" s="96">
        <f>'GNA CCAA'!F21</f>
        <v>154.03653</v>
      </c>
      <c r="H21" s="96">
        <f>'GNA CCAA'!G21</f>
        <v>6.2592900000000036</v>
      </c>
      <c r="I21" s="96">
        <f>'GO CCAA'!G21</f>
        <v>974.12253999999973</v>
      </c>
      <c r="J21" s="348">
        <f t="shared" si="0"/>
        <v>1134.4183599999997</v>
      </c>
    </row>
    <row r="22" spans="1:10" x14ac:dyDescent="0.2">
      <c r="A22" s="371" t="s">
        <v>169</v>
      </c>
      <c r="B22" s="96">
        <f>'GNA CCAA'!B22</f>
        <v>6.360170000000001</v>
      </c>
      <c r="C22" s="96">
        <f>'GNA CCAA'!C22</f>
        <v>0.19194</v>
      </c>
      <c r="D22" s="96">
        <f>'GO CCAA'!B22</f>
        <v>47.524620000000006</v>
      </c>
      <c r="E22" s="348">
        <f t="shared" si="1"/>
        <v>54.076730000000005</v>
      </c>
      <c r="F22" s="96"/>
      <c r="G22" s="96">
        <f>'GNA CCAA'!F22</f>
        <v>87.833819999999989</v>
      </c>
      <c r="H22" s="96">
        <f>'GNA CCAA'!G22</f>
        <v>2.6046499999999999</v>
      </c>
      <c r="I22" s="96">
        <f>'GO CCAA'!G22</f>
        <v>662.03102000000001</v>
      </c>
      <c r="J22" s="348">
        <f t="shared" si="0"/>
        <v>752.46948999999995</v>
      </c>
    </row>
    <row r="23" spans="1:10" x14ac:dyDescent="0.2">
      <c r="A23" s="372" t="s">
        <v>170</v>
      </c>
      <c r="B23" s="96">
        <f>'GNA CCAA'!B23</f>
        <v>17.075240000000001</v>
      </c>
      <c r="C23" s="96">
        <f>'GNA CCAA'!C23</f>
        <v>0.83618000000000003</v>
      </c>
      <c r="D23" s="96">
        <f>'GO CCAA'!B23</f>
        <v>145.94765999999996</v>
      </c>
      <c r="E23" s="348">
        <f t="shared" si="1"/>
        <v>163.85907999999995</v>
      </c>
      <c r="F23" s="96"/>
      <c r="G23" s="96">
        <f>'GNA CCAA'!F23</f>
        <v>187.46354999999988</v>
      </c>
      <c r="H23" s="96">
        <f>'GNA CCAA'!G23</f>
        <v>10.353110000000012</v>
      </c>
      <c r="I23" s="96">
        <f>'GO CCAA'!G23</f>
        <v>1726.5016900000001</v>
      </c>
      <c r="J23" s="348">
        <f t="shared" si="0"/>
        <v>1924.31835</v>
      </c>
    </row>
    <row r="24" spans="1:10" x14ac:dyDescent="0.2">
      <c r="A24" s="373" t="s">
        <v>430</v>
      </c>
      <c r="B24" s="100">
        <f>'GNA CCAA'!B24</f>
        <v>471.21726000000046</v>
      </c>
      <c r="C24" s="100">
        <f>'GNA CCAA'!C24</f>
        <v>25.835209999999996</v>
      </c>
      <c r="D24" s="100">
        <f>'GO CCAA'!B24</f>
        <v>1837.1476699999994</v>
      </c>
      <c r="E24" s="100">
        <f t="shared" si="1"/>
        <v>2334.2001399999999</v>
      </c>
      <c r="F24" s="100"/>
      <c r="G24" s="100">
        <f>'GNA CCAA'!F24</f>
        <v>5355.1190999999926</v>
      </c>
      <c r="H24" s="374">
        <f>'GNA CCAA'!G24</f>
        <v>319.11056000000093</v>
      </c>
      <c r="I24" s="100">
        <f>'GO CCAA'!G24</f>
        <v>22251.800779999929</v>
      </c>
      <c r="J24" s="100">
        <f t="shared" si="0"/>
        <v>27926.030439999922</v>
      </c>
    </row>
    <row r="25" spans="1:10" x14ac:dyDescent="0.2">
      <c r="J25" s="79" t="s">
        <v>220</v>
      </c>
    </row>
    <row r="26" spans="1:10" x14ac:dyDescent="0.2">
      <c r="A26" s="350" t="s">
        <v>435</v>
      </c>
      <c r="G26" s="58"/>
      <c r="H26" s="58"/>
      <c r="I26" s="58"/>
      <c r="J26" s="58"/>
    </row>
    <row r="27" spans="1:10" x14ac:dyDescent="0.2">
      <c r="A27" s="101" t="s">
        <v>221</v>
      </c>
      <c r="G27" s="58"/>
      <c r="H27" s="58"/>
      <c r="I27" s="58"/>
      <c r="J27" s="58"/>
    </row>
    <row r="28" spans="1:10" ht="18" x14ac:dyDescent="0.25">
      <c r="A28" s="102"/>
      <c r="E28" s="772"/>
      <c r="F28" s="772"/>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G3:J3"/>
    <mergeCell ref="E28:F28"/>
  </mergeCells>
  <conditionalFormatting sqref="B6:D19 F6:I19 B21:D23 B20 D20 F21:I23 F20:G20 I20">
    <cfRule type="cellIs" dxfId="214" priority="5" operator="between">
      <formula>0</formula>
      <formula>0.5</formula>
    </cfRule>
    <cfRule type="cellIs" dxfId="213" priority="6" operator="between">
      <formula>0</formula>
      <formula>0.49</formula>
    </cfRule>
  </conditionalFormatting>
  <conditionalFormatting sqref="E6:E23">
    <cfRule type="cellIs" dxfId="212" priority="3" operator="between">
      <formula>0</formula>
      <formula>0.5</formula>
    </cfRule>
    <cfRule type="cellIs" dxfId="211" priority="4" operator="between">
      <formula>0</formula>
      <formula>0.49</formula>
    </cfRule>
  </conditionalFormatting>
  <conditionalFormatting sqref="J6:J23">
    <cfRule type="cellIs" dxfId="210" priority="1" operator="between">
      <formula>0</formula>
      <formula>0.5</formula>
    </cfRule>
    <cfRule type="cellIs" dxfId="209"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Normal="100" zoomScaleSheetLayoutView="100" workbookViewId="0"/>
  </sheetViews>
  <sheetFormatPr baseColWidth="10" defaultRowHeight="12.75" x14ac:dyDescent="0.2"/>
  <cols>
    <col min="1" max="1" width="9.5" style="84" customWidth="1"/>
    <col min="2" max="2" width="10.5" style="84" customWidth="1"/>
    <col min="3" max="3" width="9.25" style="84" customWidth="1"/>
    <col min="4" max="4" width="10" style="84" customWidth="1"/>
    <col min="5" max="5" width="9.2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25" style="84" customWidth="1"/>
    <col min="258" max="258" width="9.125" style="84" customWidth="1"/>
    <col min="259" max="259" width="8.125" style="84" bestFit="1" customWidth="1"/>
    <col min="260" max="260" width="8.75" style="84" bestFit="1" customWidth="1"/>
    <col min="261" max="261" width="8.125" style="84" bestFit="1" customWidth="1"/>
    <col min="262" max="262" width="8.25" style="84" bestFit="1" customWidth="1"/>
    <col min="263" max="263" width="7.5" style="84" bestFit="1" customWidth="1"/>
    <col min="264" max="264" width="11" style="84" bestFit="1" customWidth="1"/>
    <col min="265" max="268" width="10.125" style="84" bestFit="1" customWidth="1"/>
    <col min="269" max="512" width="10" style="84"/>
    <col min="513" max="513" width="8.25" style="84" customWidth="1"/>
    <col min="514" max="514" width="9.125" style="84" customWidth="1"/>
    <col min="515" max="515" width="8.125" style="84" bestFit="1" customWidth="1"/>
    <col min="516" max="516" width="8.75" style="84" bestFit="1" customWidth="1"/>
    <col min="517" max="517" width="8.125" style="84" bestFit="1" customWidth="1"/>
    <col min="518" max="518" width="8.25" style="84" bestFit="1" customWidth="1"/>
    <col min="519" max="519" width="7.5" style="84" bestFit="1" customWidth="1"/>
    <col min="520" max="520" width="11" style="84" bestFit="1" customWidth="1"/>
    <col min="521" max="524" width="10.125" style="84" bestFit="1" customWidth="1"/>
    <col min="525" max="768" width="10" style="84"/>
    <col min="769" max="769" width="8.25" style="84" customWidth="1"/>
    <col min="770" max="770" width="9.125" style="84" customWidth="1"/>
    <col min="771" max="771" width="8.125" style="84" bestFit="1" customWidth="1"/>
    <col min="772" max="772" width="8.75" style="84" bestFit="1" customWidth="1"/>
    <col min="773" max="773" width="8.125" style="84" bestFit="1" customWidth="1"/>
    <col min="774" max="774" width="8.25" style="84" bestFit="1" customWidth="1"/>
    <col min="775" max="775" width="7.5" style="84" bestFit="1" customWidth="1"/>
    <col min="776" max="776" width="11" style="84" bestFit="1" customWidth="1"/>
    <col min="777" max="780" width="10.125" style="84" bestFit="1" customWidth="1"/>
    <col min="781" max="1024" width="11" style="84"/>
    <col min="1025" max="1025" width="8.25" style="84" customWidth="1"/>
    <col min="1026" max="1026" width="9.125" style="84" customWidth="1"/>
    <col min="1027" max="1027" width="8.125" style="84" bestFit="1" customWidth="1"/>
    <col min="1028" max="1028" width="8.75" style="84" bestFit="1" customWidth="1"/>
    <col min="1029" max="1029" width="8.125" style="84" bestFit="1" customWidth="1"/>
    <col min="1030" max="1030" width="8.25" style="84" bestFit="1" customWidth="1"/>
    <col min="1031" max="1031" width="7.5" style="84" bestFit="1" customWidth="1"/>
    <col min="1032" max="1032" width="11" style="84" bestFit="1" customWidth="1"/>
    <col min="1033" max="1036" width="10.125" style="84" bestFit="1" customWidth="1"/>
    <col min="1037" max="1280" width="10" style="84"/>
    <col min="1281" max="1281" width="8.25" style="84" customWidth="1"/>
    <col min="1282" max="1282" width="9.125" style="84" customWidth="1"/>
    <col min="1283" max="1283" width="8.125" style="84" bestFit="1" customWidth="1"/>
    <col min="1284" max="1284" width="8.75" style="84" bestFit="1" customWidth="1"/>
    <col min="1285" max="1285" width="8.125" style="84" bestFit="1" customWidth="1"/>
    <col min="1286" max="1286" width="8.25" style="84" bestFit="1" customWidth="1"/>
    <col min="1287" max="1287" width="7.5" style="84" bestFit="1" customWidth="1"/>
    <col min="1288" max="1288" width="11" style="84" bestFit="1" customWidth="1"/>
    <col min="1289" max="1292" width="10.125" style="84" bestFit="1" customWidth="1"/>
    <col min="1293" max="1536" width="10" style="84"/>
    <col min="1537" max="1537" width="8.25" style="84" customWidth="1"/>
    <col min="1538" max="1538" width="9.125" style="84" customWidth="1"/>
    <col min="1539" max="1539" width="8.125" style="84" bestFit="1" customWidth="1"/>
    <col min="1540" max="1540" width="8.75" style="84" bestFit="1" customWidth="1"/>
    <col min="1541" max="1541" width="8.125" style="84" bestFit="1" customWidth="1"/>
    <col min="1542" max="1542" width="8.25" style="84" bestFit="1" customWidth="1"/>
    <col min="1543" max="1543" width="7.5" style="84" bestFit="1" customWidth="1"/>
    <col min="1544" max="1544" width="11" style="84" bestFit="1" customWidth="1"/>
    <col min="1545" max="1548" width="10.125" style="84" bestFit="1" customWidth="1"/>
    <col min="1549" max="1792" width="10" style="84"/>
    <col min="1793" max="1793" width="8.25" style="84" customWidth="1"/>
    <col min="1794" max="1794" width="9.125" style="84" customWidth="1"/>
    <col min="1795" max="1795" width="8.125" style="84" bestFit="1" customWidth="1"/>
    <col min="1796" max="1796" width="8.75" style="84" bestFit="1" customWidth="1"/>
    <col min="1797" max="1797" width="8.125" style="84" bestFit="1" customWidth="1"/>
    <col min="1798" max="1798" width="8.25" style="84" bestFit="1" customWidth="1"/>
    <col min="1799" max="1799" width="7.5" style="84" bestFit="1" customWidth="1"/>
    <col min="1800" max="1800" width="11" style="84" bestFit="1" customWidth="1"/>
    <col min="1801" max="1804" width="10.125" style="84" bestFit="1" customWidth="1"/>
    <col min="1805" max="2048" width="11" style="84"/>
    <col min="2049" max="2049" width="8.25" style="84" customWidth="1"/>
    <col min="2050" max="2050" width="9.125" style="84" customWidth="1"/>
    <col min="2051" max="2051" width="8.125" style="84" bestFit="1" customWidth="1"/>
    <col min="2052" max="2052" width="8.75" style="84" bestFit="1" customWidth="1"/>
    <col min="2053" max="2053" width="8.125" style="84" bestFit="1" customWidth="1"/>
    <col min="2054" max="2054" width="8.25" style="84" bestFit="1" customWidth="1"/>
    <col min="2055" max="2055" width="7.5" style="84" bestFit="1" customWidth="1"/>
    <col min="2056" max="2056" width="11" style="84" bestFit="1" customWidth="1"/>
    <col min="2057" max="2060" width="10.125" style="84" bestFit="1" customWidth="1"/>
    <col min="2061" max="2304" width="10" style="84"/>
    <col min="2305" max="2305" width="8.25" style="84" customWidth="1"/>
    <col min="2306" max="2306" width="9.125" style="84" customWidth="1"/>
    <col min="2307" max="2307" width="8.125" style="84" bestFit="1" customWidth="1"/>
    <col min="2308" max="2308" width="8.75" style="84" bestFit="1" customWidth="1"/>
    <col min="2309" max="2309" width="8.125" style="84" bestFit="1" customWidth="1"/>
    <col min="2310" max="2310" width="8.25" style="84" bestFit="1" customWidth="1"/>
    <col min="2311" max="2311" width="7.5" style="84" bestFit="1" customWidth="1"/>
    <col min="2312" max="2312" width="11" style="84" bestFit="1" customWidth="1"/>
    <col min="2313" max="2316" width="10.125" style="84" bestFit="1" customWidth="1"/>
    <col min="2317" max="2560" width="10" style="84"/>
    <col min="2561" max="2561" width="8.25" style="84" customWidth="1"/>
    <col min="2562" max="2562" width="9.125" style="84" customWidth="1"/>
    <col min="2563" max="2563" width="8.125" style="84" bestFit="1" customWidth="1"/>
    <col min="2564" max="2564" width="8.75" style="84" bestFit="1" customWidth="1"/>
    <col min="2565" max="2565" width="8.125" style="84" bestFit="1" customWidth="1"/>
    <col min="2566" max="2566" width="8.25" style="84" bestFit="1" customWidth="1"/>
    <col min="2567" max="2567" width="7.5" style="84" bestFit="1" customWidth="1"/>
    <col min="2568" max="2568" width="11" style="84" bestFit="1" customWidth="1"/>
    <col min="2569" max="2572" width="10.125" style="84" bestFit="1" customWidth="1"/>
    <col min="2573" max="2816" width="10" style="84"/>
    <col min="2817" max="2817" width="8.25" style="84" customWidth="1"/>
    <col min="2818" max="2818" width="9.125" style="84" customWidth="1"/>
    <col min="2819" max="2819" width="8.125" style="84" bestFit="1" customWidth="1"/>
    <col min="2820" max="2820" width="8.75" style="84" bestFit="1" customWidth="1"/>
    <col min="2821" max="2821" width="8.125" style="84" bestFit="1" customWidth="1"/>
    <col min="2822" max="2822" width="8.25" style="84" bestFit="1" customWidth="1"/>
    <col min="2823" max="2823" width="7.5" style="84" bestFit="1" customWidth="1"/>
    <col min="2824" max="2824" width="11" style="84" bestFit="1" customWidth="1"/>
    <col min="2825" max="2828" width="10.125" style="84" bestFit="1" customWidth="1"/>
    <col min="2829" max="3072" width="11" style="84"/>
    <col min="3073" max="3073" width="8.25" style="84" customWidth="1"/>
    <col min="3074" max="3074" width="9.125" style="84" customWidth="1"/>
    <col min="3075" max="3075" width="8.125" style="84" bestFit="1" customWidth="1"/>
    <col min="3076" max="3076" width="8.75" style="84" bestFit="1" customWidth="1"/>
    <col min="3077" max="3077" width="8.125" style="84" bestFit="1" customWidth="1"/>
    <col min="3078" max="3078" width="8.25" style="84" bestFit="1" customWidth="1"/>
    <col min="3079" max="3079" width="7.5" style="84" bestFit="1" customWidth="1"/>
    <col min="3080" max="3080" width="11" style="84" bestFit="1" customWidth="1"/>
    <col min="3081" max="3084" width="10.125" style="84" bestFit="1" customWidth="1"/>
    <col min="3085" max="3328" width="10" style="84"/>
    <col min="3329" max="3329" width="8.25" style="84" customWidth="1"/>
    <col min="3330" max="3330" width="9.125" style="84" customWidth="1"/>
    <col min="3331" max="3331" width="8.125" style="84" bestFit="1" customWidth="1"/>
    <col min="3332" max="3332" width="8.75" style="84" bestFit="1" customWidth="1"/>
    <col min="3333" max="3333" width="8.125" style="84" bestFit="1" customWidth="1"/>
    <col min="3334" max="3334" width="8.25" style="84" bestFit="1" customWidth="1"/>
    <col min="3335" max="3335" width="7.5" style="84" bestFit="1" customWidth="1"/>
    <col min="3336" max="3336" width="11" style="84" bestFit="1" customWidth="1"/>
    <col min="3337" max="3340" width="10.125" style="84" bestFit="1" customWidth="1"/>
    <col min="3341" max="3584" width="10" style="84"/>
    <col min="3585" max="3585" width="8.25" style="84" customWidth="1"/>
    <col min="3586" max="3586" width="9.125" style="84" customWidth="1"/>
    <col min="3587" max="3587" width="8.125" style="84" bestFit="1" customWidth="1"/>
    <col min="3588" max="3588" width="8.75" style="84" bestFit="1" customWidth="1"/>
    <col min="3589" max="3589" width="8.125" style="84" bestFit="1" customWidth="1"/>
    <col min="3590" max="3590" width="8.25" style="84" bestFit="1" customWidth="1"/>
    <col min="3591" max="3591" width="7.5" style="84" bestFit="1" customWidth="1"/>
    <col min="3592" max="3592" width="11" style="84" bestFit="1" customWidth="1"/>
    <col min="3593" max="3596" width="10.125" style="84" bestFit="1" customWidth="1"/>
    <col min="3597" max="3840" width="10" style="84"/>
    <col min="3841" max="3841" width="8.25" style="84" customWidth="1"/>
    <col min="3842" max="3842" width="9.125" style="84" customWidth="1"/>
    <col min="3843" max="3843" width="8.125" style="84" bestFit="1" customWidth="1"/>
    <col min="3844" max="3844" width="8.75" style="84" bestFit="1" customWidth="1"/>
    <col min="3845" max="3845" width="8.125" style="84" bestFit="1" customWidth="1"/>
    <col min="3846" max="3846" width="8.25" style="84" bestFit="1" customWidth="1"/>
    <col min="3847" max="3847" width="7.5" style="84" bestFit="1" customWidth="1"/>
    <col min="3848" max="3848" width="11" style="84" bestFit="1" customWidth="1"/>
    <col min="3849" max="3852" width="10.125" style="84" bestFit="1" customWidth="1"/>
    <col min="3853" max="4096" width="11" style="84"/>
    <col min="4097" max="4097" width="8.25" style="84" customWidth="1"/>
    <col min="4098" max="4098" width="9.125" style="84" customWidth="1"/>
    <col min="4099" max="4099" width="8.125" style="84" bestFit="1" customWidth="1"/>
    <col min="4100" max="4100" width="8.75" style="84" bestFit="1" customWidth="1"/>
    <col min="4101" max="4101" width="8.125" style="84" bestFit="1" customWidth="1"/>
    <col min="4102" max="4102" width="8.25" style="84" bestFit="1" customWidth="1"/>
    <col min="4103" max="4103" width="7.5" style="84" bestFit="1" customWidth="1"/>
    <col min="4104" max="4104" width="11" style="84" bestFit="1" customWidth="1"/>
    <col min="4105" max="4108" width="10.125" style="84" bestFit="1" customWidth="1"/>
    <col min="4109" max="4352" width="10" style="84"/>
    <col min="4353" max="4353" width="8.25" style="84" customWidth="1"/>
    <col min="4354" max="4354" width="9.125" style="84" customWidth="1"/>
    <col min="4355" max="4355" width="8.125" style="84" bestFit="1" customWidth="1"/>
    <col min="4356" max="4356" width="8.75" style="84" bestFit="1" customWidth="1"/>
    <col min="4357" max="4357" width="8.125" style="84" bestFit="1" customWidth="1"/>
    <col min="4358" max="4358" width="8.25" style="84" bestFit="1" customWidth="1"/>
    <col min="4359" max="4359" width="7.5" style="84" bestFit="1" customWidth="1"/>
    <col min="4360" max="4360" width="11" style="84" bestFit="1" customWidth="1"/>
    <col min="4361" max="4364" width="10.125" style="84" bestFit="1" customWidth="1"/>
    <col min="4365" max="4608" width="10" style="84"/>
    <col min="4609" max="4609" width="8.25" style="84" customWidth="1"/>
    <col min="4610" max="4610" width="9.125" style="84" customWidth="1"/>
    <col min="4611" max="4611" width="8.125" style="84" bestFit="1" customWidth="1"/>
    <col min="4612" max="4612" width="8.75" style="84" bestFit="1" customWidth="1"/>
    <col min="4613" max="4613" width="8.125" style="84" bestFit="1" customWidth="1"/>
    <col min="4614" max="4614" width="8.25" style="84" bestFit="1" customWidth="1"/>
    <col min="4615" max="4615" width="7.5" style="84" bestFit="1" customWidth="1"/>
    <col min="4616" max="4616" width="11" style="84" bestFit="1" customWidth="1"/>
    <col min="4617" max="4620" width="10.125" style="84" bestFit="1" customWidth="1"/>
    <col min="4621" max="4864" width="10" style="84"/>
    <col min="4865" max="4865" width="8.25" style="84" customWidth="1"/>
    <col min="4866" max="4866" width="9.125" style="84" customWidth="1"/>
    <col min="4867" max="4867" width="8.125" style="84" bestFit="1" customWidth="1"/>
    <col min="4868" max="4868" width="8.75" style="84" bestFit="1" customWidth="1"/>
    <col min="4869" max="4869" width="8.125" style="84" bestFit="1" customWidth="1"/>
    <col min="4870" max="4870" width="8.25" style="84" bestFit="1" customWidth="1"/>
    <col min="4871" max="4871" width="7.5" style="84" bestFit="1" customWidth="1"/>
    <col min="4872" max="4872" width="11" style="84" bestFit="1" customWidth="1"/>
    <col min="4873" max="4876" width="10.125" style="84" bestFit="1" customWidth="1"/>
    <col min="4877" max="5120" width="11" style="84"/>
    <col min="5121" max="5121" width="8.25" style="84" customWidth="1"/>
    <col min="5122" max="5122" width="9.125" style="84" customWidth="1"/>
    <col min="5123" max="5123" width="8.125" style="84" bestFit="1" customWidth="1"/>
    <col min="5124" max="5124" width="8.75" style="84" bestFit="1" customWidth="1"/>
    <col min="5125" max="5125" width="8.125" style="84" bestFit="1" customWidth="1"/>
    <col min="5126" max="5126" width="8.25" style="84" bestFit="1" customWidth="1"/>
    <col min="5127" max="5127" width="7.5" style="84" bestFit="1" customWidth="1"/>
    <col min="5128" max="5128" width="11" style="84" bestFit="1" customWidth="1"/>
    <col min="5129" max="5132" width="10.125" style="84" bestFit="1" customWidth="1"/>
    <col min="5133" max="5376" width="10" style="84"/>
    <col min="5377" max="5377" width="8.25" style="84" customWidth="1"/>
    <col min="5378" max="5378" width="9.125" style="84" customWidth="1"/>
    <col min="5379" max="5379" width="8.125" style="84" bestFit="1" customWidth="1"/>
    <col min="5380" max="5380" width="8.75" style="84" bestFit="1" customWidth="1"/>
    <col min="5381" max="5381" width="8.125" style="84" bestFit="1" customWidth="1"/>
    <col min="5382" max="5382" width="8.25" style="84" bestFit="1" customWidth="1"/>
    <col min="5383" max="5383" width="7.5" style="84" bestFit="1" customWidth="1"/>
    <col min="5384" max="5384" width="11" style="84" bestFit="1" customWidth="1"/>
    <col min="5385" max="5388" width="10.125" style="84" bestFit="1" customWidth="1"/>
    <col min="5389" max="5632" width="10" style="84"/>
    <col min="5633" max="5633" width="8.25" style="84" customWidth="1"/>
    <col min="5634" max="5634" width="9.125" style="84" customWidth="1"/>
    <col min="5635" max="5635" width="8.125" style="84" bestFit="1" customWidth="1"/>
    <col min="5636" max="5636" width="8.75" style="84" bestFit="1" customWidth="1"/>
    <col min="5637" max="5637" width="8.125" style="84" bestFit="1" customWidth="1"/>
    <col min="5638" max="5638" width="8.25" style="84" bestFit="1" customWidth="1"/>
    <col min="5639" max="5639" width="7.5" style="84" bestFit="1" customWidth="1"/>
    <col min="5640" max="5640" width="11" style="84" bestFit="1" customWidth="1"/>
    <col min="5641" max="5644" width="10.125" style="84" bestFit="1" customWidth="1"/>
    <col min="5645" max="5888" width="10" style="84"/>
    <col min="5889" max="5889" width="8.25" style="84" customWidth="1"/>
    <col min="5890" max="5890" width="9.125" style="84" customWidth="1"/>
    <col min="5891" max="5891" width="8.125" style="84" bestFit="1" customWidth="1"/>
    <col min="5892" max="5892" width="8.75" style="84" bestFit="1" customWidth="1"/>
    <col min="5893" max="5893" width="8.125" style="84" bestFit="1" customWidth="1"/>
    <col min="5894" max="5894" width="8.25" style="84" bestFit="1" customWidth="1"/>
    <col min="5895" max="5895" width="7.5" style="84" bestFit="1" customWidth="1"/>
    <col min="5896" max="5896" width="11" style="84" bestFit="1" customWidth="1"/>
    <col min="5897" max="5900" width="10.125" style="84" bestFit="1" customWidth="1"/>
    <col min="5901" max="6144" width="11" style="84"/>
    <col min="6145" max="6145" width="8.25" style="84" customWidth="1"/>
    <col min="6146" max="6146" width="9.125" style="84" customWidth="1"/>
    <col min="6147" max="6147" width="8.125" style="84" bestFit="1" customWidth="1"/>
    <col min="6148" max="6148" width="8.75" style="84" bestFit="1" customWidth="1"/>
    <col min="6149" max="6149" width="8.125" style="84" bestFit="1" customWidth="1"/>
    <col min="6150" max="6150" width="8.25" style="84" bestFit="1" customWidth="1"/>
    <col min="6151" max="6151" width="7.5" style="84" bestFit="1" customWidth="1"/>
    <col min="6152" max="6152" width="11" style="84" bestFit="1" customWidth="1"/>
    <col min="6153" max="6156" width="10.125" style="84" bestFit="1" customWidth="1"/>
    <col min="6157" max="6400" width="10" style="84"/>
    <col min="6401" max="6401" width="8.25" style="84" customWidth="1"/>
    <col min="6402" max="6402" width="9.125" style="84" customWidth="1"/>
    <col min="6403" max="6403" width="8.125" style="84" bestFit="1" customWidth="1"/>
    <col min="6404" max="6404" width="8.75" style="84" bestFit="1" customWidth="1"/>
    <col min="6405" max="6405" width="8.125" style="84" bestFit="1" customWidth="1"/>
    <col min="6406" max="6406" width="8.25" style="84" bestFit="1" customWidth="1"/>
    <col min="6407" max="6407" width="7.5" style="84" bestFit="1" customWidth="1"/>
    <col min="6408" max="6408" width="11" style="84" bestFit="1" customWidth="1"/>
    <col min="6409" max="6412" width="10.125" style="84" bestFit="1" customWidth="1"/>
    <col min="6413" max="6656" width="10" style="84"/>
    <col min="6657" max="6657" width="8.25" style="84" customWidth="1"/>
    <col min="6658" max="6658" width="9.125" style="84" customWidth="1"/>
    <col min="6659" max="6659" width="8.125" style="84" bestFit="1" customWidth="1"/>
    <col min="6660" max="6660" width="8.75" style="84" bestFit="1" customWidth="1"/>
    <col min="6661" max="6661" width="8.125" style="84" bestFit="1" customWidth="1"/>
    <col min="6662" max="6662" width="8.25" style="84" bestFit="1" customWidth="1"/>
    <col min="6663" max="6663" width="7.5" style="84" bestFit="1" customWidth="1"/>
    <col min="6664" max="6664" width="11" style="84" bestFit="1" customWidth="1"/>
    <col min="6665" max="6668" width="10.125" style="84" bestFit="1" customWidth="1"/>
    <col min="6669" max="6912" width="10" style="84"/>
    <col min="6913" max="6913" width="8.25" style="84" customWidth="1"/>
    <col min="6914" max="6914" width="9.125" style="84" customWidth="1"/>
    <col min="6915" max="6915" width="8.125" style="84" bestFit="1" customWidth="1"/>
    <col min="6916" max="6916" width="8.75" style="84" bestFit="1" customWidth="1"/>
    <col min="6917" max="6917" width="8.125" style="84" bestFit="1" customWidth="1"/>
    <col min="6918" max="6918" width="8.25" style="84" bestFit="1" customWidth="1"/>
    <col min="6919" max="6919" width="7.5" style="84" bestFit="1" customWidth="1"/>
    <col min="6920" max="6920" width="11" style="84" bestFit="1" customWidth="1"/>
    <col min="6921" max="6924" width="10.125" style="84" bestFit="1" customWidth="1"/>
    <col min="6925" max="7168" width="11" style="84"/>
    <col min="7169" max="7169" width="8.25" style="84" customWidth="1"/>
    <col min="7170" max="7170" width="9.125" style="84" customWidth="1"/>
    <col min="7171" max="7171" width="8.125" style="84" bestFit="1" customWidth="1"/>
    <col min="7172" max="7172" width="8.75" style="84" bestFit="1" customWidth="1"/>
    <col min="7173" max="7173" width="8.125" style="84" bestFit="1" customWidth="1"/>
    <col min="7174" max="7174" width="8.25" style="84" bestFit="1" customWidth="1"/>
    <col min="7175" max="7175" width="7.5" style="84" bestFit="1" customWidth="1"/>
    <col min="7176" max="7176" width="11" style="84" bestFit="1" customWidth="1"/>
    <col min="7177" max="7180" width="10.125" style="84" bestFit="1" customWidth="1"/>
    <col min="7181" max="7424" width="10" style="84"/>
    <col min="7425" max="7425" width="8.25" style="84" customWidth="1"/>
    <col min="7426" max="7426" width="9.125" style="84" customWidth="1"/>
    <col min="7427" max="7427" width="8.125" style="84" bestFit="1" customWidth="1"/>
    <col min="7428" max="7428" width="8.75" style="84" bestFit="1" customWidth="1"/>
    <col min="7429" max="7429" width="8.125" style="84" bestFit="1" customWidth="1"/>
    <col min="7430" max="7430" width="8.25" style="84" bestFit="1" customWidth="1"/>
    <col min="7431" max="7431" width="7.5" style="84" bestFit="1" customWidth="1"/>
    <col min="7432" max="7432" width="11" style="84" bestFit="1" customWidth="1"/>
    <col min="7433" max="7436" width="10.125" style="84" bestFit="1" customWidth="1"/>
    <col min="7437" max="7680" width="10" style="84"/>
    <col min="7681" max="7681" width="8.25" style="84" customWidth="1"/>
    <col min="7682" max="7682" width="9.125" style="84" customWidth="1"/>
    <col min="7683" max="7683" width="8.125" style="84" bestFit="1" customWidth="1"/>
    <col min="7684" max="7684" width="8.75" style="84" bestFit="1" customWidth="1"/>
    <col min="7685" max="7685" width="8.125" style="84" bestFit="1" customWidth="1"/>
    <col min="7686" max="7686" width="8.25" style="84" bestFit="1" customWidth="1"/>
    <col min="7687" max="7687" width="7.5" style="84" bestFit="1" customWidth="1"/>
    <col min="7688" max="7688" width="11" style="84" bestFit="1" customWidth="1"/>
    <col min="7689" max="7692" width="10.125" style="84" bestFit="1" customWidth="1"/>
    <col min="7693" max="7936" width="10" style="84"/>
    <col min="7937" max="7937" width="8.25" style="84" customWidth="1"/>
    <col min="7938" max="7938" width="9.125" style="84" customWidth="1"/>
    <col min="7939" max="7939" width="8.125" style="84" bestFit="1" customWidth="1"/>
    <col min="7940" max="7940" width="8.75" style="84" bestFit="1" customWidth="1"/>
    <col min="7941" max="7941" width="8.125" style="84" bestFit="1" customWidth="1"/>
    <col min="7942" max="7942" width="8.25" style="84" bestFit="1" customWidth="1"/>
    <col min="7943" max="7943" width="7.5" style="84" bestFit="1" customWidth="1"/>
    <col min="7944" max="7944" width="11" style="84" bestFit="1" customWidth="1"/>
    <col min="7945" max="7948" width="10.125" style="84" bestFit="1" customWidth="1"/>
    <col min="7949" max="8192" width="11" style="84"/>
    <col min="8193" max="8193" width="8.25" style="84" customWidth="1"/>
    <col min="8194" max="8194" width="9.125" style="84" customWidth="1"/>
    <col min="8195" max="8195" width="8.125" style="84" bestFit="1" customWidth="1"/>
    <col min="8196" max="8196" width="8.75" style="84" bestFit="1" customWidth="1"/>
    <col min="8197" max="8197" width="8.125" style="84" bestFit="1" customWidth="1"/>
    <col min="8198" max="8198" width="8.25" style="84" bestFit="1" customWidth="1"/>
    <col min="8199" max="8199" width="7.5" style="84" bestFit="1" customWidth="1"/>
    <col min="8200" max="8200" width="11" style="84" bestFit="1" customWidth="1"/>
    <col min="8201" max="8204" width="10.125" style="84" bestFit="1" customWidth="1"/>
    <col min="8205" max="8448" width="10" style="84"/>
    <col min="8449" max="8449" width="8.25" style="84" customWidth="1"/>
    <col min="8450" max="8450" width="9.125" style="84" customWidth="1"/>
    <col min="8451" max="8451" width="8.125" style="84" bestFit="1" customWidth="1"/>
    <col min="8452" max="8452" width="8.75" style="84" bestFit="1" customWidth="1"/>
    <col min="8453" max="8453" width="8.125" style="84" bestFit="1" customWidth="1"/>
    <col min="8454" max="8454" width="8.25" style="84" bestFit="1" customWidth="1"/>
    <col min="8455" max="8455" width="7.5" style="84" bestFit="1" customWidth="1"/>
    <col min="8456" max="8456" width="11" style="84" bestFit="1" customWidth="1"/>
    <col min="8457" max="8460" width="10.125" style="84" bestFit="1" customWidth="1"/>
    <col min="8461" max="8704" width="10" style="84"/>
    <col min="8705" max="8705" width="8.25" style="84" customWidth="1"/>
    <col min="8706" max="8706" width="9.125" style="84" customWidth="1"/>
    <col min="8707" max="8707" width="8.125" style="84" bestFit="1" customWidth="1"/>
    <col min="8708" max="8708" width="8.75" style="84" bestFit="1" customWidth="1"/>
    <col min="8709" max="8709" width="8.125" style="84" bestFit="1" customWidth="1"/>
    <col min="8710" max="8710" width="8.25" style="84" bestFit="1" customWidth="1"/>
    <col min="8711" max="8711" width="7.5" style="84" bestFit="1" customWidth="1"/>
    <col min="8712" max="8712" width="11" style="84" bestFit="1" customWidth="1"/>
    <col min="8713" max="8716" width="10.125" style="84" bestFit="1" customWidth="1"/>
    <col min="8717" max="8960" width="10" style="84"/>
    <col min="8961" max="8961" width="8.25" style="84" customWidth="1"/>
    <col min="8962" max="8962" width="9.125" style="84" customWidth="1"/>
    <col min="8963" max="8963" width="8.125" style="84" bestFit="1" customWidth="1"/>
    <col min="8964" max="8964" width="8.75" style="84" bestFit="1" customWidth="1"/>
    <col min="8965" max="8965" width="8.125" style="84" bestFit="1" customWidth="1"/>
    <col min="8966" max="8966" width="8.25" style="84" bestFit="1" customWidth="1"/>
    <col min="8967" max="8967" width="7.5" style="84" bestFit="1" customWidth="1"/>
    <col min="8968" max="8968" width="11" style="84" bestFit="1" customWidth="1"/>
    <col min="8969" max="8972" width="10.125" style="84" bestFit="1" customWidth="1"/>
    <col min="8973" max="9216" width="11" style="84"/>
    <col min="9217" max="9217" width="8.25" style="84" customWidth="1"/>
    <col min="9218" max="9218" width="9.125" style="84" customWidth="1"/>
    <col min="9219" max="9219" width="8.125" style="84" bestFit="1" customWidth="1"/>
    <col min="9220" max="9220" width="8.75" style="84" bestFit="1" customWidth="1"/>
    <col min="9221" max="9221" width="8.125" style="84" bestFit="1" customWidth="1"/>
    <col min="9222" max="9222" width="8.25" style="84" bestFit="1" customWidth="1"/>
    <col min="9223" max="9223" width="7.5" style="84" bestFit="1" customWidth="1"/>
    <col min="9224" max="9224" width="11" style="84" bestFit="1" customWidth="1"/>
    <col min="9225" max="9228" width="10.125" style="84" bestFit="1" customWidth="1"/>
    <col min="9229" max="9472" width="10" style="84"/>
    <col min="9473" max="9473" width="8.25" style="84" customWidth="1"/>
    <col min="9474" max="9474" width="9.125" style="84" customWidth="1"/>
    <col min="9475" max="9475" width="8.125" style="84" bestFit="1" customWidth="1"/>
    <col min="9476" max="9476" width="8.75" style="84" bestFit="1" customWidth="1"/>
    <col min="9477" max="9477" width="8.125" style="84" bestFit="1" customWidth="1"/>
    <col min="9478" max="9478" width="8.25" style="84" bestFit="1" customWidth="1"/>
    <col min="9479" max="9479" width="7.5" style="84" bestFit="1" customWidth="1"/>
    <col min="9480" max="9480" width="11" style="84" bestFit="1" customWidth="1"/>
    <col min="9481" max="9484" width="10.125" style="84" bestFit="1" customWidth="1"/>
    <col min="9485" max="9728" width="10" style="84"/>
    <col min="9729" max="9729" width="8.25" style="84" customWidth="1"/>
    <col min="9730" max="9730" width="9.125" style="84" customWidth="1"/>
    <col min="9731" max="9731" width="8.125" style="84" bestFit="1" customWidth="1"/>
    <col min="9732" max="9732" width="8.75" style="84" bestFit="1" customWidth="1"/>
    <col min="9733" max="9733" width="8.125" style="84" bestFit="1" customWidth="1"/>
    <col min="9734" max="9734" width="8.25" style="84" bestFit="1" customWidth="1"/>
    <col min="9735" max="9735" width="7.5" style="84" bestFit="1" customWidth="1"/>
    <col min="9736" max="9736" width="11" style="84" bestFit="1" customWidth="1"/>
    <col min="9737" max="9740" width="10.125" style="84" bestFit="1" customWidth="1"/>
    <col min="9741" max="9984" width="10" style="84"/>
    <col min="9985" max="9985" width="8.25" style="84" customWidth="1"/>
    <col min="9986" max="9986" width="9.125" style="84" customWidth="1"/>
    <col min="9987" max="9987" width="8.125" style="84" bestFit="1" customWidth="1"/>
    <col min="9988" max="9988" width="8.75" style="84" bestFit="1" customWidth="1"/>
    <col min="9989" max="9989" width="8.125" style="84" bestFit="1" customWidth="1"/>
    <col min="9990" max="9990" width="8.25" style="84" bestFit="1" customWidth="1"/>
    <col min="9991" max="9991" width="7.5" style="84" bestFit="1" customWidth="1"/>
    <col min="9992" max="9992" width="11" style="84" bestFit="1" customWidth="1"/>
    <col min="9993" max="9996" width="10.125" style="84" bestFit="1" customWidth="1"/>
    <col min="9997" max="10240" width="11" style="84"/>
    <col min="10241" max="10241" width="8.25" style="84" customWidth="1"/>
    <col min="10242" max="10242" width="9.125" style="84" customWidth="1"/>
    <col min="10243" max="10243" width="8.125" style="84" bestFit="1" customWidth="1"/>
    <col min="10244" max="10244" width="8.75" style="84" bestFit="1" customWidth="1"/>
    <col min="10245" max="10245" width="8.125" style="84" bestFit="1" customWidth="1"/>
    <col min="10246" max="10246" width="8.25" style="84" bestFit="1" customWidth="1"/>
    <col min="10247" max="10247" width="7.5" style="84" bestFit="1" customWidth="1"/>
    <col min="10248" max="10248" width="11" style="84" bestFit="1" customWidth="1"/>
    <col min="10249" max="10252" width="10.125" style="84" bestFit="1" customWidth="1"/>
    <col min="10253" max="10496" width="10" style="84"/>
    <col min="10497" max="10497" width="8.25" style="84" customWidth="1"/>
    <col min="10498" max="10498" width="9.125" style="84" customWidth="1"/>
    <col min="10499" max="10499" width="8.125" style="84" bestFit="1" customWidth="1"/>
    <col min="10500" max="10500" width="8.75" style="84" bestFit="1" customWidth="1"/>
    <col min="10501" max="10501" width="8.125" style="84" bestFit="1" customWidth="1"/>
    <col min="10502" max="10502" width="8.25" style="84" bestFit="1" customWidth="1"/>
    <col min="10503" max="10503" width="7.5" style="84" bestFit="1" customWidth="1"/>
    <col min="10504" max="10504" width="11" style="84" bestFit="1" customWidth="1"/>
    <col min="10505" max="10508" width="10.125" style="84" bestFit="1" customWidth="1"/>
    <col min="10509" max="10752" width="10" style="84"/>
    <col min="10753" max="10753" width="8.25" style="84" customWidth="1"/>
    <col min="10754" max="10754" width="9.125" style="84" customWidth="1"/>
    <col min="10755" max="10755" width="8.125" style="84" bestFit="1" customWidth="1"/>
    <col min="10756" max="10756" width="8.75" style="84" bestFit="1" customWidth="1"/>
    <col min="10757" max="10757" width="8.125" style="84" bestFit="1" customWidth="1"/>
    <col min="10758" max="10758" width="8.25" style="84" bestFit="1" customWidth="1"/>
    <col min="10759" max="10759" width="7.5" style="84" bestFit="1" customWidth="1"/>
    <col min="10760" max="10760" width="11" style="84" bestFit="1" customWidth="1"/>
    <col min="10761" max="10764" width="10.125" style="84" bestFit="1" customWidth="1"/>
    <col min="10765" max="11008" width="10" style="84"/>
    <col min="11009" max="11009" width="8.25" style="84" customWidth="1"/>
    <col min="11010" max="11010" width="9.125" style="84" customWidth="1"/>
    <col min="11011" max="11011" width="8.125" style="84" bestFit="1" customWidth="1"/>
    <col min="11012" max="11012" width="8.75" style="84" bestFit="1" customWidth="1"/>
    <col min="11013" max="11013" width="8.125" style="84" bestFit="1" customWidth="1"/>
    <col min="11014" max="11014" width="8.25" style="84" bestFit="1" customWidth="1"/>
    <col min="11015" max="11015" width="7.5" style="84" bestFit="1" customWidth="1"/>
    <col min="11016" max="11016" width="11" style="84" bestFit="1" customWidth="1"/>
    <col min="11017" max="11020" width="10.125" style="84" bestFit="1" customWidth="1"/>
    <col min="11021" max="11264" width="11" style="84"/>
    <col min="11265" max="11265" width="8.25" style="84" customWidth="1"/>
    <col min="11266" max="11266" width="9.125" style="84" customWidth="1"/>
    <col min="11267" max="11267" width="8.125" style="84" bestFit="1" customWidth="1"/>
    <col min="11268" max="11268" width="8.75" style="84" bestFit="1" customWidth="1"/>
    <col min="11269" max="11269" width="8.125" style="84" bestFit="1" customWidth="1"/>
    <col min="11270" max="11270" width="8.25" style="84" bestFit="1" customWidth="1"/>
    <col min="11271" max="11271" width="7.5" style="84" bestFit="1" customWidth="1"/>
    <col min="11272" max="11272" width="11" style="84" bestFit="1" customWidth="1"/>
    <col min="11273" max="11276" width="10.125" style="84" bestFit="1" customWidth="1"/>
    <col min="11277" max="11520" width="10" style="84"/>
    <col min="11521" max="11521" width="8.25" style="84" customWidth="1"/>
    <col min="11522" max="11522" width="9.125" style="84" customWidth="1"/>
    <col min="11523" max="11523" width="8.125" style="84" bestFit="1" customWidth="1"/>
    <col min="11524" max="11524" width="8.75" style="84" bestFit="1" customWidth="1"/>
    <col min="11525" max="11525" width="8.125" style="84" bestFit="1" customWidth="1"/>
    <col min="11526" max="11526" width="8.25" style="84" bestFit="1" customWidth="1"/>
    <col min="11527" max="11527" width="7.5" style="84" bestFit="1" customWidth="1"/>
    <col min="11528" max="11528" width="11" style="84" bestFit="1" customWidth="1"/>
    <col min="11529" max="11532" width="10.125" style="84" bestFit="1" customWidth="1"/>
    <col min="11533" max="11776" width="10" style="84"/>
    <col min="11777" max="11777" width="8.25" style="84" customWidth="1"/>
    <col min="11778" max="11778" width="9.125" style="84" customWidth="1"/>
    <col min="11779" max="11779" width="8.125" style="84" bestFit="1" customWidth="1"/>
    <col min="11780" max="11780" width="8.75" style="84" bestFit="1" customWidth="1"/>
    <col min="11781" max="11781" width="8.125" style="84" bestFit="1" customWidth="1"/>
    <col min="11782" max="11782" width="8.25" style="84" bestFit="1" customWidth="1"/>
    <col min="11783" max="11783" width="7.5" style="84" bestFit="1" customWidth="1"/>
    <col min="11784" max="11784" width="11" style="84" bestFit="1" customWidth="1"/>
    <col min="11785" max="11788" width="10.125" style="84" bestFit="1" customWidth="1"/>
    <col min="11789" max="12032" width="10" style="84"/>
    <col min="12033" max="12033" width="8.25" style="84" customWidth="1"/>
    <col min="12034" max="12034" width="9.125" style="84" customWidth="1"/>
    <col min="12035" max="12035" width="8.125" style="84" bestFit="1" customWidth="1"/>
    <col min="12036" max="12036" width="8.75" style="84" bestFit="1" customWidth="1"/>
    <col min="12037" max="12037" width="8.125" style="84" bestFit="1" customWidth="1"/>
    <col min="12038" max="12038" width="8.25" style="84" bestFit="1" customWidth="1"/>
    <col min="12039" max="12039" width="7.5" style="84" bestFit="1" customWidth="1"/>
    <col min="12040" max="12040" width="11" style="84" bestFit="1" customWidth="1"/>
    <col min="12041" max="12044" width="10.125" style="84" bestFit="1" customWidth="1"/>
    <col min="12045" max="12288" width="11" style="84"/>
    <col min="12289" max="12289" width="8.25" style="84" customWidth="1"/>
    <col min="12290" max="12290" width="9.125" style="84" customWidth="1"/>
    <col min="12291" max="12291" width="8.125" style="84" bestFit="1" customWidth="1"/>
    <col min="12292" max="12292" width="8.75" style="84" bestFit="1" customWidth="1"/>
    <col min="12293" max="12293" width="8.125" style="84" bestFit="1" customWidth="1"/>
    <col min="12294" max="12294" width="8.25" style="84" bestFit="1" customWidth="1"/>
    <col min="12295" max="12295" width="7.5" style="84" bestFit="1" customWidth="1"/>
    <col min="12296" max="12296" width="11" style="84" bestFit="1" customWidth="1"/>
    <col min="12297" max="12300" width="10.125" style="84" bestFit="1" customWidth="1"/>
    <col min="12301" max="12544" width="10" style="84"/>
    <col min="12545" max="12545" width="8.25" style="84" customWidth="1"/>
    <col min="12546" max="12546" width="9.125" style="84" customWidth="1"/>
    <col min="12547" max="12547" width="8.125" style="84" bestFit="1" customWidth="1"/>
    <col min="12548" max="12548" width="8.75" style="84" bestFit="1" customWidth="1"/>
    <col min="12549" max="12549" width="8.125" style="84" bestFit="1" customWidth="1"/>
    <col min="12550" max="12550" width="8.25" style="84" bestFit="1" customWidth="1"/>
    <col min="12551" max="12551" width="7.5" style="84" bestFit="1" customWidth="1"/>
    <col min="12552" max="12552" width="11" style="84" bestFit="1" customWidth="1"/>
    <col min="12553" max="12556" width="10.125" style="84" bestFit="1" customWidth="1"/>
    <col min="12557" max="12800" width="10" style="84"/>
    <col min="12801" max="12801" width="8.25" style="84" customWidth="1"/>
    <col min="12802" max="12802" width="9.125" style="84" customWidth="1"/>
    <col min="12803" max="12803" width="8.125" style="84" bestFit="1" customWidth="1"/>
    <col min="12804" max="12804" width="8.75" style="84" bestFit="1" customWidth="1"/>
    <col min="12805" max="12805" width="8.125" style="84" bestFit="1" customWidth="1"/>
    <col min="12806" max="12806" width="8.25" style="84" bestFit="1" customWidth="1"/>
    <col min="12807" max="12807" width="7.5" style="84" bestFit="1" customWidth="1"/>
    <col min="12808" max="12808" width="11" style="84" bestFit="1" customWidth="1"/>
    <col min="12809" max="12812" width="10.125" style="84" bestFit="1" customWidth="1"/>
    <col min="12813" max="13056" width="10" style="84"/>
    <col min="13057" max="13057" width="8.25" style="84" customWidth="1"/>
    <col min="13058" max="13058" width="9.125" style="84" customWidth="1"/>
    <col min="13059" max="13059" width="8.125" style="84" bestFit="1" customWidth="1"/>
    <col min="13060" max="13060" width="8.75" style="84" bestFit="1" customWidth="1"/>
    <col min="13061" max="13061" width="8.125" style="84" bestFit="1" customWidth="1"/>
    <col min="13062" max="13062" width="8.25" style="84" bestFit="1" customWidth="1"/>
    <col min="13063" max="13063" width="7.5" style="84" bestFit="1" customWidth="1"/>
    <col min="13064" max="13064" width="11" style="84" bestFit="1" customWidth="1"/>
    <col min="13065" max="13068" width="10.125" style="84" bestFit="1" customWidth="1"/>
    <col min="13069" max="13312" width="11" style="84"/>
    <col min="13313" max="13313" width="8.25" style="84" customWidth="1"/>
    <col min="13314" max="13314" width="9.125" style="84" customWidth="1"/>
    <col min="13315" max="13315" width="8.125" style="84" bestFit="1" customWidth="1"/>
    <col min="13316" max="13316" width="8.75" style="84" bestFit="1" customWidth="1"/>
    <col min="13317" max="13317" width="8.125" style="84" bestFit="1" customWidth="1"/>
    <col min="13318" max="13318" width="8.25" style="84" bestFit="1" customWidth="1"/>
    <col min="13319" max="13319" width="7.5" style="84" bestFit="1" customWidth="1"/>
    <col min="13320" max="13320" width="11" style="84" bestFit="1" customWidth="1"/>
    <col min="13321" max="13324" width="10.125" style="84" bestFit="1" customWidth="1"/>
    <col min="13325" max="13568" width="10" style="84"/>
    <col min="13569" max="13569" width="8.25" style="84" customWidth="1"/>
    <col min="13570" max="13570" width="9.125" style="84" customWidth="1"/>
    <col min="13571" max="13571" width="8.125" style="84" bestFit="1" customWidth="1"/>
    <col min="13572" max="13572" width="8.75" style="84" bestFit="1" customWidth="1"/>
    <col min="13573" max="13573" width="8.125" style="84" bestFit="1" customWidth="1"/>
    <col min="13574" max="13574" width="8.25" style="84" bestFit="1" customWidth="1"/>
    <col min="13575" max="13575" width="7.5" style="84" bestFit="1" customWidth="1"/>
    <col min="13576" max="13576" width="11" style="84" bestFit="1" customWidth="1"/>
    <col min="13577" max="13580" width="10.125" style="84" bestFit="1" customWidth="1"/>
    <col min="13581" max="13824" width="10" style="84"/>
    <col min="13825" max="13825" width="8.25" style="84" customWidth="1"/>
    <col min="13826" max="13826" width="9.125" style="84" customWidth="1"/>
    <col min="13827" max="13827" width="8.125" style="84" bestFit="1" customWidth="1"/>
    <col min="13828" max="13828" width="8.75" style="84" bestFit="1" customWidth="1"/>
    <col min="13829" max="13829" width="8.125" style="84" bestFit="1" customWidth="1"/>
    <col min="13830" max="13830" width="8.25" style="84" bestFit="1" customWidth="1"/>
    <col min="13831" max="13831" width="7.5" style="84" bestFit="1" customWidth="1"/>
    <col min="13832" max="13832" width="11" style="84" bestFit="1" customWidth="1"/>
    <col min="13833" max="13836" width="10.125" style="84" bestFit="1" customWidth="1"/>
    <col min="13837" max="14080" width="10" style="84"/>
    <col min="14081" max="14081" width="8.25" style="84" customWidth="1"/>
    <col min="14082" max="14082" width="9.125" style="84" customWidth="1"/>
    <col min="14083" max="14083" width="8.125" style="84" bestFit="1" customWidth="1"/>
    <col min="14084" max="14084" width="8.75" style="84" bestFit="1" customWidth="1"/>
    <col min="14085" max="14085" width="8.125" style="84" bestFit="1" customWidth="1"/>
    <col min="14086" max="14086" width="8.25" style="84" bestFit="1" customWidth="1"/>
    <col min="14087" max="14087" width="7.5" style="84" bestFit="1" customWidth="1"/>
    <col min="14088" max="14088" width="11" style="84" bestFit="1" customWidth="1"/>
    <col min="14089" max="14092" width="10.125" style="84" bestFit="1" customWidth="1"/>
    <col min="14093" max="14336" width="11" style="84"/>
    <col min="14337" max="14337" width="8.25" style="84" customWidth="1"/>
    <col min="14338" max="14338" width="9.125" style="84" customWidth="1"/>
    <col min="14339" max="14339" width="8.125" style="84" bestFit="1" customWidth="1"/>
    <col min="14340" max="14340" width="8.75" style="84" bestFit="1" customWidth="1"/>
    <col min="14341" max="14341" width="8.125" style="84" bestFit="1" customWidth="1"/>
    <col min="14342" max="14342" width="8.25" style="84" bestFit="1" customWidth="1"/>
    <col min="14343" max="14343" width="7.5" style="84" bestFit="1" customWidth="1"/>
    <col min="14344" max="14344" width="11" style="84" bestFit="1" customWidth="1"/>
    <col min="14345" max="14348" width="10.125" style="84" bestFit="1" customWidth="1"/>
    <col min="14349" max="14592" width="10" style="84"/>
    <col min="14593" max="14593" width="8.25" style="84" customWidth="1"/>
    <col min="14594" max="14594" width="9.125" style="84" customWidth="1"/>
    <col min="14595" max="14595" width="8.125" style="84" bestFit="1" customWidth="1"/>
    <col min="14596" max="14596" width="8.75" style="84" bestFit="1" customWidth="1"/>
    <col min="14597" max="14597" width="8.125" style="84" bestFit="1" customWidth="1"/>
    <col min="14598" max="14598" width="8.25" style="84" bestFit="1" customWidth="1"/>
    <col min="14599" max="14599" width="7.5" style="84" bestFit="1" customWidth="1"/>
    <col min="14600" max="14600" width="11" style="84" bestFit="1" customWidth="1"/>
    <col min="14601" max="14604" width="10.125" style="84" bestFit="1" customWidth="1"/>
    <col min="14605" max="14848" width="10" style="84"/>
    <col min="14849" max="14849" width="8.25" style="84" customWidth="1"/>
    <col min="14850" max="14850" width="9.125" style="84" customWidth="1"/>
    <col min="14851" max="14851" width="8.125" style="84" bestFit="1" customWidth="1"/>
    <col min="14852" max="14852" width="8.75" style="84" bestFit="1" customWidth="1"/>
    <col min="14853" max="14853" width="8.125" style="84" bestFit="1" customWidth="1"/>
    <col min="14854" max="14854" width="8.25" style="84" bestFit="1" customWidth="1"/>
    <col min="14855" max="14855" width="7.5" style="84" bestFit="1" customWidth="1"/>
    <col min="14856" max="14856" width="11" style="84" bestFit="1" customWidth="1"/>
    <col min="14857" max="14860" width="10.125" style="84" bestFit="1" customWidth="1"/>
    <col min="14861" max="15104" width="10" style="84"/>
    <col min="15105" max="15105" width="8.25" style="84" customWidth="1"/>
    <col min="15106" max="15106" width="9.125" style="84" customWidth="1"/>
    <col min="15107" max="15107" width="8.125" style="84" bestFit="1" customWidth="1"/>
    <col min="15108" max="15108" width="8.75" style="84" bestFit="1" customWidth="1"/>
    <col min="15109" max="15109" width="8.125" style="84" bestFit="1" customWidth="1"/>
    <col min="15110" max="15110" width="8.25" style="84" bestFit="1" customWidth="1"/>
    <col min="15111" max="15111" width="7.5" style="84" bestFit="1" customWidth="1"/>
    <col min="15112" max="15112" width="11" style="84" bestFit="1" customWidth="1"/>
    <col min="15113" max="15116" width="10.125" style="84" bestFit="1" customWidth="1"/>
    <col min="15117" max="15360" width="11" style="84"/>
    <col min="15361" max="15361" width="8.25" style="84" customWidth="1"/>
    <col min="15362" max="15362" width="9.125" style="84" customWidth="1"/>
    <col min="15363" max="15363" width="8.125" style="84" bestFit="1" customWidth="1"/>
    <col min="15364" max="15364" width="8.75" style="84" bestFit="1" customWidth="1"/>
    <col min="15365" max="15365" width="8.125" style="84" bestFit="1" customWidth="1"/>
    <col min="15366" max="15366" width="8.25" style="84" bestFit="1" customWidth="1"/>
    <col min="15367" max="15367" width="7.5" style="84" bestFit="1" customWidth="1"/>
    <col min="15368" max="15368" width="11" style="84" bestFit="1" customWidth="1"/>
    <col min="15369" max="15372" width="10.125" style="84" bestFit="1" customWidth="1"/>
    <col min="15373" max="15616" width="10" style="84"/>
    <col min="15617" max="15617" width="8.25" style="84" customWidth="1"/>
    <col min="15618" max="15618" width="9.125" style="84" customWidth="1"/>
    <col min="15619" max="15619" width="8.125" style="84" bestFit="1" customWidth="1"/>
    <col min="15620" max="15620" width="8.75" style="84" bestFit="1" customWidth="1"/>
    <col min="15621" max="15621" width="8.125" style="84" bestFit="1" customWidth="1"/>
    <col min="15622" max="15622" width="8.25" style="84" bestFit="1" customWidth="1"/>
    <col min="15623" max="15623" width="7.5" style="84" bestFit="1" customWidth="1"/>
    <col min="15624" max="15624" width="11" style="84" bestFit="1" customWidth="1"/>
    <col min="15625" max="15628" width="10.125" style="84" bestFit="1" customWidth="1"/>
    <col min="15629" max="15872" width="10" style="84"/>
    <col min="15873" max="15873" width="8.25" style="84" customWidth="1"/>
    <col min="15874" max="15874" width="9.125" style="84" customWidth="1"/>
    <col min="15875" max="15875" width="8.125" style="84" bestFit="1" customWidth="1"/>
    <col min="15876" max="15876" width="8.75" style="84" bestFit="1" customWidth="1"/>
    <col min="15877" max="15877" width="8.125" style="84" bestFit="1" customWidth="1"/>
    <col min="15878" max="15878" width="8.25" style="84" bestFit="1" customWidth="1"/>
    <col min="15879" max="15879" width="7.5" style="84" bestFit="1" customWidth="1"/>
    <col min="15880" max="15880" width="11" style="84" bestFit="1" customWidth="1"/>
    <col min="15881" max="15884" width="10.125" style="84" bestFit="1" customWidth="1"/>
    <col min="15885" max="16128" width="10" style="84"/>
    <col min="16129" max="16129" width="8.25" style="84" customWidth="1"/>
    <col min="16130" max="16130" width="9.125" style="84" customWidth="1"/>
    <col min="16131" max="16131" width="8.125" style="84" bestFit="1" customWidth="1"/>
    <col min="16132" max="16132" width="8.75" style="84" bestFit="1" customWidth="1"/>
    <col min="16133" max="16133" width="8.125" style="84" bestFit="1" customWidth="1"/>
    <col min="16134" max="16134" width="8.25" style="84" bestFit="1" customWidth="1"/>
    <col min="16135" max="16135" width="7.5" style="84" bestFit="1" customWidth="1"/>
    <col min="16136" max="16136" width="11" style="84" bestFit="1" customWidth="1"/>
    <col min="16137" max="16140" width="10.125" style="84" bestFit="1" customWidth="1"/>
    <col min="16141" max="16384" width="11" style="84"/>
  </cols>
  <sheetData>
    <row r="1" spans="1:65" x14ac:dyDescent="0.2">
      <c r="A1" s="138" t="s">
        <v>6</v>
      </c>
    </row>
    <row r="2" spans="1:65" ht="15.75" x14ac:dyDescent="0.25">
      <c r="A2" s="139"/>
      <c r="B2" s="140"/>
      <c r="H2" s="79" t="s">
        <v>151</v>
      </c>
    </row>
    <row r="3" spans="1:65" s="81" customFormat="1" x14ac:dyDescent="0.2">
      <c r="A3" s="70"/>
      <c r="B3" s="762">
        <f>INDICE!A3</f>
        <v>44805</v>
      </c>
      <c r="C3" s="763"/>
      <c r="D3" s="763" t="s">
        <v>115</v>
      </c>
      <c r="E3" s="763"/>
      <c r="F3" s="763" t="s">
        <v>116</v>
      </c>
      <c r="G3" s="763"/>
      <c r="H3" s="763"/>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421</v>
      </c>
      <c r="D4" s="82" t="s">
        <v>47</v>
      </c>
      <c r="E4" s="82" t="s">
        <v>421</v>
      </c>
      <c r="F4" s="82" t="s">
        <v>47</v>
      </c>
      <c r="G4" s="82"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193</v>
      </c>
      <c r="B5" s="85">
        <v>554.64567000000011</v>
      </c>
      <c r="C5" s="86">
        <v>39.651012504811611</v>
      </c>
      <c r="D5" s="85">
        <v>4412.892710000001</v>
      </c>
      <c r="E5" s="86">
        <v>106.36463219082952</v>
      </c>
      <c r="F5" s="85">
        <v>5615.6480100000008</v>
      </c>
      <c r="G5" s="86">
        <v>117.1511756391286</v>
      </c>
      <c r="H5" s="86">
        <v>99.997794604141916</v>
      </c>
    </row>
    <row r="6" spans="1:65" x14ac:dyDescent="0.2">
      <c r="A6" s="84" t="s">
        <v>141</v>
      </c>
      <c r="B6" s="96">
        <v>1.0330000000000001E-2</v>
      </c>
      <c r="C6" s="351">
        <v>-59.282617264485616</v>
      </c>
      <c r="D6" s="96">
        <v>9.9049999999999999E-2</v>
      </c>
      <c r="E6" s="351">
        <v>-46.554794150973933</v>
      </c>
      <c r="F6" s="96">
        <v>0.12385</v>
      </c>
      <c r="G6" s="351">
        <v>-43.760784669875576</v>
      </c>
      <c r="H6" s="73">
        <v>2.2053958580860152E-3</v>
      </c>
    </row>
    <row r="7" spans="1:65" x14ac:dyDescent="0.2">
      <c r="A7" s="60" t="s">
        <v>114</v>
      </c>
      <c r="B7" s="61">
        <v>554.65600000000006</v>
      </c>
      <c r="C7" s="87">
        <v>39.644693260714014</v>
      </c>
      <c r="D7" s="61">
        <v>4412.9917600000008</v>
      </c>
      <c r="E7" s="87">
        <v>106.35138015359964</v>
      </c>
      <c r="F7" s="61">
        <v>5615.7718600000007</v>
      </c>
      <c r="G7" s="87">
        <v>117.13747406675459</v>
      </c>
      <c r="H7" s="87">
        <v>100</v>
      </c>
    </row>
    <row r="8" spans="1:65" x14ac:dyDescent="0.2">
      <c r="H8" s="79" t="s">
        <v>220</v>
      </c>
    </row>
    <row r="9" spans="1:65" x14ac:dyDescent="0.2">
      <c r="A9" s="80" t="s">
        <v>478</v>
      </c>
    </row>
    <row r="10" spans="1:65" x14ac:dyDescent="0.2">
      <c r="A10" s="133" t="s">
        <v>531</v>
      </c>
    </row>
    <row r="13" spans="1:65" x14ac:dyDescent="0.2">
      <c r="B13" s="85"/>
    </row>
  </sheetData>
  <mergeCells count="3">
    <mergeCell ref="B3:C3"/>
    <mergeCell ref="D3:E3"/>
    <mergeCell ref="F3:H3"/>
  </mergeCells>
  <conditionalFormatting sqref="B6">
    <cfRule type="cellIs" dxfId="208" priority="7" operator="between">
      <formula>0</formula>
      <formula>0.5</formula>
    </cfRule>
    <cfRule type="cellIs" dxfId="207" priority="8" operator="between">
      <formula>0</formula>
      <formula>0.49</formula>
    </cfRule>
  </conditionalFormatting>
  <conditionalFormatting sqref="D6">
    <cfRule type="cellIs" dxfId="206" priority="5" operator="between">
      <formula>0</formula>
      <formula>0.5</formula>
    </cfRule>
    <cfRule type="cellIs" dxfId="205" priority="6" operator="between">
      <formula>0</formula>
      <formula>0.49</formula>
    </cfRule>
  </conditionalFormatting>
  <conditionalFormatting sqref="F6">
    <cfRule type="cellIs" dxfId="204" priority="3" operator="between">
      <formula>0</formula>
      <formula>0.5</formula>
    </cfRule>
    <cfRule type="cellIs" dxfId="203" priority="4" operator="between">
      <formula>0</formula>
      <formula>0.49</formula>
    </cfRule>
  </conditionalFormatting>
  <conditionalFormatting sqref="H6">
    <cfRule type="cellIs" dxfId="202" priority="1" operator="between">
      <formula>0</formula>
      <formula>0.5</formula>
    </cfRule>
    <cfRule type="cellIs" dxfId="201"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Normal="100" zoomScaleSheetLayoutView="100" workbookViewId="0"/>
  </sheetViews>
  <sheetFormatPr baseColWidth="10" defaultRowHeight="12.75" x14ac:dyDescent="0.2"/>
  <cols>
    <col min="1" max="1" width="25.625" style="84" customWidth="1"/>
    <col min="2" max="2" width="9.25" style="84" customWidth="1"/>
    <col min="3" max="3" width="12.75" style="84" customWidth="1"/>
    <col min="4" max="4" width="10.25" style="84" customWidth="1"/>
    <col min="5" max="5" width="11.625" style="84" customWidth="1"/>
    <col min="6" max="6" width="10.25" style="84" customWidth="1"/>
    <col min="7" max="7" width="11" style="84" customWidth="1"/>
    <col min="8" max="8" width="16.25" style="84" customWidth="1"/>
    <col min="9" max="11" width="11" style="84"/>
    <col min="12" max="12" width="11.5" style="84" customWidth="1"/>
    <col min="13" max="66" width="11" style="84"/>
    <col min="67" max="256" width="10" style="84"/>
    <col min="257" max="257" width="19.625" style="84" customWidth="1"/>
    <col min="258" max="259" width="8.12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5" width="8.12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1" width="8.12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7" width="8.12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3" width="8.12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9" width="8.12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5" width="8.12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1" width="8.12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7" width="8.12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3" width="8.12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9" width="8.12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5" width="8.12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1" width="8.12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7" width="8.12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3" width="8.12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9" width="8.12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5" width="8.12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1" width="8.12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7" width="8.12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3" width="8.12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9" width="8.12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5" width="8.12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1" width="8.12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7" width="8.12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3" width="8.12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9" width="8.12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5" width="8.12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1" width="8.12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7" width="8.12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3" width="8.12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9" width="8.12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5" width="8.12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1" width="8.12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7" width="8.12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3" width="8.12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9" width="8.12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5" width="8.12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1" width="8.12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7" width="8.12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3" width="8.12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9" width="8.12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5" width="8.12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1" width="8.12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7" width="8.12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3" width="8.12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9" width="8.12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5" width="8.12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1" width="8.12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7" width="8.12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3" width="8.12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9" width="8.12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5" width="8.12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1" width="8.12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7" width="8.12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3" width="8.12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9" width="8.12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5" width="8.12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1" width="8.12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7" width="8.12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3" width="8.12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9" width="8.12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5" width="8.12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1" width="8.12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29</v>
      </c>
    </row>
    <row r="2" spans="1:65" ht="15.75" x14ac:dyDescent="0.25">
      <c r="A2" s="139"/>
      <c r="B2" s="140"/>
      <c r="H2" s="385" t="s">
        <v>151</v>
      </c>
    </row>
    <row r="3" spans="1:65" s="81" customFormat="1" x14ac:dyDescent="0.2">
      <c r="A3" s="70"/>
      <c r="B3" s="762">
        <f>INDICE!A3</f>
        <v>44805</v>
      </c>
      <c r="C3" s="763"/>
      <c r="D3" s="763" t="s">
        <v>115</v>
      </c>
      <c r="E3" s="763"/>
      <c r="F3" s="763" t="s">
        <v>116</v>
      </c>
      <c r="G3" s="763"/>
      <c r="H3" s="763"/>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421</v>
      </c>
      <c r="D4" s="82" t="s">
        <v>47</v>
      </c>
      <c r="E4" s="82" t="s">
        <v>421</v>
      </c>
      <c r="F4" s="82" t="s">
        <v>47</v>
      </c>
      <c r="G4" s="83"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194</v>
      </c>
      <c r="B5" s="85">
        <v>125.08775</v>
      </c>
      <c r="C5" s="86">
        <v>-5.382128360237286</v>
      </c>
      <c r="D5" s="85">
        <v>1051.7347299999999</v>
      </c>
      <c r="E5" s="73">
        <v>10.105318116444034</v>
      </c>
      <c r="F5" s="85">
        <v>1440.8612600000001</v>
      </c>
      <c r="G5" s="86">
        <v>9.287503080596343</v>
      </c>
      <c r="H5" s="86">
        <v>19.346767934079416</v>
      </c>
    </row>
    <row r="6" spans="1:65" x14ac:dyDescent="0.2">
      <c r="A6" s="84" t="s">
        <v>195</v>
      </c>
      <c r="B6" s="85">
        <v>524.56474000000003</v>
      </c>
      <c r="C6" s="86">
        <v>15.407542070812713</v>
      </c>
      <c r="D6" s="85">
        <v>4753.3741899999995</v>
      </c>
      <c r="E6" s="86">
        <v>29.326270111926938</v>
      </c>
      <c r="F6" s="85">
        <v>6006.6941400000005</v>
      </c>
      <c r="G6" s="86">
        <v>25.047046012188712</v>
      </c>
      <c r="H6" s="86">
        <v>80.653232065920591</v>
      </c>
    </row>
    <row r="7" spans="1:65" x14ac:dyDescent="0.2">
      <c r="A7" s="60" t="s">
        <v>438</v>
      </c>
      <c r="B7" s="61">
        <v>649.65248999999994</v>
      </c>
      <c r="C7" s="87">
        <v>10.723219344728632</v>
      </c>
      <c r="D7" s="61">
        <v>5805.1089199999997</v>
      </c>
      <c r="E7" s="87">
        <v>25.361423808511894</v>
      </c>
      <c r="F7" s="61">
        <v>7447.5554000000002</v>
      </c>
      <c r="G7" s="87">
        <v>21.653101620476328</v>
      </c>
      <c r="H7" s="87">
        <v>100</v>
      </c>
    </row>
    <row r="8" spans="1:65" x14ac:dyDescent="0.2">
      <c r="A8" s="66" t="s">
        <v>427</v>
      </c>
      <c r="B8" s="424">
        <v>500.94395000000003</v>
      </c>
      <c r="C8" s="616">
        <v>20.400889451132354</v>
      </c>
      <c r="D8" s="424">
        <v>4485.9168900000004</v>
      </c>
      <c r="E8" s="616">
        <v>30.586240761329002</v>
      </c>
      <c r="F8" s="424">
        <v>5627.5564800000002</v>
      </c>
      <c r="G8" s="616">
        <v>25.6534944349402</v>
      </c>
      <c r="H8" s="616">
        <v>75.562465503781283</v>
      </c>
    </row>
    <row r="9" spans="1:65" x14ac:dyDescent="0.2">
      <c r="H9" s="79" t="s">
        <v>220</v>
      </c>
    </row>
    <row r="10" spans="1:65" x14ac:dyDescent="0.2">
      <c r="A10" s="80" t="s">
        <v>478</v>
      </c>
    </row>
    <row r="11" spans="1:65" x14ac:dyDescent="0.2">
      <c r="A11" s="80" t="s">
        <v>439</v>
      </c>
    </row>
    <row r="12" spans="1:65" x14ac:dyDescent="0.2">
      <c r="A12" s="133" t="s">
        <v>531</v>
      </c>
    </row>
  </sheetData>
  <mergeCells count="3">
    <mergeCell ref="B3:C3"/>
    <mergeCell ref="D3:E3"/>
    <mergeCell ref="F3:H3"/>
  </mergeCells>
  <conditionalFormatting sqref="E5">
    <cfRule type="cellIs" dxfId="200"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Normal="100" zoomScaleSheetLayoutView="100" workbookViewId="0"/>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25" style="3" customWidth="1"/>
    <col min="7" max="7" width="11.75" style="3" customWidth="1"/>
    <col min="8" max="10" width="11" style="3"/>
    <col min="11" max="243" width="10" style="3"/>
    <col min="244" max="244" width="14.5" style="3" customWidth="1"/>
    <col min="245" max="245" width="9.625" style="3" customWidth="1"/>
    <col min="246" max="246" width="6.125" style="3" bestFit="1" customWidth="1"/>
    <col min="247" max="247" width="7.625" style="3" bestFit="1" customWidth="1"/>
    <col min="248" max="248" width="5.625" style="3" customWidth="1"/>
    <col min="249" max="249" width="6.625" style="3" bestFit="1" customWidth="1"/>
    <col min="250" max="250" width="7.625" style="3" bestFit="1" customWidth="1"/>
    <col min="251" max="251" width="11.125" style="3" bestFit="1" customWidth="1"/>
    <col min="252" max="252" width="5.625" style="3" customWidth="1"/>
    <col min="253" max="253" width="7.625" style="3" bestFit="1" customWidth="1"/>
    <col min="254" max="254" width="10.5" style="3" bestFit="1" customWidth="1"/>
    <col min="255" max="255" width="6.5" style="3" customWidth="1"/>
    <col min="256" max="257" width="8" style="3" bestFit="1" customWidth="1"/>
    <col min="258" max="258" width="8.125" style="3" customWidth="1"/>
    <col min="259" max="259" width="10.7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625" style="3" bestFit="1" customWidth="1"/>
    <col min="504" max="504" width="5.625" style="3" customWidth="1"/>
    <col min="505" max="505" width="6.625" style="3" bestFit="1" customWidth="1"/>
    <col min="506" max="506" width="7.625" style="3" bestFit="1" customWidth="1"/>
    <col min="507" max="507" width="11.125" style="3" bestFit="1" customWidth="1"/>
    <col min="508" max="508" width="5.625" style="3" customWidth="1"/>
    <col min="509" max="509" width="7.625" style="3" bestFit="1" customWidth="1"/>
    <col min="510" max="510" width="10.5" style="3" bestFit="1" customWidth="1"/>
    <col min="511" max="511" width="6.5" style="3" customWidth="1"/>
    <col min="512" max="513" width="8" style="3" bestFit="1" customWidth="1"/>
    <col min="514" max="514" width="8.125" style="3" customWidth="1"/>
    <col min="515" max="515" width="10.7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625" style="3" bestFit="1" customWidth="1"/>
    <col min="760" max="760" width="5.625" style="3" customWidth="1"/>
    <col min="761" max="761" width="6.625" style="3" bestFit="1" customWidth="1"/>
    <col min="762" max="762" width="7.625" style="3" bestFit="1" customWidth="1"/>
    <col min="763" max="763" width="11.125" style="3" bestFit="1" customWidth="1"/>
    <col min="764" max="764" width="5.625" style="3" customWidth="1"/>
    <col min="765" max="765" width="7.625" style="3" bestFit="1" customWidth="1"/>
    <col min="766" max="766" width="10.5" style="3" bestFit="1" customWidth="1"/>
    <col min="767" max="767" width="6.5" style="3" customWidth="1"/>
    <col min="768" max="769" width="8" style="3" bestFit="1" customWidth="1"/>
    <col min="770" max="770" width="8.125" style="3" customWidth="1"/>
    <col min="771" max="771" width="10.7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625" style="3" bestFit="1" customWidth="1"/>
    <col min="1016" max="1016" width="5.625" style="3" customWidth="1"/>
    <col min="1017" max="1017" width="6.625" style="3" bestFit="1" customWidth="1"/>
    <col min="1018" max="1018" width="7.625" style="3" bestFit="1" customWidth="1"/>
    <col min="1019" max="1019" width="11.125" style="3" bestFit="1" customWidth="1"/>
    <col min="1020" max="1020" width="5.625" style="3" customWidth="1"/>
    <col min="1021" max="1021" width="7.625" style="3" bestFit="1" customWidth="1"/>
    <col min="1022" max="1022" width="10.5" style="3" bestFit="1" customWidth="1"/>
    <col min="1023" max="1023" width="6.5" style="3" customWidth="1"/>
    <col min="1024" max="1025" width="8" style="3" bestFit="1" customWidth="1"/>
    <col min="1026" max="1026" width="8.125" style="3" customWidth="1"/>
    <col min="1027" max="1027" width="10.7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625" style="3" bestFit="1" customWidth="1"/>
    <col min="1272" max="1272" width="5.625" style="3" customWidth="1"/>
    <col min="1273" max="1273" width="6.625" style="3" bestFit="1" customWidth="1"/>
    <col min="1274" max="1274" width="7.625" style="3" bestFit="1" customWidth="1"/>
    <col min="1275" max="1275" width="11.125" style="3" bestFit="1" customWidth="1"/>
    <col min="1276" max="1276" width="5.625" style="3" customWidth="1"/>
    <col min="1277" max="1277" width="7.625" style="3" bestFit="1" customWidth="1"/>
    <col min="1278" max="1278" width="10.5" style="3" bestFit="1" customWidth="1"/>
    <col min="1279" max="1279" width="6.5" style="3" customWidth="1"/>
    <col min="1280" max="1281" width="8" style="3" bestFit="1" customWidth="1"/>
    <col min="1282" max="1282" width="8.125" style="3" customWidth="1"/>
    <col min="1283" max="1283" width="10.7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625" style="3" bestFit="1" customWidth="1"/>
    <col min="1528" max="1528" width="5.625" style="3" customWidth="1"/>
    <col min="1529" max="1529" width="6.625" style="3" bestFit="1" customWidth="1"/>
    <col min="1530" max="1530" width="7.625" style="3" bestFit="1" customWidth="1"/>
    <col min="1531" max="1531" width="11.125" style="3" bestFit="1" customWidth="1"/>
    <col min="1532" max="1532" width="5.625" style="3" customWidth="1"/>
    <col min="1533" max="1533" width="7.625" style="3" bestFit="1" customWidth="1"/>
    <col min="1534" max="1534" width="10.5" style="3" bestFit="1" customWidth="1"/>
    <col min="1535" max="1535" width="6.5" style="3" customWidth="1"/>
    <col min="1536" max="1537" width="8" style="3" bestFit="1" customWidth="1"/>
    <col min="1538" max="1538" width="8.125" style="3" customWidth="1"/>
    <col min="1539" max="1539" width="10.7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625" style="3" bestFit="1" customWidth="1"/>
    <col min="1784" max="1784" width="5.625" style="3" customWidth="1"/>
    <col min="1785" max="1785" width="6.625" style="3" bestFit="1" customWidth="1"/>
    <col min="1786" max="1786" width="7.625" style="3" bestFit="1" customWidth="1"/>
    <col min="1787" max="1787" width="11.125" style="3" bestFit="1" customWidth="1"/>
    <col min="1788" max="1788" width="5.625" style="3" customWidth="1"/>
    <col min="1789" max="1789" width="7.625" style="3" bestFit="1" customWidth="1"/>
    <col min="1790" max="1790" width="10.5" style="3" bestFit="1" customWidth="1"/>
    <col min="1791" max="1791" width="6.5" style="3" customWidth="1"/>
    <col min="1792" max="1793" width="8" style="3" bestFit="1" customWidth="1"/>
    <col min="1794" max="1794" width="8.125" style="3" customWidth="1"/>
    <col min="1795" max="1795" width="10.7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625" style="3" bestFit="1" customWidth="1"/>
    <col min="2040" max="2040" width="5.625" style="3" customWidth="1"/>
    <col min="2041" max="2041" width="6.625" style="3" bestFit="1" customWidth="1"/>
    <col min="2042" max="2042" width="7.625" style="3" bestFit="1" customWidth="1"/>
    <col min="2043" max="2043" width="11.125" style="3" bestFit="1" customWidth="1"/>
    <col min="2044" max="2044" width="5.625" style="3" customWidth="1"/>
    <col min="2045" max="2045" width="7.625" style="3" bestFit="1" customWidth="1"/>
    <col min="2046" max="2046" width="10.5" style="3" bestFit="1" customWidth="1"/>
    <col min="2047" max="2047" width="6.5" style="3" customWidth="1"/>
    <col min="2048" max="2049" width="8" style="3" bestFit="1" customWidth="1"/>
    <col min="2050" max="2050" width="8.125" style="3" customWidth="1"/>
    <col min="2051" max="2051" width="10.7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625" style="3" bestFit="1" customWidth="1"/>
    <col min="2296" max="2296" width="5.625" style="3" customWidth="1"/>
    <col min="2297" max="2297" width="6.625" style="3" bestFit="1" customWidth="1"/>
    <col min="2298" max="2298" width="7.625" style="3" bestFit="1" customWidth="1"/>
    <col min="2299" max="2299" width="11.125" style="3" bestFit="1" customWidth="1"/>
    <col min="2300" max="2300" width="5.625" style="3" customWidth="1"/>
    <col min="2301" max="2301" width="7.625" style="3" bestFit="1" customWidth="1"/>
    <col min="2302" max="2302" width="10.5" style="3" bestFit="1" customWidth="1"/>
    <col min="2303" max="2303" width="6.5" style="3" customWidth="1"/>
    <col min="2304" max="2305" width="8" style="3" bestFit="1" customWidth="1"/>
    <col min="2306" max="2306" width="8.125" style="3" customWidth="1"/>
    <col min="2307" max="2307" width="10.7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625" style="3" bestFit="1" customWidth="1"/>
    <col min="2552" max="2552" width="5.625" style="3" customWidth="1"/>
    <col min="2553" max="2553" width="6.625" style="3" bestFit="1" customWidth="1"/>
    <col min="2554" max="2554" width="7.625" style="3" bestFit="1" customWidth="1"/>
    <col min="2555" max="2555" width="11.125" style="3" bestFit="1" customWidth="1"/>
    <col min="2556" max="2556" width="5.625" style="3" customWidth="1"/>
    <col min="2557" max="2557" width="7.625" style="3" bestFit="1" customWidth="1"/>
    <col min="2558" max="2558" width="10.5" style="3" bestFit="1" customWidth="1"/>
    <col min="2559" max="2559" width="6.5" style="3" customWidth="1"/>
    <col min="2560" max="2561" width="8" style="3" bestFit="1" customWidth="1"/>
    <col min="2562" max="2562" width="8.125" style="3" customWidth="1"/>
    <col min="2563" max="2563" width="10.7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625" style="3" bestFit="1" customWidth="1"/>
    <col min="2808" max="2808" width="5.625" style="3" customWidth="1"/>
    <col min="2809" max="2809" width="6.625" style="3" bestFit="1" customWidth="1"/>
    <col min="2810" max="2810" width="7.625" style="3" bestFit="1" customWidth="1"/>
    <col min="2811" max="2811" width="11.125" style="3" bestFit="1" customWidth="1"/>
    <col min="2812" max="2812" width="5.625" style="3" customWidth="1"/>
    <col min="2813" max="2813" width="7.625" style="3" bestFit="1" customWidth="1"/>
    <col min="2814" max="2814" width="10.5" style="3" bestFit="1" customWidth="1"/>
    <col min="2815" max="2815" width="6.5" style="3" customWidth="1"/>
    <col min="2816" max="2817" width="8" style="3" bestFit="1" customWidth="1"/>
    <col min="2818" max="2818" width="8.125" style="3" customWidth="1"/>
    <col min="2819" max="2819" width="10.7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625" style="3" bestFit="1" customWidth="1"/>
    <col min="3064" max="3064" width="5.625" style="3" customWidth="1"/>
    <col min="3065" max="3065" width="6.625" style="3" bestFit="1" customWidth="1"/>
    <col min="3066" max="3066" width="7.625" style="3" bestFit="1" customWidth="1"/>
    <col min="3067" max="3067" width="11.125" style="3" bestFit="1" customWidth="1"/>
    <col min="3068" max="3068" width="5.625" style="3" customWidth="1"/>
    <col min="3069" max="3069" width="7.625" style="3" bestFit="1" customWidth="1"/>
    <col min="3070" max="3070" width="10.5" style="3" bestFit="1" customWidth="1"/>
    <col min="3071" max="3071" width="6.5" style="3" customWidth="1"/>
    <col min="3072" max="3073" width="8" style="3" bestFit="1" customWidth="1"/>
    <col min="3074" max="3074" width="8.125" style="3" customWidth="1"/>
    <col min="3075" max="3075" width="10.7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625" style="3" bestFit="1" customWidth="1"/>
    <col min="3320" max="3320" width="5.625" style="3" customWidth="1"/>
    <col min="3321" max="3321" width="6.625" style="3" bestFit="1" customWidth="1"/>
    <col min="3322" max="3322" width="7.625" style="3" bestFit="1" customWidth="1"/>
    <col min="3323" max="3323" width="11.125" style="3" bestFit="1" customWidth="1"/>
    <col min="3324" max="3324" width="5.625" style="3" customWidth="1"/>
    <col min="3325" max="3325" width="7.625" style="3" bestFit="1" customWidth="1"/>
    <col min="3326" max="3326" width="10.5" style="3" bestFit="1" customWidth="1"/>
    <col min="3327" max="3327" width="6.5" style="3" customWidth="1"/>
    <col min="3328" max="3329" width="8" style="3" bestFit="1" customWidth="1"/>
    <col min="3330" max="3330" width="8.125" style="3" customWidth="1"/>
    <col min="3331" max="3331" width="10.7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625" style="3" bestFit="1" customWidth="1"/>
    <col min="3576" max="3576" width="5.625" style="3" customWidth="1"/>
    <col min="3577" max="3577" width="6.625" style="3" bestFit="1" customWidth="1"/>
    <col min="3578" max="3578" width="7.625" style="3" bestFit="1" customWidth="1"/>
    <col min="3579" max="3579" width="11.125" style="3" bestFit="1" customWidth="1"/>
    <col min="3580" max="3580" width="5.625" style="3" customWidth="1"/>
    <col min="3581" max="3581" width="7.625" style="3" bestFit="1" customWidth="1"/>
    <col min="3582" max="3582" width="10.5" style="3" bestFit="1" customWidth="1"/>
    <col min="3583" max="3583" width="6.5" style="3" customWidth="1"/>
    <col min="3584" max="3585" width="8" style="3" bestFit="1" customWidth="1"/>
    <col min="3586" max="3586" width="8.125" style="3" customWidth="1"/>
    <col min="3587" max="3587" width="10.7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625" style="3" bestFit="1" customWidth="1"/>
    <col min="3832" max="3832" width="5.625" style="3" customWidth="1"/>
    <col min="3833" max="3833" width="6.625" style="3" bestFit="1" customWidth="1"/>
    <col min="3834" max="3834" width="7.625" style="3" bestFit="1" customWidth="1"/>
    <col min="3835" max="3835" width="11.125" style="3" bestFit="1" customWidth="1"/>
    <col min="3836" max="3836" width="5.625" style="3" customWidth="1"/>
    <col min="3837" max="3837" width="7.625" style="3" bestFit="1" customWidth="1"/>
    <col min="3838" max="3838" width="10.5" style="3" bestFit="1" customWidth="1"/>
    <col min="3839" max="3839" width="6.5" style="3" customWidth="1"/>
    <col min="3840" max="3841" width="8" style="3" bestFit="1" customWidth="1"/>
    <col min="3842" max="3842" width="8.125" style="3" customWidth="1"/>
    <col min="3843" max="3843" width="10.7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625" style="3" bestFit="1" customWidth="1"/>
    <col min="4088" max="4088" width="5.625" style="3" customWidth="1"/>
    <col min="4089" max="4089" width="6.625" style="3" bestFit="1" customWidth="1"/>
    <col min="4090" max="4090" width="7.625" style="3" bestFit="1" customWidth="1"/>
    <col min="4091" max="4091" width="11.125" style="3" bestFit="1" customWidth="1"/>
    <col min="4092" max="4092" width="5.625" style="3" customWidth="1"/>
    <col min="4093" max="4093" width="7.625" style="3" bestFit="1" customWidth="1"/>
    <col min="4094" max="4094" width="10.5" style="3" bestFit="1" customWidth="1"/>
    <col min="4095" max="4095" width="6.5" style="3" customWidth="1"/>
    <col min="4096" max="4097" width="8" style="3" bestFit="1" customWidth="1"/>
    <col min="4098" max="4098" width="8.125" style="3" customWidth="1"/>
    <col min="4099" max="4099" width="10.7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625" style="3" bestFit="1" customWidth="1"/>
    <col min="4344" max="4344" width="5.625" style="3" customWidth="1"/>
    <col min="4345" max="4345" width="6.625" style="3" bestFit="1" customWidth="1"/>
    <col min="4346" max="4346" width="7.625" style="3" bestFit="1" customWidth="1"/>
    <col min="4347" max="4347" width="11.125" style="3" bestFit="1" customWidth="1"/>
    <col min="4348" max="4348" width="5.625" style="3" customWidth="1"/>
    <col min="4349" max="4349" width="7.625" style="3" bestFit="1" customWidth="1"/>
    <col min="4350" max="4350" width="10.5" style="3" bestFit="1" customWidth="1"/>
    <col min="4351" max="4351" width="6.5" style="3" customWidth="1"/>
    <col min="4352" max="4353" width="8" style="3" bestFit="1" customWidth="1"/>
    <col min="4354" max="4354" width="8.125" style="3" customWidth="1"/>
    <col min="4355" max="4355" width="10.7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625" style="3" bestFit="1" customWidth="1"/>
    <col min="4600" max="4600" width="5.625" style="3" customWidth="1"/>
    <col min="4601" max="4601" width="6.625" style="3" bestFit="1" customWidth="1"/>
    <col min="4602" max="4602" width="7.625" style="3" bestFit="1" customWidth="1"/>
    <col min="4603" max="4603" width="11.125" style="3" bestFit="1" customWidth="1"/>
    <col min="4604" max="4604" width="5.625" style="3" customWidth="1"/>
    <col min="4605" max="4605" width="7.625" style="3" bestFit="1" customWidth="1"/>
    <col min="4606" max="4606" width="10.5" style="3" bestFit="1" customWidth="1"/>
    <col min="4607" max="4607" width="6.5" style="3" customWidth="1"/>
    <col min="4608" max="4609" width="8" style="3" bestFit="1" customWidth="1"/>
    <col min="4610" max="4610" width="8.125" style="3" customWidth="1"/>
    <col min="4611" max="4611" width="10.7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625" style="3" bestFit="1" customWidth="1"/>
    <col min="4856" max="4856" width="5.625" style="3" customWidth="1"/>
    <col min="4857" max="4857" width="6.625" style="3" bestFit="1" customWidth="1"/>
    <col min="4858" max="4858" width="7.625" style="3" bestFit="1" customWidth="1"/>
    <col min="4859" max="4859" width="11.125" style="3" bestFit="1" customWidth="1"/>
    <col min="4860" max="4860" width="5.625" style="3" customWidth="1"/>
    <col min="4861" max="4861" width="7.625" style="3" bestFit="1" customWidth="1"/>
    <col min="4862" max="4862" width="10.5" style="3" bestFit="1" customWidth="1"/>
    <col min="4863" max="4863" width="6.5" style="3" customWidth="1"/>
    <col min="4864" max="4865" width="8" style="3" bestFit="1" customWidth="1"/>
    <col min="4866" max="4866" width="8.125" style="3" customWidth="1"/>
    <col min="4867" max="4867" width="10.7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625" style="3" bestFit="1" customWidth="1"/>
    <col min="5112" max="5112" width="5.625" style="3" customWidth="1"/>
    <col min="5113" max="5113" width="6.625" style="3" bestFit="1" customWidth="1"/>
    <col min="5114" max="5114" width="7.625" style="3" bestFit="1" customWidth="1"/>
    <col min="5115" max="5115" width="11.125" style="3" bestFit="1" customWidth="1"/>
    <col min="5116" max="5116" width="5.625" style="3" customWidth="1"/>
    <col min="5117" max="5117" width="7.625" style="3" bestFit="1" customWidth="1"/>
    <col min="5118" max="5118" width="10.5" style="3" bestFit="1" customWidth="1"/>
    <col min="5119" max="5119" width="6.5" style="3" customWidth="1"/>
    <col min="5120" max="5121" width="8" style="3" bestFit="1" customWidth="1"/>
    <col min="5122" max="5122" width="8.125" style="3" customWidth="1"/>
    <col min="5123" max="5123" width="10.7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625" style="3" bestFit="1" customWidth="1"/>
    <col min="5368" max="5368" width="5.625" style="3" customWidth="1"/>
    <col min="5369" max="5369" width="6.625" style="3" bestFit="1" customWidth="1"/>
    <col min="5370" max="5370" width="7.625" style="3" bestFit="1" customWidth="1"/>
    <col min="5371" max="5371" width="11.125" style="3" bestFit="1" customWidth="1"/>
    <col min="5372" max="5372" width="5.625" style="3" customWidth="1"/>
    <col min="5373" max="5373" width="7.625" style="3" bestFit="1" customWidth="1"/>
    <col min="5374" max="5374" width="10.5" style="3" bestFit="1" customWidth="1"/>
    <col min="5375" max="5375" width="6.5" style="3" customWidth="1"/>
    <col min="5376" max="5377" width="8" style="3" bestFit="1" customWidth="1"/>
    <col min="5378" max="5378" width="8.125" style="3" customWidth="1"/>
    <col min="5379" max="5379" width="10.7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625" style="3" bestFit="1" customWidth="1"/>
    <col min="5624" max="5624" width="5.625" style="3" customWidth="1"/>
    <col min="5625" max="5625" width="6.625" style="3" bestFit="1" customWidth="1"/>
    <col min="5626" max="5626" width="7.625" style="3" bestFit="1" customWidth="1"/>
    <col min="5627" max="5627" width="11.125" style="3" bestFit="1" customWidth="1"/>
    <col min="5628" max="5628" width="5.625" style="3" customWidth="1"/>
    <col min="5629" max="5629" width="7.625" style="3" bestFit="1" customWidth="1"/>
    <col min="5630" max="5630" width="10.5" style="3" bestFit="1" customWidth="1"/>
    <col min="5631" max="5631" width="6.5" style="3" customWidth="1"/>
    <col min="5632" max="5633" width="8" style="3" bestFit="1" customWidth="1"/>
    <col min="5634" max="5634" width="8.125" style="3" customWidth="1"/>
    <col min="5635" max="5635" width="10.7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625" style="3" bestFit="1" customWidth="1"/>
    <col min="5880" max="5880" width="5.625" style="3" customWidth="1"/>
    <col min="5881" max="5881" width="6.625" style="3" bestFit="1" customWidth="1"/>
    <col min="5882" max="5882" width="7.625" style="3" bestFit="1" customWidth="1"/>
    <col min="5883" max="5883" width="11.125" style="3" bestFit="1" customWidth="1"/>
    <col min="5884" max="5884" width="5.625" style="3" customWidth="1"/>
    <col min="5885" max="5885" width="7.625" style="3" bestFit="1" customWidth="1"/>
    <col min="5886" max="5886" width="10.5" style="3" bestFit="1" customWidth="1"/>
    <col min="5887" max="5887" width="6.5" style="3" customWidth="1"/>
    <col min="5888" max="5889" width="8" style="3" bestFit="1" customWidth="1"/>
    <col min="5890" max="5890" width="8.125" style="3" customWidth="1"/>
    <col min="5891" max="5891" width="10.7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625" style="3" bestFit="1" customWidth="1"/>
    <col min="6136" max="6136" width="5.625" style="3" customWidth="1"/>
    <col min="6137" max="6137" width="6.625" style="3" bestFit="1" customWidth="1"/>
    <col min="6138" max="6138" width="7.625" style="3" bestFit="1" customWidth="1"/>
    <col min="6139" max="6139" width="11.125" style="3" bestFit="1" customWidth="1"/>
    <col min="6140" max="6140" width="5.625" style="3" customWidth="1"/>
    <col min="6141" max="6141" width="7.625" style="3" bestFit="1" customWidth="1"/>
    <col min="6142" max="6142" width="10.5" style="3" bestFit="1" customWidth="1"/>
    <col min="6143" max="6143" width="6.5" style="3" customWidth="1"/>
    <col min="6144" max="6145" width="8" style="3" bestFit="1" customWidth="1"/>
    <col min="6146" max="6146" width="8.125" style="3" customWidth="1"/>
    <col min="6147" max="6147" width="10.7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625" style="3" bestFit="1" customWidth="1"/>
    <col min="6392" max="6392" width="5.625" style="3" customWidth="1"/>
    <col min="6393" max="6393" width="6.625" style="3" bestFit="1" customWidth="1"/>
    <col min="6394" max="6394" width="7.625" style="3" bestFit="1" customWidth="1"/>
    <col min="6395" max="6395" width="11.125" style="3" bestFit="1" customWidth="1"/>
    <col min="6396" max="6396" width="5.625" style="3" customWidth="1"/>
    <col min="6397" max="6397" width="7.625" style="3" bestFit="1" customWidth="1"/>
    <col min="6398" max="6398" width="10.5" style="3" bestFit="1" customWidth="1"/>
    <col min="6399" max="6399" width="6.5" style="3" customWidth="1"/>
    <col min="6400" max="6401" width="8" style="3" bestFit="1" customWidth="1"/>
    <col min="6402" max="6402" width="8.125" style="3" customWidth="1"/>
    <col min="6403" max="6403" width="10.7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625" style="3" bestFit="1" customWidth="1"/>
    <col min="6648" max="6648" width="5.625" style="3" customWidth="1"/>
    <col min="6649" max="6649" width="6.625" style="3" bestFit="1" customWidth="1"/>
    <col min="6650" max="6650" width="7.625" style="3" bestFit="1" customWidth="1"/>
    <col min="6651" max="6651" width="11.125" style="3" bestFit="1" customWidth="1"/>
    <col min="6652" max="6652" width="5.625" style="3" customWidth="1"/>
    <col min="6653" max="6653" width="7.625" style="3" bestFit="1" customWidth="1"/>
    <col min="6654" max="6654" width="10.5" style="3" bestFit="1" customWidth="1"/>
    <col min="6655" max="6655" width="6.5" style="3" customWidth="1"/>
    <col min="6656" max="6657" width="8" style="3" bestFit="1" customWidth="1"/>
    <col min="6658" max="6658" width="8.125" style="3" customWidth="1"/>
    <col min="6659" max="6659" width="10.7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625" style="3" bestFit="1" customWidth="1"/>
    <col min="6904" max="6904" width="5.625" style="3" customWidth="1"/>
    <col min="6905" max="6905" width="6.625" style="3" bestFit="1" customWidth="1"/>
    <col min="6906" max="6906" width="7.625" style="3" bestFit="1" customWidth="1"/>
    <col min="6907" max="6907" width="11.125" style="3" bestFit="1" customWidth="1"/>
    <col min="6908" max="6908" width="5.625" style="3" customWidth="1"/>
    <col min="6909" max="6909" width="7.625" style="3" bestFit="1" customWidth="1"/>
    <col min="6910" max="6910" width="10.5" style="3" bestFit="1" customWidth="1"/>
    <col min="6911" max="6911" width="6.5" style="3" customWidth="1"/>
    <col min="6912" max="6913" width="8" style="3" bestFit="1" customWidth="1"/>
    <col min="6914" max="6914" width="8.125" style="3" customWidth="1"/>
    <col min="6915" max="6915" width="10.7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625" style="3" bestFit="1" customWidth="1"/>
    <col min="7160" max="7160" width="5.625" style="3" customWidth="1"/>
    <col min="7161" max="7161" width="6.625" style="3" bestFit="1" customWidth="1"/>
    <col min="7162" max="7162" width="7.625" style="3" bestFit="1" customWidth="1"/>
    <col min="7163" max="7163" width="11.125" style="3" bestFit="1" customWidth="1"/>
    <col min="7164" max="7164" width="5.625" style="3" customWidth="1"/>
    <col min="7165" max="7165" width="7.625" style="3" bestFit="1" customWidth="1"/>
    <col min="7166" max="7166" width="10.5" style="3" bestFit="1" customWidth="1"/>
    <col min="7167" max="7167" width="6.5" style="3" customWidth="1"/>
    <col min="7168" max="7169" width="8" style="3" bestFit="1" customWidth="1"/>
    <col min="7170" max="7170" width="8.125" style="3" customWidth="1"/>
    <col min="7171" max="7171" width="10.7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625" style="3" bestFit="1" customWidth="1"/>
    <col min="7416" max="7416" width="5.625" style="3" customWidth="1"/>
    <col min="7417" max="7417" width="6.625" style="3" bestFit="1" customWidth="1"/>
    <col min="7418" max="7418" width="7.625" style="3" bestFit="1" customWidth="1"/>
    <col min="7419" max="7419" width="11.125" style="3" bestFit="1" customWidth="1"/>
    <col min="7420" max="7420" width="5.625" style="3" customWidth="1"/>
    <col min="7421" max="7421" width="7.625" style="3" bestFit="1" customWidth="1"/>
    <col min="7422" max="7422" width="10.5" style="3" bestFit="1" customWidth="1"/>
    <col min="7423" max="7423" width="6.5" style="3" customWidth="1"/>
    <col min="7424" max="7425" width="8" style="3" bestFit="1" customWidth="1"/>
    <col min="7426" max="7426" width="8.125" style="3" customWidth="1"/>
    <col min="7427" max="7427" width="10.7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625" style="3" bestFit="1" customWidth="1"/>
    <col min="7672" max="7672" width="5.625" style="3" customWidth="1"/>
    <col min="7673" max="7673" width="6.625" style="3" bestFit="1" customWidth="1"/>
    <col min="7674" max="7674" width="7.625" style="3" bestFit="1" customWidth="1"/>
    <col min="7675" max="7675" width="11.125" style="3" bestFit="1" customWidth="1"/>
    <col min="7676" max="7676" width="5.625" style="3" customWidth="1"/>
    <col min="7677" max="7677" width="7.625" style="3" bestFit="1" customWidth="1"/>
    <col min="7678" max="7678" width="10.5" style="3" bestFit="1" customWidth="1"/>
    <col min="7679" max="7679" width="6.5" style="3" customWidth="1"/>
    <col min="7680" max="7681" width="8" style="3" bestFit="1" customWidth="1"/>
    <col min="7682" max="7682" width="8.125" style="3" customWidth="1"/>
    <col min="7683" max="7683" width="10.7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625" style="3" bestFit="1" customWidth="1"/>
    <col min="7928" max="7928" width="5.625" style="3" customWidth="1"/>
    <col min="7929" max="7929" width="6.625" style="3" bestFit="1" customWidth="1"/>
    <col min="7930" max="7930" width="7.625" style="3" bestFit="1" customWidth="1"/>
    <col min="7931" max="7931" width="11.125" style="3" bestFit="1" customWidth="1"/>
    <col min="7932" max="7932" width="5.625" style="3" customWidth="1"/>
    <col min="7933" max="7933" width="7.625" style="3" bestFit="1" customWidth="1"/>
    <col min="7934" max="7934" width="10.5" style="3" bestFit="1" customWidth="1"/>
    <col min="7935" max="7935" width="6.5" style="3" customWidth="1"/>
    <col min="7936" max="7937" width="8" style="3" bestFit="1" customWidth="1"/>
    <col min="7938" max="7938" width="8.125" style="3" customWidth="1"/>
    <col min="7939" max="7939" width="10.7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625" style="3" bestFit="1" customWidth="1"/>
    <col min="8184" max="8184" width="5.625" style="3" customWidth="1"/>
    <col min="8185" max="8185" width="6.625" style="3" bestFit="1" customWidth="1"/>
    <col min="8186" max="8186" width="7.625" style="3" bestFit="1" customWidth="1"/>
    <col min="8187" max="8187" width="11.125" style="3" bestFit="1" customWidth="1"/>
    <col min="8188" max="8188" width="5.625" style="3" customWidth="1"/>
    <col min="8189" max="8189" width="7.625" style="3" bestFit="1" customWidth="1"/>
    <col min="8190" max="8190" width="10.5" style="3" bestFit="1" customWidth="1"/>
    <col min="8191" max="8191" width="6.5" style="3" customWidth="1"/>
    <col min="8192" max="8193" width="8" style="3" bestFit="1" customWidth="1"/>
    <col min="8194" max="8194" width="8.125" style="3" customWidth="1"/>
    <col min="8195" max="8195" width="10.7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625" style="3" bestFit="1" customWidth="1"/>
    <col min="8440" max="8440" width="5.625" style="3" customWidth="1"/>
    <col min="8441" max="8441" width="6.625" style="3" bestFit="1" customWidth="1"/>
    <col min="8442" max="8442" width="7.625" style="3" bestFit="1" customWidth="1"/>
    <col min="8443" max="8443" width="11.125" style="3" bestFit="1" customWidth="1"/>
    <col min="8444" max="8444" width="5.625" style="3" customWidth="1"/>
    <col min="8445" max="8445" width="7.625" style="3" bestFit="1" customWidth="1"/>
    <col min="8446" max="8446" width="10.5" style="3" bestFit="1" customWidth="1"/>
    <col min="8447" max="8447" width="6.5" style="3" customWidth="1"/>
    <col min="8448" max="8449" width="8" style="3" bestFit="1" customWidth="1"/>
    <col min="8450" max="8450" width="8.125" style="3" customWidth="1"/>
    <col min="8451" max="8451" width="10.7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625" style="3" bestFit="1" customWidth="1"/>
    <col min="8696" max="8696" width="5.625" style="3" customWidth="1"/>
    <col min="8697" max="8697" width="6.625" style="3" bestFit="1" customWidth="1"/>
    <col min="8698" max="8698" width="7.625" style="3" bestFit="1" customWidth="1"/>
    <col min="8699" max="8699" width="11.125" style="3" bestFit="1" customWidth="1"/>
    <col min="8700" max="8700" width="5.625" style="3" customWidth="1"/>
    <col min="8701" max="8701" width="7.625" style="3" bestFit="1" customWidth="1"/>
    <col min="8702" max="8702" width="10.5" style="3" bestFit="1" customWidth="1"/>
    <col min="8703" max="8703" width="6.5" style="3" customWidth="1"/>
    <col min="8704" max="8705" width="8" style="3" bestFit="1" customWidth="1"/>
    <col min="8706" max="8706" width="8.125" style="3" customWidth="1"/>
    <col min="8707" max="8707" width="10.7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625" style="3" bestFit="1" customWidth="1"/>
    <col min="8952" max="8952" width="5.625" style="3" customWidth="1"/>
    <col min="8953" max="8953" width="6.625" style="3" bestFit="1" customWidth="1"/>
    <col min="8954" max="8954" width="7.625" style="3" bestFit="1" customWidth="1"/>
    <col min="8955" max="8955" width="11.125" style="3" bestFit="1" customWidth="1"/>
    <col min="8956" max="8956" width="5.625" style="3" customWidth="1"/>
    <col min="8957" max="8957" width="7.625" style="3" bestFit="1" customWidth="1"/>
    <col min="8958" max="8958" width="10.5" style="3" bestFit="1" customWidth="1"/>
    <col min="8959" max="8959" width="6.5" style="3" customWidth="1"/>
    <col min="8960" max="8961" width="8" style="3" bestFit="1" customWidth="1"/>
    <col min="8962" max="8962" width="8.125" style="3" customWidth="1"/>
    <col min="8963" max="8963" width="10.7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625" style="3" bestFit="1" customWidth="1"/>
    <col min="9208" max="9208" width="5.625" style="3" customWidth="1"/>
    <col min="9209" max="9209" width="6.625" style="3" bestFit="1" customWidth="1"/>
    <col min="9210" max="9210" width="7.625" style="3" bestFit="1" customWidth="1"/>
    <col min="9211" max="9211" width="11.125" style="3" bestFit="1" customWidth="1"/>
    <col min="9212" max="9212" width="5.625" style="3" customWidth="1"/>
    <col min="9213" max="9213" width="7.625" style="3" bestFit="1" customWidth="1"/>
    <col min="9214" max="9214" width="10.5" style="3" bestFit="1" customWidth="1"/>
    <col min="9215" max="9215" width="6.5" style="3" customWidth="1"/>
    <col min="9216" max="9217" width="8" style="3" bestFit="1" customWidth="1"/>
    <col min="9218" max="9218" width="8.125" style="3" customWidth="1"/>
    <col min="9219" max="9219" width="10.7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625" style="3" bestFit="1" customWidth="1"/>
    <col min="9464" max="9464" width="5.625" style="3" customWidth="1"/>
    <col min="9465" max="9465" width="6.625" style="3" bestFit="1" customWidth="1"/>
    <col min="9466" max="9466" width="7.625" style="3" bestFit="1" customWidth="1"/>
    <col min="9467" max="9467" width="11.125" style="3" bestFit="1" customWidth="1"/>
    <col min="9468" max="9468" width="5.625" style="3" customWidth="1"/>
    <col min="9469" max="9469" width="7.625" style="3" bestFit="1" customWidth="1"/>
    <col min="9470" max="9470" width="10.5" style="3" bestFit="1" customWidth="1"/>
    <col min="9471" max="9471" width="6.5" style="3" customWidth="1"/>
    <col min="9472" max="9473" width="8" style="3" bestFit="1" customWidth="1"/>
    <col min="9474" max="9474" width="8.125" style="3" customWidth="1"/>
    <col min="9475" max="9475" width="10.7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625" style="3" bestFit="1" customWidth="1"/>
    <col min="9720" max="9720" width="5.625" style="3" customWidth="1"/>
    <col min="9721" max="9721" width="6.625" style="3" bestFit="1" customWidth="1"/>
    <col min="9722" max="9722" width="7.625" style="3" bestFit="1" customWidth="1"/>
    <col min="9723" max="9723" width="11.125" style="3" bestFit="1" customWidth="1"/>
    <col min="9724" max="9724" width="5.625" style="3" customWidth="1"/>
    <col min="9725" max="9725" width="7.625" style="3" bestFit="1" customWidth="1"/>
    <col min="9726" max="9726" width="10.5" style="3" bestFit="1" customWidth="1"/>
    <col min="9727" max="9727" width="6.5" style="3" customWidth="1"/>
    <col min="9728" max="9729" width="8" style="3" bestFit="1" customWidth="1"/>
    <col min="9730" max="9730" width="8.125" style="3" customWidth="1"/>
    <col min="9731" max="9731" width="10.7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625" style="3" bestFit="1" customWidth="1"/>
    <col min="9976" max="9976" width="5.625" style="3" customWidth="1"/>
    <col min="9977" max="9977" width="6.625" style="3" bestFit="1" customWidth="1"/>
    <col min="9978" max="9978" width="7.625" style="3" bestFit="1" customWidth="1"/>
    <col min="9979" max="9979" width="11.125" style="3" bestFit="1" customWidth="1"/>
    <col min="9980" max="9980" width="5.625" style="3" customWidth="1"/>
    <col min="9981" max="9981" width="7.625" style="3" bestFit="1" customWidth="1"/>
    <col min="9982" max="9982" width="10.5" style="3" bestFit="1" customWidth="1"/>
    <col min="9983" max="9983" width="6.5" style="3" customWidth="1"/>
    <col min="9984" max="9985" width="8" style="3" bestFit="1" customWidth="1"/>
    <col min="9986" max="9986" width="8.125" style="3" customWidth="1"/>
    <col min="9987" max="9987" width="10.7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625" style="3" bestFit="1" customWidth="1"/>
    <col min="10232" max="10232" width="5.625" style="3" customWidth="1"/>
    <col min="10233" max="10233" width="6.625" style="3" bestFit="1" customWidth="1"/>
    <col min="10234" max="10234" width="7.625" style="3" bestFit="1" customWidth="1"/>
    <col min="10235" max="10235" width="11.125" style="3" bestFit="1" customWidth="1"/>
    <col min="10236" max="10236" width="5.625" style="3" customWidth="1"/>
    <col min="10237" max="10237" width="7.625" style="3" bestFit="1" customWidth="1"/>
    <col min="10238" max="10238" width="10.5" style="3" bestFit="1" customWidth="1"/>
    <col min="10239" max="10239" width="6.5" style="3" customWidth="1"/>
    <col min="10240" max="10241" width="8" style="3" bestFit="1" customWidth="1"/>
    <col min="10242" max="10242" width="8.125" style="3" customWidth="1"/>
    <col min="10243" max="10243" width="10.7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625" style="3" bestFit="1" customWidth="1"/>
    <col min="10488" max="10488" width="5.625" style="3" customWidth="1"/>
    <col min="10489" max="10489" width="6.625" style="3" bestFit="1" customWidth="1"/>
    <col min="10490" max="10490" width="7.625" style="3" bestFit="1" customWidth="1"/>
    <col min="10491" max="10491" width="11.125" style="3" bestFit="1" customWidth="1"/>
    <col min="10492" max="10492" width="5.625" style="3" customWidth="1"/>
    <col min="10493" max="10493" width="7.625" style="3" bestFit="1" customWidth="1"/>
    <col min="10494" max="10494" width="10.5" style="3" bestFit="1" customWidth="1"/>
    <col min="10495" max="10495" width="6.5" style="3" customWidth="1"/>
    <col min="10496" max="10497" width="8" style="3" bestFit="1" customWidth="1"/>
    <col min="10498" max="10498" width="8.125" style="3" customWidth="1"/>
    <col min="10499" max="10499" width="10.7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625" style="3" bestFit="1" customWidth="1"/>
    <col min="10744" max="10744" width="5.625" style="3" customWidth="1"/>
    <col min="10745" max="10745" width="6.625" style="3" bestFit="1" customWidth="1"/>
    <col min="10746" max="10746" width="7.625" style="3" bestFit="1" customWidth="1"/>
    <col min="10747" max="10747" width="11.125" style="3" bestFit="1" customWidth="1"/>
    <col min="10748" max="10748" width="5.625" style="3" customWidth="1"/>
    <col min="10749" max="10749" width="7.625" style="3" bestFit="1" customWidth="1"/>
    <col min="10750" max="10750" width="10.5" style="3" bestFit="1" customWidth="1"/>
    <col min="10751" max="10751" width="6.5" style="3" customWidth="1"/>
    <col min="10752" max="10753" width="8" style="3" bestFit="1" customWidth="1"/>
    <col min="10754" max="10754" width="8.125" style="3" customWidth="1"/>
    <col min="10755" max="10755" width="10.7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625" style="3" bestFit="1" customWidth="1"/>
    <col min="11000" max="11000" width="5.625" style="3" customWidth="1"/>
    <col min="11001" max="11001" width="6.625" style="3" bestFit="1" customWidth="1"/>
    <col min="11002" max="11002" width="7.625" style="3" bestFit="1" customWidth="1"/>
    <col min="11003" max="11003" width="11.125" style="3" bestFit="1" customWidth="1"/>
    <col min="11004" max="11004" width="5.625" style="3" customWidth="1"/>
    <col min="11005" max="11005" width="7.625" style="3" bestFit="1" customWidth="1"/>
    <col min="11006" max="11006" width="10.5" style="3" bestFit="1" customWidth="1"/>
    <col min="11007" max="11007" width="6.5" style="3" customWidth="1"/>
    <col min="11008" max="11009" width="8" style="3" bestFit="1" customWidth="1"/>
    <col min="11010" max="11010" width="8.125" style="3" customWidth="1"/>
    <col min="11011" max="11011" width="10.7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625" style="3" bestFit="1" customWidth="1"/>
    <col min="11256" max="11256" width="5.625" style="3" customWidth="1"/>
    <col min="11257" max="11257" width="6.625" style="3" bestFit="1" customWidth="1"/>
    <col min="11258" max="11258" width="7.625" style="3" bestFit="1" customWidth="1"/>
    <col min="11259" max="11259" width="11.125" style="3" bestFit="1" customWidth="1"/>
    <col min="11260" max="11260" width="5.625" style="3" customWidth="1"/>
    <col min="11261" max="11261" width="7.625" style="3" bestFit="1" customWidth="1"/>
    <col min="11262" max="11262" width="10.5" style="3" bestFit="1" customWidth="1"/>
    <col min="11263" max="11263" width="6.5" style="3" customWidth="1"/>
    <col min="11264" max="11265" width="8" style="3" bestFit="1" customWidth="1"/>
    <col min="11266" max="11266" width="8.125" style="3" customWidth="1"/>
    <col min="11267" max="11267" width="10.7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625" style="3" bestFit="1" customWidth="1"/>
    <col min="11512" max="11512" width="5.625" style="3" customWidth="1"/>
    <col min="11513" max="11513" width="6.625" style="3" bestFit="1" customWidth="1"/>
    <col min="11514" max="11514" width="7.625" style="3" bestFit="1" customWidth="1"/>
    <col min="11515" max="11515" width="11.125" style="3" bestFit="1" customWidth="1"/>
    <col min="11516" max="11516" width="5.625" style="3" customWidth="1"/>
    <col min="11517" max="11517" width="7.625" style="3" bestFit="1" customWidth="1"/>
    <col min="11518" max="11518" width="10.5" style="3" bestFit="1" customWidth="1"/>
    <col min="11519" max="11519" width="6.5" style="3" customWidth="1"/>
    <col min="11520" max="11521" width="8" style="3" bestFit="1" customWidth="1"/>
    <col min="11522" max="11522" width="8.125" style="3" customWidth="1"/>
    <col min="11523" max="11523" width="10.7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625" style="3" bestFit="1" customWidth="1"/>
    <col min="11768" max="11768" width="5.625" style="3" customWidth="1"/>
    <col min="11769" max="11769" width="6.625" style="3" bestFit="1" customWidth="1"/>
    <col min="11770" max="11770" width="7.625" style="3" bestFit="1" customWidth="1"/>
    <col min="11771" max="11771" width="11.125" style="3" bestFit="1" customWidth="1"/>
    <col min="11772" max="11772" width="5.625" style="3" customWidth="1"/>
    <col min="11773" max="11773" width="7.625" style="3" bestFit="1" customWidth="1"/>
    <col min="11774" max="11774" width="10.5" style="3" bestFit="1" customWidth="1"/>
    <col min="11775" max="11775" width="6.5" style="3" customWidth="1"/>
    <col min="11776" max="11777" width="8" style="3" bestFit="1" customWidth="1"/>
    <col min="11778" max="11778" width="8.125" style="3" customWidth="1"/>
    <col min="11779" max="11779" width="10.7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625" style="3" bestFit="1" customWidth="1"/>
    <col min="12024" max="12024" width="5.625" style="3" customWidth="1"/>
    <col min="12025" max="12025" width="6.625" style="3" bestFit="1" customWidth="1"/>
    <col min="12026" max="12026" width="7.625" style="3" bestFit="1" customWidth="1"/>
    <col min="12027" max="12027" width="11.125" style="3" bestFit="1" customWidth="1"/>
    <col min="12028" max="12028" width="5.625" style="3" customWidth="1"/>
    <col min="12029" max="12029" width="7.625" style="3" bestFit="1" customWidth="1"/>
    <col min="12030" max="12030" width="10.5" style="3" bestFit="1" customWidth="1"/>
    <col min="12031" max="12031" width="6.5" style="3" customWidth="1"/>
    <col min="12032" max="12033" width="8" style="3" bestFit="1" customWidth="1"/>
    <col min="12034" max="12034" width="8.125" style="3" customWidth="1"/>
    <col min="12035" max="12035" width="10.7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625" style="3" bestFit="1" customWidth="1"/>
    <col min="12280" max="12280" width="5.625" style="3" customWidth="1"/>
    <col min="12281" max="12281" width="6.625" style="3" bestFit="1" customWidth="1"/>
    <col min="12282" max="12282" width="7.625" style="3" bestFit="1" customWidth="1"/>
    <col min="12283" max="12283" width="11.125" style="3" bestFit="1" customWidth="1"/>
    <col min="12284" max="12284" width="5.625" style="3" customWidth="1"/>
    <col min="12285" max="12285" width="7.625" style="3" bestFit="1" customWidth="1"/>
    <col min="12286" max="12286" width="10.5" style="3" bestFit="1" customWidth="1"/>
    <col min="12287" max="12287" width="6.5" style="3" customWidth="1"/>
    <col min="12288" max="12289" width="8" style="3" bestFit="1" customWidth="1"/>
    <col min="12290" max="12290" width="8.125" style="3" customWidth="1"/>
    <col min="12291" max="12291" width="10.7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625" style="3" bestFit="1" customWidth="1"/>
    <col min="12536" max="12536" width="5.625" style="3" customWidth="1"/>
    <col min="12537" max="12537" width="6.625" style="3" bestFit="1" customWidth="1"/>
    <col min="12538" max="12538" width="7.625" style="3" bestFit="1" customWidth="1"/>
    <col min="12539" max="12539" width="11.125" style="3" bestFit="1" customWidth="1"/>
    <col min="12540" max="12540" width="5.625" style="3" customWidth="1"/>
    <col min="12541" max="12541" width="7.625" style="3" bestFit="1" customWidth="1"/>
    <col min="12542" max="12542" width="10.5" style="3" bestFit="1" customWidth="1"/>
    <col min="12543" max="12543" width="6.5" style="3" customWidth="1"/>
    <col min="12544" max="12545" width="8" style="3" bestFit="1" customWidth="1"/>
    <col min="12546" max="12546" width="8.125" style="3" customWidth="1"/>
    <col min="12547" max="12547" width="10.7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625" style="3" bestFit="1" customWidth="1"/>
    <col min="12792" max="12792" width="5.625" style="3" customWidth="1"/>
    <col min="12793" max="12793" width="6.625" style="3" bestFit="1" customWidth="1"/>
    <col min="12794" max="12794" width="7.625" style="3" bestFit="1" customWidth="1"/>
    <col min="12795" max="12795" width="11.125" style="3" bestFit="1" customWidth="1"/>
    <col min="12796" max="12796" width="5.625" style="3" customWidth="1"/>
    <col min="12797" max="12797" width="7.625" style="3" bestFit="1" customWidth="1"/>
    <col min="12798" max="12798" width="10.5" style="3" bestFit="1" customWidth="1"/>
    <col min="12799" max="12799" width="6.5" style="3" customWidth="1"/>
    <col min="12800" max="12801" width="8" style="3" bestFit="1" customWidth="1"/>
    <col min="12802" max="12802" width="8.125" style="3" customWidth="1"/>
    <col min="12803" max="12803" width="10.7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625" style="3" bestFit="1" customWidth="1"/>
    <col min="13048" max="13048" width="5.625" style="3" customWidth="1"/>
    <col min="13049" max="13049" width="6.625" style="3" bestFit="1" customWidth="1"/>
    <col min="13050" max="13050" width="7.625" style="3" bestFit="1" customWidth="1"/>
    <col min="13051" max="13051" width="11.125" style="3" bestFit="1" customWidth="1"/>
    <col min="13052" max="13052" width="5.625" style="3" customWidth="1"/>
    <col min="13053" max="13053" width="7.625" style="3" bestFit="1" customWidth="1"/>
    <col min="13054" max="13054" width="10.5" style="3" bestFit="1" customWidth="1"/>
    <col min="13055" max="13055" width="6.5" style="3" customWidth="1"/>
    <col min="13056" max="13057" width="8" style="3" bestFit="1" customWidth="1"/>
    <col min="13058" max="13058" width="8.125" style="3" customWidth="1"/>
    <col min="13059" max="13059" width="10.7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625" style="3" bestFit="1" customWidth="1"/>
    <col min="13304" max="13304" width="5.625" style="3" customWidth="1"/>
    <col min="13305" max="13305" width="6.625" style="3" bestFit="1" customWidth="1"/>
    <col min="13306" max="13306" width="7.625" style="3" bestFit="1" customWidth="1"/>
    <col min="13307" max="13307" width="11.125" style="3" bestFit="1" customWidth="1"/>
    <col min="13308" max="13308" width="5.625" style="3" customWidth="1"/>
    <col min="13309" max="13309" width="7.625" style="3" bestFit="1" customWidth="1"/>
    <col min="13310" max="13310" width="10.5" style="3" bestFit="1" customWidth="1"/>
    <col min="13311" max="13311" width="6.5" style="3" customWidth="1"/>
    <col min="13312" max="13313" width="8" style="3" bestFit="1" customWidth="1"/>
    <col min="13314" max="13314" width="8.125" style="3" customWidth="1"/>
    <col min="13315" max="13315" width="10.7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625" style="3" bestFit="1" customWidth="1"/>
    <col min="13560" max="13560" width="5.625" style="3" customWidth="1"/>
    <col min="13561" max="13561" width="6.625" style="3" bestFit="1" customWidth="1"/>
    <col min="13562" max="13562" width="7.625" style="3" bestFit="1" customWidth="1"/>
    <col min="13563" max="13563" width="11.125" style="3" bestFit="1" customWidth="1"/>
    <col min="13564" max="13564" width="5.625" style="3" customWidth="1"/>
    <col min="13565" max="13565" width="7.625" style="3" bestFit="1" customWidth="1"/>
    <col min="13566" max="13566" width="10.5" style="3" bestFit="1" customWidth="1"/>
    <col min="13567" max="13567" width="6.5" style="3" customWidth="1"/>
    <col min="13568" max="13569" width="8" style="3" bestFit="1" customWidth="1"/>
    <col min="13570" max="13570" width="8.125" style="3" customWidth="1"/>
    <col min="13571" max="13571" width="10.7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625" style="3" bestFit="1" customWidth="1"/>
    <col min="13816" max="13816" width="5.625" style="3" customWidth="1"/>
    <col min="13817" max="13817" width="6.625" style="3" bestFit="1" customWidth="1"/>
    <col min="13818" max="13818" width="7.625" style="3" bestFit="1" customWidth="1"/>
    <col min="13819" max="13819" width="11.125" style="3" bestFit="1" customWidth="1"/>
    <col min="13820" max="13820" width="5.625" style="3" customWidth="1"/>
    <col min="13821" max="13821" width="7.625" style="3" bestFit="1" customWidth="1"/>
    <col min="13822" max="13822" width="10.5" style="3" bestFit="1" customWidth="1"/>
    <col min="13823" max="13823" width="6.5" style="3" customWidth="1"/>
    <col min="13824" max="13825" width="8" style="3" bestFit="1" customWidth="1"/>
    <col min="13826" max="13826" width="8.125" style="3" customWidth="1"/>
    <col min="13827" max="13827" width="10.7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625" style="3" bestFit="1" customWidth="1"/>
    <col min="14072" max="14072" width="5.625" style="3" customWidth="1"/>
    <col min="14073" max="14073" width="6.625" style="3" bestFit="1" customWidth="1"/>
    <col min="14074" max="14074" width="7.625" style="3" bestFit="1" customWidth="1"/>
    <col min="14075" max="14075" width="11.125" style="3" bestFit="1" customWidth="1"/>
    <col min="14076" max="14076" width="5.625" style="3" customWidth="1"/>
    <col min="14077" max="14077" width="7.625" style="3" bestFit="1" customWidth="1"/>
    <col min="14078" max="14078" width="10.5" style="3" bestFit="1" customWidth="1"/>
    <col min="14079" max="14079" width="6.5" style="3" customWidth="1"/>
    <col min="14080" max="14081" width="8" style="3" bestFit="1" customWidth="1"/>
    <col min="14082" max="14082" width="8.125" style="3" customWidth="1"/>
    <col min="14083" max="14083" width="10.7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625" style="3" bestFit="1" customWidth="1"/>
    <col min="14328" max="14328" width="5.625" style="3" customWidth="1"/>
    <col min="14329" max="14329" width="6.625" style="3" bestFit="1" customWidth="1"/>
    <col min="14330" max="14330" width="7.625" style="3" bestFit="1" customWidth="1"/>
    <col min="14331" max="14331" width="11.125" style="3" bestFit="1" customWidth="1"/>
    <col min="14332" max="14332" width="5.625" style="3" customWidth="1"/>
    <col min="14333" max="14333" width="7.625" style="3" bestFit="1" customWidth="1"/>
    <col min="14334" max="14334" width="10.5" style="3" bestFit="1" customWidth="1"/>
    <col min="14335" max="14335" width="6.5" style="3" customWidth="1"/>
    <col min="14336" max="14337" width="8" style="3" bestFit="1" customWidth="1"/>
    <col min="14338" max="14338" width="8.125" style="3" customWidth="1"/>
    <col min="14339" max="14339" width="10.7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625" style="3" bestFit="1" customWidth="1"/>
    <col min="14584" max="14584" width="5.625" style="3" customWidth="1"/>
    <col min="14585" max="14585" width="6.625" style="3" bestFit="1" customWidth="1"/>
    <col min="14586" max="14586" width="7.625" style="3" bestFit="1" customWidth="1"/>
    <col min="14587" max="14587" width="11.125" style="3" bestFit="1" customWidth="1"/>
    <col min="14588" max="14588" width="5.625" style="3" customWidth="1"/>
    <col min="14589" max="14589" width="7.625" style="3" bestFit="1" customWidth="1"/>
    <col min="14590" max="14590" width="10.5" style="3" bestFit="1" customWidth="1"/>
    <col min="14591" max="14591" width="6.5" style="3" customWidth="1"/>
    <col min="14592" max="14593" width="8" style="3" bestFit="1" customWidth="1"/>
    <col min="14594" max="14594" width="8.125" style="3" customWidth="1"/>
    <col min="14595" max="14595" width="10.7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625" style="3" bestFit="1" customWidth="1"/>
    <col min="14840" max="14840" width="5.625" style="3" customWidth="1"/>
    <col min="14841" max="14841" width="6.625" style="3" bestFit="1" customWidth="1"/>
    <col min="14842" max="14842" width="7.625" style="3" bestFit="1" customWidth="1"/>
    <col min="14843" max="14843" width="11.125" style="3" bestFit="1" customWidth="1"/>
    <col min="14844" max="14844" width="5.625" style="3" customWidth="1"/>
    <col min="14845" max="14845" width="7.625" style="3" bestFit="1" customWidth="1"/>
    <col min="14846" max="14846" width="10.5" style="3" bestFit="1" customWidth="1"/>
    <col min="14847" max="14847" width="6.5" style="3" customWidth="1"/>
    <col min="14848" max="14849" width="8" style="3" bestFit="1" customWidth="1"/>
    <col min="14850" max="14850" width="8.125" style="3" customWidth="1"/>
    <col min="14851" max="14851" width="10.7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625" style="3" bestFit="1" customWidth="1"/>
    <col min="15096" max="15096" width="5.625" style="3" customWidth="1"/>
    <col min="15097" max="15097" width="6.625" style="3" bestFit="1" customWidth="1"/>
    <col min="15098" max="15098" width="7.625" style="3" bestFit="1" customWidth="1"/>
    <col min="15099" max="15099" width="11.125" style="3" bestFit="1" customWidth="1"/>
    <col min="15100" max="15100" width="5.625" style="3" customWidth="1"/>
    <col min="15101" max="15101" width="7.625" style="3" bestFit="1" customWidth="1"/>
    <col min="15102" max="15102" width="10.5" style="3" bestFit="1" customWidth="1"/>
    <col min="15103" max="15103" width="6.5" style="3" customWidth="1"/>
    <col min="15104" max="15105" width="8" style="3" bestFit="1" customWidth="1"/>
    <col min="15106" max="15106" width="8.125" style="3" customWidth="1"/>
    <col min="15107" max="15107" width="10.7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625" style="3" bestFit="1" customWidth="1"/>
    <col min="15352" max="15352" width="5.625" style="3" customWidth="1"/>
    <col min="15353" max="15353" width="6.625" style="3" bestFit="1" customWidth="1"/>
    <col min="15354" max="15354" width="7.625" style="3" bestFit="1" customWidth="1"/>
    <col min="15355" max="15355" width="11.125" style="3" bestFit="1" customWidth="1"/>
    <col min="15356" max="15356" width="5.625" style="3" customWidth="1"/>
    <col min="15357" max="15357" width="7.625" style="3" bestFit="1" customWidth="1"/>
    <col min="15358" max="15358" width="10.5" style="3" bestFit="1" customWidth="1"/>
    <col min="15359" max="15359" width="6.5" style="3" customWidth="1"/>
    <col min="15360" max="15361" width="8" style="3" bestFit="1" customWidth="1"/>
    <col min="15362" max="15362" width="8.125" style="3" customWidth="1"/>
    <col min="15363" max="15363" width="10.7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625" style="3" bestFit="1" customWidth="1"/>
    <col min="15608" max="15608" width="5.625" style="3" customWidth="1"/>
    <col min="15609" max="15609" width="6.625" style="3" bestFit="1" customWidth="1"/>
    <col min="15610" max="15610" width="7.625" style="3" bestFit="1" customWidth="1"/>
    <col min="15611" max="15611" width="11.125" style="3" bestFit="1" customWidth="1"/>
    <col min="15612" max="15612" width="5.625" style="3" customWidth="1"/>
    <col min="15613" max="15613" width="7.625" style="3" bestFit="1" customWidth="1"/>
    <col min="15614" max="15614" width="10.5" style="3" bestFit="1" customWidth="1"/>
    <col min="15615" max="15615" width="6.5" style="3" customWidth="1"/>
    <col min="15616" max="15617" width="8" style="3" bestFit="1" customWidth="1"/>
    <col min="15618" max="15618" width="8.125" style="3" customWidth="1"/>
    <col min="15619" max="15619" width="10.7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625" style="3" bestFit="1" customWidth="1"/>
    <col min="15864" max="15864" width="5.625" style="3" customWidth="1"/>
    <col min="15865" max="15865" width="6.625" style="3" bestFit="1" customWidth="1"/>
    <col min="15866" max="15866" width="7.625" style="3" bestFit="1" customWidth="1"/>
    <col min="15867" max="15867" width="11.125" style="3" bestFit="1" customWidth="1"/>
    <col min="15868" max="15868" width="5.625" style="3" customWidth="1"/>
    <col min="15869" max="15869" width="7.625" style="3" bestFit="1" customWidth="1"/>
    <col min="15870" max="15870" width="10.5" style="3" bestFit="1" customWidth="1"/>
    <col min="15871" max="15871" width="6.5" style="3" customWidth="1"/>
    <col min="15872" max="15873" width="8" style="3" bestFit="1" customWidth="1"/>
    <col min="15874" max="15874" width="8.125" style="3" customWidth="1"/>
    <col min="15875" max="15875" width="10.7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625" style="3" bestFit="1" customWidth="1"/>
    <col min="16120" max="16120" width="5.625" style="3" customWidth="1"/>
    <col min="16121" max="16121" width="6.625" style="3" bestFit="1" customWidth="1"/>
    <col min="16122" max="16122" width="7.625" style="3" bestFit="1" customWidth="1"/>
    <col min="16123" max="16123" width="11.125" style="3" bestFit="1" customWidth="1"/>
    <col min="16124" max="16124" width="5.625" style="3" customWidth="1"/>
    <col min="16125" max="16125" width="7.625" style="3" bestFit="1" customWidth="1"/>
    <col min="16126" max="16126" width="10.5" style="3" bestFit="1" customWidth="1"/>
    <col min="16127" max="16127" width="6.5" style="3" customWidth="1"/>
    <col min="16128" max="16129" width="8" style="3" bestFit="1" customWidth="1"/>
    <col min="16130" max="16130" width="8.125" style="3" customWidth="1"/>
    <col min="16131" max="16131" width="10.7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440</v>
      </c>
    </row>
    <row r="2" spans="1:3" ht="15.75" x14ac:dyDescent="0.25">
      <c r="A2" s="2"/>
      <c r="C2" s="55" t="s">
        <v>151</v>
      </c>
    </row>
    <row r="3" spans="1:3" ht="13.9" customHeight="1" x14ac:dyDescent="0.2">
      <c r="A3" s="90"/>
      <c r="B3" s="287">
        <f>INDICE!A3</f>
        <v>44805</v>
      </c>
      <c r="C3" s="617" t="s">
        <v>116</v>
      </c>
    </row>
    <row r="4" spans="1:3" x14ac:dyDescent="0.2">
      <c r="A4" s="370" t="s">
        <v>153</v>
      </c>
      <c r="B4" s="94">
        <v>5.9894999999999996</v>
      </c>
      <c r="C4" s="94">
        <v>91.602900000000005</v>
      </c>
    </row>
    <row r="5" spans="1:3" x14ac:dyDescent="0.2">
      <c r="A5" s="371" t="s">
        <v>154</v>
      </c>
      <c r="B5" s="96">
        <v>1.0320200000000002</v>
      </c>
      <c r="C5" s="96">
        <v>3.7525999999999993</v>
      </c>
    </row>
    <row r="6" spans="1:3" x14ac:dyDescent="0.2">
      <c r="A6" s="371" t="s">
        <v>155</v>
      </c>
      <c r="B6" s="96">
        <v>6.6398700000000002</v>
      </c>
      <c r="C6" s="96">
        <v>77.01185000000001</v>
      </c>
    </row>
    <row r="7" spans="1:3" x14ac:dyDescent="0.2">
      <c r="A7" s="371" t="s">
        <v>156</v>
      </c>
      <c r="B7" s="96">
        <v>9.9580000000000002E-2</v>
      </c>
      <c r="C7" s="96">
        <v>30.556659999999997</v>
      </c>
    </row>
    <row r="8" spans="1:3" x14ac:dyDescent="0.2">
      <c r="A8" s="371" t="s">
        <v>157</v>
      </c>
      <c r="B8" s="96">
        <v>75.691410000000005</v>
      </c>
      <c r="C8" s="96">
        <v>797.10116999999991</v>
      </c>
    </row>
    <row r="9" spans="1:3" x14ac:dyDescent="0.2">
      <c r="A9" s="371" t="s">
        <v>158</v>
      </c>
      <c r="B9" s="96">
        <v>0.43048000000000003</v>
      </c>
      <c r="C9" s="96">
        <v>4.1255100000000002</v>
      </c>
    </row>
    <row r="10" spans="1:3" x14ac:dyDescent="0.2">
      <c r="A10" s="371" t="s">
        <v>159</v>
      </c>
      <c r="B10" s="96">
        <v>2.4253899999999997</v>
      </c>
      <c r="C10" s="96">
        <v>15.793859999999997</v>
      </c>
    </row>
    <row r="11" spans="1:3" x14ac:dyDescent="0.2">
      <c r="A11" s="371" t="s">
        <v>511</v>
      </c>
      <c r="B11" s="96">
        <v>1.22184</v>
      </c>
      <c r="C11" s="96">
        <v>38.571499999999993</v>
      </c>
    </row>
    <row r="12" spans="1:3" x14ac:dyDescent="0.2">
      <c r="A12" s="371" t="s">
        <v>160</v>
      </c>
      <c r="B12" s="96">
        <v>1.5287200000000001</v>
      </c>
      <c r="C12" s="96">
        <v>13.910279999999995</v>
      </c>
    </row>
    <row r="13" spans="1:3" x14ac:dyDescent="0.2">
      <c r="A13" s="371" t="s">
        <v>161</v>
      </c>
      <c r="B13" s="96">
        <v>4.5957100000000004</v>
      </c>
      <c r="C13" s="96">
        <v>42.597059999999999</v>
      </c>
    </row>
    <row r="14" spans="1:3" x14ac:dyDescent="0.2">
      <c r="A14" s="371" t="s">
        <v>162</v>
      </c>
      <c r="B14" s="96">
        <v>0.66579999999999995</v>
      </c>
      <c r="C14" s="96">
        <v>8.2182399999999998</v>
      </c>
    </row>
    <row r="15" spans="1:3" x14ac:dyDescent="0.2">
      <c r="A15" s="371" t="s">
        <v>163</v>
      </c>
      <c r="B15" s="96">
        <v>0.28117999999999999</v>
      </c>
      <c r="C15" s="96">
        <v>3.3783199999999995</v>
      </c>
    </row>
    <row r="16" spans="1:3" x14ac:dyDescent="0.2">
      <c r="A16" s="371" t="s">
        <v>164</v>
      </c>
      <c r="B16" s="96">
        <v>17.646439999999998</v>
      </c>
      <c r="C16" s="96">
        <v>253.91452000000004</v>
      </c>
    </row>
    <row r="17" spans="1:3" x14ac:dyDescent="0.2">
      <c r="A17" s="371" t="s">
        <v>165</v>
      </c>
      <c r="B17" s="96">
        <v>0.1046</v>
      </c>
      <c r="C17" s="96">
        <v>1.0759999999999998</v>
      </c>
    </row>
    <row r="18" spans="1:3" x14ac:dyDescent="0.2">
      <c r="A18" s="371" t="s">
        <v>166</v>
      </c>
      <c r="B18" s="96">
        <v>0.22328000000000001</v>
      </c>
      <c r="C18" s="96">
        <v>4.0587</v>
      </c>
    </row>
    <row r="19" spans="1:3" x14ac:dyDescent="0.2">
      <c r="A19" s="371" t="s">
        <v>167</v>
      </c>
      <c r="B19" s="96">
        <v>5.1964300000000003</v>
      </c>
      <c r="C19" s="96">
        <v>41.746549999999999</v>
      </c>
    </row>
    <row r="20" spans="1:3" x14ac:dyDescent="0.2">
      <c r="A20" s="371" t="s">
        <v>168</v>
      </c>
      <c r="B20" s="96">
        <v>0.63854</v>
      </c>
      <c r="C20" s="96">
        <v>5.6711399999999994</v>
      </c>
    </row>
    <row r="21" spans="1:3" x14ac:dyDescent="0.2">
      <c r="A21" s="371" t="s">
        <v>169</v>
      </c>
      <c r="B21" s="96">
        <v>0.32575999999999999</v>
      </c>
      <c r="C21" s="96">
        <v>3.1343800000000011</v>
      </c>
    </row>
    <row r="22" spans="1:3" x14ac:dyDescent="0.2">
      <c r="A22" s="372" t="s">
        <v>170</v>
      </c>
      <c r="B22" s="96">
        <v>0.35120000000000007</v>
      </c>
      <c r="C22" s="96">
        <v>4.6400199999999998</v>
      </c>
    </row>
    <row r="23" spans="1:3" x14ac:dyDescent="0.2">
      <c r="A23" s="373" t="s">
        <v>430</v>
      </c>
      <c r="B23" s="100">
        <v>125.08775000000001</v>
      </c>
      <c r="C23" s="100">
        <v>1440.8612599999992</v>
      </c>
    </row>
    <row r="24" spans="1:3" x14ac:dyDescent="0.2">
      <c r="C24" s="79" t="s">
        <v>220</v>
      </c>
    </row>
    <row r="25" spans="1:3" x14ac:dyDescent="0.2">
      <c r="A25" s="101" t="s">
        <v>221</v>
      </c>
      <c r="C25" s="58"/>
    </row>
    <row r="26" spans="1:3" x14ac:dyDescent="0.2">
      <c r="A26" s="102"/>
      <c r="C26" s="58"/>
    </row>
    <row r="27" spans="1:3" ht="18" x14ac:dyDescent="0.25">
      <c r="A27" s="102"/>
      <c r="B27" s="104"/>
      <c r="C27" s="58"/>
    </row>
    <row r="28" spans="1:3" x14ac:dyDescent="0.2">
      <c r="A28" s="102"/>
      <c r="C28" s="58"/>
    </row>
    <row r="29" spans="1:3" x14ac:dyDescent="0.2">
      <c r="A29" s="102"/>
      <c r="C29" s="58"/>
    </row>
    <row r="30" spans="1:3" x14ac:dyDescent="0.2">
      <c r="A30" s="102"/>
      <c r="C30" s="58"/>
    </row>
    <row r="31" spans="1:3" x14ac:dyDescent="0.2">
      <c r="A31" s="102"/>
      <c r="C31" s="58"/>
    </row>
    <row r="32" spans="1:3" x14ac:dyDescent="0.2">
      <c r="A32" s="102"/>
      <c r="C32" s="58"/>
    </row>
    <row r="33" spans="1:3" x14ac:dyDescent="0.2">
      <c r="A33" s="102"/>
      <c r="C33" s="58"/>
    </row>
    <row r="34" spans="1:3" x14ac:dyDescent="0.2">
      <c r="A34" s="102"/>
      <c r="C34" s="58"/>
    </row>
    <row r="35" spans="1:3" x14ac:dyDescent="0.2">
      <c r="A35" s="102"/>
      <c r="C35" s="58"/>
    </row>
    <row r="36" spans="1:3" x14ac:dyDescent="0.2">
      <c r="A36" s="102"/>
      <c r="C36" s="58"/>
    </row>
    <row r="37" spans="1:3" x14ac:dyDescent="0.2">
      <c r="A37" s="102"/>
      <c r="C37" s="58"/>
    </row>
    <row r="38" spans="1:3" x14ac:dyDescent="0.2">
      <c r="A38" s="102"/>
      <c r="C38" s="58"/>
    </row>
    <row r="39" spans="1:3" x14ac:dyDescent="0.2">
      <c r="A39" s="102"/>
      <c r="C39" s="58"/>
    </row>
    <row r="40" spans="1:3" x14ac:dyDescent="0.2">
      <c r="A40" s="102"/>
      <c r="C40" s="58"/>
    </row>
    <row r="41" spans="1:3" x14ac:dyDescent="0.2">
      <c r="A41" s="102"/>
      <c r="C41" s="58"/>
    </row>
    <row r="42" spans="1:3" x14ac:dyDescent="0.2">
      <c r="A42" s="102"/>
      <c r="C42" s="58"/>
    </row>
    <row r="43" spans="1:3" x14ac:dyDescent="0.2">
      <c r="A43" s="102"/>
      <c r="C43" s="58"/>
    </row>
    <row r="44" spans="1:3" x14ac:dyDescent="0.2">
      <c r="A44" s="102"/>
      <c r="C44" s="58"/>
    </row>
    <row r="45" spans="1:3" x14ac:dyDescent="0.2">
      <c r="C45" s="58"/>
    </row>
    <row r="46" spans="1:3" x14ac:dyDescent="0.2">
      <c r="C46" s="58"/>
    </row>
  </sheetData>
  <conditionalFormatting sqref="B5:B22">
    <cfRule type="cellIs" dxfId="199" priority="3" operator="between">
      <formula>0</formula>
      <formula>0.5</formula>
    </cfRule>
    <cfRule type="cellIs" dxfId="198" priority="4" operator="between">
      <formula>0</formula>
      <formula>0.49</formula>
    </cfRule>
  </conditionalFormatting>
  <conditionalFormatting sqref="C5:C22">
    <cfRule type="cellIs" dxfId="197" priority="1" operator="between">
      <formula>0</formula>
      <formula>0.5</formula>
    </cfRule>
    <cfRule type="cellIs" dxfId="196"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9"/>
  <sheetViews>
    <sheetView zoomScaleNormal="100" workbookViewId="0">
      <selection sqref="A1:F2"/>
    </sheetView>
  </sheetViews>
  <sheetFormatPr baseColWidth="10" defaultRowHeight="14.25" customHeight="1" x14ac:dyDescent="0.2"/>
  <cols>
    <col min="1" max="1" width="49.5" style="19" customWidth="1"/>
    <col min="2" max="2" width="10.125" style="19" customWidth="1"/>
    <col min="3" max="3" width="12.625" style="19" customWidth="1"/>
    <col min="4" max="4" width="10.5" style="19" customWidth="1"/>
    <col min="5" max="5" width="11.125" style="19" customWidth="1"/>
    <col min="6" max="6" width="14" style="19" bestFit="1" customWidth="1"/>
    <col min="7" max="7" width="11" style="19"/>
    <col min="8" max="246" width="10" style="19"/>
    <col min="247" max="247" width="33.625" style="19" customWidth="1"/>
    <col min="248" max="248" width="8.625" style="19" customWidth="1"/>
    <col min="249" max="249" width="11.75" style="19" customWidth="1"/>
    <col min="250" max="250" width="10.75" style="19" customWidth="1"/>
    <col min="251" max="254" width="15.125" style="19" customWidth="1"/>
    <col min="255" max="502" width="10" style="19"/>
    <col min="503" max="503" width="33.625" style="19" customWidth="1"/>
    <col min="504" max="504" width="8.625" style="19" customWidth="1"/>
    <col min="505" max="505" width="11.75" style="19" customWidth="1"/>
    <col min="506" max="506" width="10.75" style="19" customWidth="1"/>
    <col min="507" max="510" width="15.125" style="19" customWidth="1"/>
    <col min="511" max="758" width="10" style="19"/>
    <col min="759" max="759" width="33.625" style="19" customWidth="1"/>
    <col min="760" max="760" width="8.625" style="19" customWidth="1"/>
    <col min="761" max="761" width="11.75" style="19" customWidth="1"/>
    <col min="762" max="762" width="10.75" style="19" customWidth="1"/>
    <col min="763" max="766" width="15.125" style="19" customWidth="1"/>
    <col min="767" max="1014" width="10" style="19"/>
    <col min="1015" max="1015" width="33.625" style="19" customWidth="1"/>
    <col min="1016" max="1016" width="8.625" style="19" customWidth="1"/>
    <col min="1017" max="1017" width="11.75" style="19" customWidth="1"/>
    <col min="1018" max="1018" width="10.75" style="19" customWidth="1"/>
    <col min="1019" max="1022" width="15.125" style="19" customWidth="1"/>
    <col min="1023" max="1270" width="10" style="19"/>
    <col min="1271" max="1271" width="33.625" style="19" customWidth="1"/>
    <col min="1272" max="1272" width="8.625" style="19" customWidth="1"/>
    <col min="1273" max="1273" width="11.75" style="19" customWidth="1"/>
    <col min="1274" max="1274" width="10.75" style="19" customWidth="1"/>
    <col min="1275" max="1278" width="15.125" style="19" customWidth="1"/>
    <col min="1279" max="1526" width="10" style="19"/>
    <col min="1527" max="1527" width="33.625" style="19" customWidth="1"/>
    <col min="1528" max="1528" width="8.625" style="19" customWidth="1"/>
    <col min="1529" max="1529" width="11.75" style="19" customWidth="1"/>
    <col min="1530" max="1530" width="10.75" style="19" customWidth="1"/>
    <col min="1531" max="1534" width="15.125" style="19" customWidth="1"/>
    <col min="1535" max="1782" width="10" style="19"/>
    <col min="1783" max="1783" width="33.625" style="19" customWidth="1"/>
    <col min="1784" max="1784" width="8.625" style="19" customWidth="1"/>
    <col min="1785" max="1785" width="11.75" style="19" customWidth="1"/>
    <col min="1786" max="1786" width="10.75" style="19" customWidth="1"/>
    <col min="1787" max="1790" width="15.125" style="19" customWidth="1"/>
    <col min="1791" max="2038" width="10" style="19"/>
    <col min="2039" max="2039" width="33.625" style="19" customWidth="1"/>
    <col min="2040" max="2040" width="8.625" style="19" customWidth="1"/>
    <col min="2041" max="2041" width="11.75" style="19" customWidth="1"/>
    <col min="2042" max="2042" width="10.75" style="19" customWidth="1"/>
    <col min="2043" max="2046" width="15.125" style="19" customWidth="1"/>
    <col min="2047" max="2294" width="10" style="19"/>
    <col min="2295" max="2295" width="33.625" style="19" customWidth="1"/>
    <col min="2296" max="2296" width="8.625" style="19" customWidth="1"/>
    <col min="2297" max="2297" width="11.75" style="19" customWidth="1"/>
    <col min="2298" max="2298" width="10.75" style="19" customWidth="1"/>
    <col min="2299" max="2302" width="15.125" style="19" customWidth="1"/>
    <col min="2303" max="2550" width="10" style="19"/>
    <col min="2551" max="2551" width="33.625" style="19" customWidth="1"/>
    <col min="2552" max="2552" width="8.625" style="19" customWidth="1"/>
    <col min="2553" max="2553" width="11.75" style="19" customWidth="1"/>
    <col min="2554" max="2554" width="10.75" style="19" customWidth="1"/>
    <col min="2555" max="2558" width="15.125" style="19" customWidth="1"/>
    <col min="2559" max="2806" width="10" style="19"/>
    <col min="2807" max="2807" width="33.625" style="19" customWidth="1"/>
    <col min="2808" max="2808" width="8.625" style="19" customWidth="1"/>
    <col min="2809" max="2809" width="11.75" style="19" customWidth="1"/>
    <col min="2810" max="2810" width="10.75" style="19" customWidth="1"/>
    <col min="2811" max="2814" width="15.125" style="19" customWidth="1"/>
    <col min="2815" max="3062" width="10" style="19"/>
    <col min="3063" max="3063" width="33.625" style="19" customWidth="1"/>
    <col min="3064" max="3064" width="8.625" style="19" customWidth="1"/>
    <col min="3065" max="3065" width="11.75" style="19" customWidth="1"/>
    <col min="3066" max="3066" width="10.75" style="19" customWidth="1"/>
    <col min="3067" max="3070" width="15.125" style="19" customWidth="1"/>
    <col min="3071" max="3318" width="10" style="19"/>
    <col min="3319" max="3319" width="33.625" style="19" customWidth="1"/>
    <col min="3320" max="3320" width="8.625" style="19" customWidth="1"/>
    <col min="3321" max="3321" width="11.75" style="19" customWidth="1"/>
    <col min="3322" max="3322" width="10.75" style="19" customWidth="1"/>
    <col min="3323" max="3326" width="15.125" style="19" customWidth="1"/>
    <col min="3327" max="3574" width="10" style="19"/>
    <col min="3575" max="3575" width="33.625" style="19" customWidth="1"/>
    <col min="3576" max="3576" width="8.625" style="19" customWidth="1"/>
    <col min="3577" max="3577" width="11.75" style="19" customWidth="1"/>
    <col min="3578" max="3578" width="10.75" style="19" customWidth="1"/>
    <col min="3579" max="3582" width="15.125" style="19" customWidth="1"/>
    <col min="3583" max="3830" width="10" style="19"/>
    <col min="3831" max="3831" width="33.625" style="19" customWidth="1"/>
    <col min="3832" max="3832" width="8.625" style="19" customWidth="1"/>
    <col min="3833" max="3833" width="11.75" style="19" customWidth="1"/>
    <col min="3834" max="3834" width="10.75" style="19" customWidth="1"/>
    <col min="3835" max="3838" width="15.125" style="19" customWidth="1"/>
    <col min="3839" max="4086" width="10" style="19"/>
    <col min="4087" max="4087" width="33.625" style="19" customWidth="1"/>
    <col min="4088" max="4088" width="8.625" style="19" customWidth="1"/>
    <col min="4089" max="4089" width="11.75" style="19" customWidth="1"/>
    <col min="4090" max="4090" width="10.75" style="19" customWidth="1"/>
    <col min="4091" max="4094" width="15.125" style="19" customWidth="1"/>
    <col min="4095" max="4342" width="10" style="19"/>
    <col min="4343" max="4343" width="33.625" style="19" customWidth="1"/>
    <col min="4344" max="4344" width="8.625" style="19" customWidth="1"/>
    <col min="4345" max="4345" width="11.75" style="19" customWidth="1"/>
    <col min="4346" max="4346" width="10.75" style="19" customWidth="1"/>
    <col min="4347" max="4350" width="15.125" style="19" customWidth="1"/>
    <col min="4351" max="4598" width="10" style="19"/>
    <col min="4599" max="4599" width="33.625" style="19" customWidth="1"/>
    <col min="4600" max="4600" width="8.625" style="19" customWidth="1"/>
    <col min="4601" max="4601" width="11.75" style="19" customWidth="1"/>
    <col min="4602" max="4602" width="10.75" style="19" customWidth="1"/>
    <col min="4603" max="4606" width="15.125" style="19" customWidth="1"/>
    <col min="4607" max="4854" width="10" style="19"/>
    <col min="4855" max="4855" width="33.625" style="19" customWidth="1"/>
    <col min="4856" max="4856" width="8.625" style="19" customWidth="1"/>
    <col min="4857" max="4857" width="11.75" style="19" customWidth="1"/>
    <col min="4858" max="4858" width="10.75" style="19" customWidth="1"/>
    <col min="4859" max="4862" width="15.125" style="19" customWidth="1"/>
    <col min="4863" max="5110" width="10" style="19"/>
    <col min="5111" max="5111" width="33.625" style="19" customWidth="1"/>
    <col min="5112" max="5112" width="8.625" style="19" customWidth="1"/>
    <col min="5113" max="5113" width="11.75" style="19" customWidth="1"/>
    <col min="5114" max="5114" width="10.75" style="19" customWidth="1"/>
    <col min="5115" max="5118" width="15.125" style="19" customWidth="1"/>
    <col min="5119" max="5366" width="10" style="19"/>
    <col min="5367" max="5367" width="33.625" style="19" customWidth="1"/>
    <col min="5368" max="5368" width="8.625" style="19" customWidth="1"/>
    <col min="5369" max="5369" width="11.75" style="19" customWidth="1"/>
    <col min="5370" max="5370" width="10.75" style="19" customWidth="1"/>
    <col min="5371" max="5374" width="15.125" style="19" customWidth="1"/>
    <col min="5375" max="5622" width="10" style="19"/>
    <col min="5623" max="5623" width="33.625" style="19" customWidth="1"/>
    <col min="5624" max="5624" width="8.625" style="19" customWidth="1"/>
    <col min="5625" max="5625" width="11.75" style="19" customWidth="1"/>
    <col min="5626" max="5626" width="10.75" style="19" customWidth="1"/>
    <col min="5627" max="5630" width="15.125" style="19" customWidth="1"/>
    <col min="5631" max="5878" width="10" style="19"/>
    <col min="5879" max="5879" width="33.625" style="19" customWidth="1"/>
    <col min="5880" max="5880" width="8.625" style="19" customWidth="1"/>
    <col min="5881" max="5881" width="11.75" style="19" customWidth="1"/>
    <col min="5882" max="5882" width="10.75" style="19" customWidth="1"/>
    <col min="5883" max="5886" width="15.125" style="19" customWidth="1"/>
    <col min="5887" max="6134" width="10" style="19"/>
    <col min="6135" max="6135" width="33.625" style="19" customWidth="1"/>
    <col min="6136" max="6136" width="8.625" style="19" customWidth="1"/>
    <col min="6137" max="6137" width="11.75" style="19" customWidth="1"/>
    <col min="6138" max="6138" width="10.75" style="19" customWidth="1"/>
    <col min="6139" max="6142" width="15.125" style="19" customWidth="1"/>
    <col min="6143" max="6390" width="10" style="19"/>
    <col min="6391" max="6391" width="33.625" style="19" customWidth="1"/>
    <col min="6392" max="6392" width="8.625" style="19" customWidth="1"/>
    <col min="6393" max="6393" width="11.75" style="19" customWidth="1"/>
    <col min="6394" max="6394" width="10.75" style="19" customWidth="1"/>
    <col min="6395" max="6398" width="15.125" style="19" customWidth="1"/>
    <col min="6399" max="6646" width="10" style="19"/>
    <col min="6647" max="6647" width="33.625" style="19" customWidth="1"/>
    <col min="6648" max="6648" width="8.625" style="19" customWidth="1"/>
    <col min="6649" max="6649" width="11.75" style="19" customWidth="1"/>
    <col min="6650" max="6650" width="10.75" style="19" customWidth="1"/>
    <col min="6651" max="6654" width="15.125" style="19" customWidth="1"/>
    <col min="6655" max="6902" width="10" style="19"/>
    <col min="6903" max="6903" width="33.625" style="19" customWidth="1"/>
    <col min="6904" max="6904" width="8.625" style="19" customWidth="1"/>
    <col min="6905" max="6905" width="11.75" style="19" customWidth="1"/>
    <col min="6906" max="6906" width="10.75" style="19" customWidth="1"/>
    <col min="6907" max="6910" width="15.125" style="19" customWidth="1"/>
    <col min="6911" max="7158" width="10" style="19"/>
    <col min="7159" max="7159" width="33.625" style="19" customWidth="1"/>
    <col min="7160" max="7160" width="8.625" style="19" customWidth="1"/>
    <col min="7161" max="7161" width="11.75" style="19" customWidth="1"/>
    <col min="7162" max="7162" width="10.75" style="19" customWidth="1"/>
    <col min="7163" max="7166" width="15.125" style="19" customWidth="1"/>
    <col min="7167" max="7414" width="10" style="19"/>
    <col min="7415" max="7415" width="33.625" style="19" customWidth="1"/>
    <col min="7416" max="7416" width="8.625" style="19" customWidth="1"/>
    <col min="7417" max="7417" width="11.75" style="19" customWidth="1"/>
    <col min="7418" max="7418" width="10.75" style="19" customWidth="1"/>
    <col min="7419" max="7422" width="15.125" style="19" customWidth="1"/>
    <col min="7423" max="7670" width="10" style="19"/>
    <col min="7671" max="7671" width="33.625" style="19" customWidth="1"/>
    <col min="7672" max="7672" width="8.625" style="19" customWidth="1"/>
    <col min="7673" max="7673" width="11.75" style="19" customWidth="1"/>
    <col min="7674" max="7674" width="10.75" style="19" customWidth="1"/>
    <col min="7675" max="7678" width="15.125" style="19" customWidth="1"/>
    <col min="7679" max="7926" width="10" style="19"/>
    <col min="7927" max="7927" width="33.625" style="19" customWidth="1"/>
    <col min="7928" max="7928" width="8.625" style="19" customWidth="1"/>
    <col min="7929" max="7929" width="11.75" style="19" customWidth="1"/>
    <col min="7930" max="7930" width="10.75" style="19" customWidth="1"/>
    <col min="7931" max="7934" width="15.125" style="19" customWidth="1"/>
    <col min="7935" max="8182" width="10" style="19"/>
    <col min="8183" max="8183" width="33.625" style="19" customWidth="1"/>
    <col min="8184" max="8184" width="8.625" style="19" customWidth="1"/>
    <col min="8185" max="8185" width="11.75" style="19" customWidth="1"/>
    <col min="8186" max="8186" width="10.75" style="19" customWidth="1"/>
    <col min="8187" max="8190" width="15.125" style="19" customWidth="1"/>
    <col min="8191" max="8438" width="10" style="19"/>
    <col min="8439" max="8439" width="33.625" style="19" customWidth="1"/>
    <col min="8440" max="8440" width="8.625" style="19" customWidth="1"/>
    <col min="8441" max="8441" width="11.75" style="19" customWidth="1"/>
    <col min="8442" max="8442" width="10.75" style="19" customWidth="1"/>
    <col min="8443" max="8446" width="15.125" style="19" customWidth="1"/>
    <col min="8447" max="8694" width="10" style="19"/>
    <col min="8695" max="8695" width="33.625" style="19" customWidth="1"/>
    <col min="8696" max="8696" width="8.625" style="19" customWidth="1"/>
    <col min="8697" max="8697" width="11.75" style="19" customWidth="1"/>
    <col min="8698" max="8698" width="10.75" style="19" customWidth="1"/>
    <col min="8699" max="8702" width="15.125" style="19" customWidth="1"/>
    <col min="8703" max="8950" width="10" style="19"/>
    <col min="8951" max="8951" width="33.625" style="19" customWidth="1"/>
    <col min="8952" max="8952" width="8.625" style="19" customWidth="1"/>
    <col min="8953" max="8953" width="11.75" style="19" customWidth="1"/>
    <col min="8954" max="8954" width="10.75" style="19" customWidth="1"/>
    <col min="8955" max="8958" width="15.125" style="19" customWidth="1"/>
    <col min="8959" max="9206" width="10" style="19"/>
    <col min="9207" max="9207" width="33.625" style="19" customWidth="1"/>
    <col min="9208" max="9208" width="8.625" style="19" customWidth="1"/>
    <col min="9209" max="9209" width="11.75" style="19" customWidth="1"/>
    <col min="9210" max="9210" width="10.75" style="19" customWidth="1"/>
    <col min="9211" max="9214" width="15.125" style="19" customWidth="1"/>
    <col min="9215" max="9462" width="10" style="19"/>
    <col min="9463" max="9463" width="33.625" style="19" customWidth="1"/>
    <col min="9464" max="9464" width="8.625" style="19" customWidth="1"/>
    <col min="9465" max="9465" width="11.75" style="19" customWidth="1"/>
    <col min="9466" max="9466" width="10.75" style="19" customWidth="1"/>
    <col min="9467" max="9470" width="15.125" style="19" customWidth="1"/>
    <col min="9471" max="9718" width="10" style="19"/>
    <col min="9719" max="9719" width="33.625" style="19" customWidth="1"/>
    <col min="9720" max="9720" width="8.625" style="19" customWidth="1"/>
    <col min="9721" max="9721" width="11.75" style="19" customWidth="1"/>
    <col min="9722" max="9722" width="10.75" style="19" customWidth="1"/>
    <col min="9723" max="9726" width="15.125" style="19" customWidth="1"/>
    <col min="9727" max="9974" width="10" style="19"/>
    <col min="9975" max="9975" width="33.625" style="19" customWidth="1"/>
    <col min="9976" max="9976" width="8.625" style="19" customWidth="1"/>
    <col min="9977" max="9977" width="11.75" style="19" customWidth="1"/>
    <col min="9978" max="9978" width="10.75" style="19" customWidth="1"/>
    <col min="9979" max="9982" width="15.125" style="19" customWidth="1"/>
    <col min="9983" max="10230" width="10" style="19"/>
    <col min="10231" max="10231" width="33.625" style="19" customWidth="1"/>
    <col min="10232" max="10232" width="8.625" style="19" customWidth="1"/>
    <col min="10233" max="10233" width="11.75" style="19" customWidth="1"/>
    <col min="10234" max="10234" width="10.75" style="19" customWidth="1"/>
    <col min="10235" max="10238" width="15.125" style="19" customWidth="1"/>
    <col min="10239" max="10486" width="10" style="19"/>
    <col min="10487" max="10487" width="33.625" style="19" customWidth="1"/>
    <col min="10488" max="10488" width="8.625" style="19" customWidth="1"/>
    <col min="10489" max="10489" width="11.75" style="19" customWidth="1"/>
    <col min="10490" max="10490" width="10.75" style="19" customWidth="1"/>
    <col min="10491" max="10494" width="15.125" style="19" customWidth="1"/>
    <col min="10495" max="10742" width="10" style="19"/>
    <col min="10743" max="10743" width="33.625" style="19" customWidth="1"/>
    <col min="10744" max="10744" width="8.625" style="19" customWidth="1"/>
    <col min="10745" max="10745" width="11.75" style="19" customWidth="1"/>
    <col min="10746" max="10746" width="10.75" style="19" customWidth="1"/>
    <col min="10747" max="10750" width="15.125" style="19" customWidth="1"/>
    <col min="10751" max="10998" width="10" style="19"/>
    <col min="10999" max="10999" width="33.625" style="19" customWidth="1"/>
    <col min="11000" max="11000" width="8.625" style="19" customWidth="1"/>
    <col min="11001" max="11001" width="11.75" style="19" customWidth="1"/>
    <col min="11002" max="11002" width="10.75" style="19" customWidth="1"/>
    <col min="11003" max="11006" width="15.125" style="19" customWidth="1"/>
    <col min="11007" max="11254" width="10" style="19"/>
    <col min="11255" max="11255" width="33.625" style="19" customWidth="1"/>
    <col min="11256" max="11256" width="8.625" style="19" customWidth="1"/>
    <col min="11257" max="11257" width="11.75" style="19" customWidth="1"/>
    <col min="11258" max="11258" width="10.75" style="19" customWidth="1"/>
    <col min="11259" max="11262" width="15.125" style="19" customWidth="1"/>
    <col min="11263" max="11510" width="10" style="19"/>
    <col min="11511" max="11511" width="33.625" style="19" customWidth="1"/>
    <col min="11512" max="11512" width="8.625" style="19" customWidth="1"/>
    <col min="11513" max="11513" width="11.75" style="19" customWidth="1"/>
    <col min="11514" max="11514" width="10.75" style="19" customWidth="1"/>
    <col min="11515" max="11518" width="15.125" style="19" customWidth="1"/>
    <col min="11519" max="11766" width="10" style="19"/>
    <col min="11767" max="11767" width="33.625" style="19" customWidth="1"/>
    <col min="11768" max="11768" width="8.625" style="19" customWidth="1"/>
    <col min="11769" max="11769" width="11.75" style="19" customWidth="1"/>
    <col min="11770" max="11770" width="10.75" style="19" customWidth="1"/>
    <col min="11771" max="11774" width="15.125" style="19" customWidth="1"/>
    <col min="11775" max="12022" width="10" style="19"/>
    <col min="12023" max="12023" width="33.625" style="19" customWidth="1"/>
    <col min="12024" max="12024" width="8.625" style="19" customWidth="1"/>
    <col min="12025" max="12025" width="11.75" style="19" customWidth="1"/>
    <col min="12026" max="12026" width="10.75" style="19" customWidth="1"/>
    <col min="12027" max="12030" width="15.125" style="19" customWidth="1"/>
    <col min="12031" max="12278" width="10" style="19"/>
    <col min="12279" max="12279" width="33.625" style="19" customWidth="1"/>
    <col min="12280" max="12280" width="8.625" style="19" customWidth="1"/>
    <col min="12281" max="12281" width="11.75" style="19" customWidth="1"/>
    <col min="12282" max="12282" width="10.75" style="19" customWidth="1"/>
    <col min="12283" max="12286" width="15.125" style="19" customWidth="1"/>
    <col min="12287" max="12534" width="10" style="19"/>
    <col min="12535" max="12535" width="33.625" style="19" customWidth="1"/>
    <col min="12536" max="12536" width="8.625" style="19" customWidth="1"/>
    <col min="12537" max="12537" width="11.75" style="19" customWidth="1"/>
    <col min="12538" max="12538" width="10.75" style="19" customWidth="1"/>
    <col min="12539" max="12542" width="15.125" style="19" customWidth="1"/>
    <col min="12543" max="12790" width="10" style="19"/>
    <col min="12791" max="12791" width="33.625" style="19" customWidth="1"/>
    <col min="12792" max="12792" width="8.625" style="19" customWidth="1"/>
    <col min="12793" max="12793" width="11.75" style="19" customWidth="1"/>
    <col min="12794" max="12794" width="10.75" style="19" customWidth="1"/>
    <col min="12795" max="12798" width="15.125" style="19" customWidth="1"/>
    <col min="12799" max="13046" width="10" style="19"/>
    <col min="13047" max="13047" width="33.625" style="19" customWidth="1"/>
    <col min="13048" max="13048" width="8.625" style="19" customWidth="1"/>
    <col min="13049" max="13049" width="11.75" style="19" customWidth="1"/>
    <col min="13050" max="13050" width="10.75" style="19" customWidth="1"/>
    <col min="13051" max="13054" width="15.125" style="19" customWidth="1"/>
    <col min="13055" max="13302" width="10" style="19"/>
    <col min="13303" max="13303" width="33.625" style="19" customWidth="1"/>
    <col min="13304" max="13304" width="8.625" style="19" customWidth="1"/>
    <col min="13305" max="13305" width="11.75" style="19" customWidth="1"/>
    <col min="13306" max="13306" width="10.75" style="19" customWidth="1"/>
    <col min="13307" max="13310" width="15.125" style="19" customWidth="1"/>
    <col min="13311" max="13558" width="10" style="19"/>
    <col min="13559" max="13559" width="33.625" style="19" customWidth="1"/>
    <col min="13560" max="13560" width="8.625" style="19" customWidth="1"/>
    <col min="13561" max="13561" width="11.75" style="19" customWidth="1"/>
    <col min="13562" max="13562" width="10.75" style="19" customWidth="1"/>
    <col min="13563" max="13566" width="15.125" style="19" customWidth="1"/>
    <col min="13567" max="13814" width="10" style="19"/>
    <col min="13815" max="13815" width="33.625" style="19" customWidth="1"/>
    <col min="13816" max="13816" width="8.625" style="19" customWidth="1"/>
    <col min="13817" max="13817" width="11.75" style="19" customWidth="1"/>
    <col min="13818" max="13818" width="10.75" style="19" customWidth="1"/>
    <col min="13819" max="13822" width="15.125" style="19" customWidth="1"/>
    <col min="13823" max="14070" width="10" style="19"/>
    <col min="14071" max="14071" width="33.625" style="19" customWidth="1"/>
    <col min="14072" max="14072" width="8.625" style="19" customWidth="1"/>
    <col min="14073" max="14073" width="11.75" style="19" customWidth="1"/>
    <col min="14074" max="14074" width="10.75" style="19" customWidth="1"/>
    <col min="14075" max="14078" width="15.125" style="19" customWidth="1"/>
    <col min="14079" max="14326" width="10" style="19"/>
    <col min="14327" max="14327" width="33.625" style="19" customWidth="1"/>
    <col min="14328" max="14328" width="8.625" style="19" customWidth="1"/>
    <col min="14329" max="14329" width="11.75" style="19" customWidth="1"/>
    <col min="14330" max="14330" width="10.75" style="19" customWidth="1"/>
    <col min="14331" max="14334" width="15.125" style="19" customWidth="1"/>
    <col min="14335" max="14582" width="10" style="19"/>
    <col min="14583" max="14583" width="33.625" style="19" customWidth="1"/>
    <col min="14584" max="14584" width="8.625" style="19" customWidth="1"/>
    <col min="14585" max="14585" width="11.75" style="19" customWidth="1"/>
    <col min="14586" max="14586" width="10.75" style="19" customWidth="1"/>
    <col min="14587" max="14590" width="15.125" style="19" customWidth="1"/>
    <col min="14591" max="14838" width="10" style="19"/>
    <col min="14839" max="14839" width="33.625" style="19" customWidth="1"/>
    <col min="14840" max="14840" width="8.625" style="19" customWidth="1"/>
    <col min="14841" max="14841" width="11.75" style="19" customWidth="1"/>
    <col min="14842" max="14842" width="10.75" style="19" customWidth="1"/>
    <col min="14843" max="14846" width="15.125" style="19" customWidth="1"/>
    <col min="14847" max="15094" width="10" style="19"/>
    <col min="15095" max="15095" width="33.625" style="19" customWidth="1"/>
    <col min="15096" max="15096" width="8.625" style="19" customWidth="1"/>
    <col min="15097" max="15097" width="11.75" style="19" customWidth="1"/>
    <col min="15098" max="15098" width="10.75" style="19" customWidth="1"/>
    <col min="15099" max="15102" width="15.125" style="19" customWidth="1"/>
    <col min="15103" max="15350" width="10" style="19"/>
    <col min="15351" max="15351" width="33.625" style="19" customWidth="1"/>
    <col min="15352" max="15352" width="8.625" style="19" customWidth="1"/>
    <col min="15353" max="15353" width="11.75" style="19" customWidth="1"/>
    <col min="15354" max="15354" width="10.75" style="19" customWidth="1"/>
    <col min="15355" max="15358" width="15.125" style="19" customWidth="1"/>
    <col min="15359" max="15606" width="10" style="19"/>
    <col min="15607" max="15607" width="33.625" style="19" customWidth="1"/>
    <col min="15608" max="15608" width="8.625" style="19" customWidth="1"/>
    <col min="15609" max="15609" width="11.75" style="19" customWidth="1"/>
    <col min="15610" max="15610" width="10.75" style="19" customWidth="1"/>
    <col min="15611" max="15614" width="15.125" style="19" customWidth="1"/>
    <col min="15615" max="15862" width="10" style="19"/>
    <col min="15863" max="15863" width="33.625" style="19" customWidth="1"/>
    <col min="15864" max="15864" width="8.625" style="19" customWidth="1"/>
    <col min="15865" max="15865" width="11.75" style="19" customWidth="1"/>
    <col min="15866" max="15866" width="10.75" style="19" customWidth="1"/>
    <col min="15867" max="15870" width="15.125" style="19" customWidth="1"/>
    <col min="15871" max="16118" width="10" style="19"/>
    <col min="16119" max="16119" width="33.625" style="19" customWidth="1"/>
    <col min="16120" max="16120" width="8.625" style="19" customWidth="1"/>
    <col min="16121" max="16121" width="11.75" style="19" customWidth="1"/>
    <col min="16122" max="16122" width="10.75" style="19" customWidth="1"/>
    <col min="16123" max="16126" width="15.125" style="19" customWidth="1"/>
    <col min="16127" max="16375" width="10" style="19"/>
    <col min="16376" max="16384" width="10" style="19" customWidth="1"/>
  </cols>
  <sheetData>
    <row r="1" spans="1:6" ht="12.75" x14ac:dyDescent="0.2">
      <c r="A1" s="752" t="s">
        <v>0</v>
      </c>
      <c r="B1" s="752"/>
      <c r="C1" s="752"/>
      <c r="D1" s="752"/>
      <c r="E1" s="752"/>
      <c r="F1" s="752"/>
    </row>
    <row r="2" spans="1:6" ht="12.75" x14ac:dyDescent="0.2">
      <c r="A2" s="753"/>
      <c r="B2" s="753"/>
      <c r="C2" s="753"/>
      <c r="D2" s="753"/>
      <c r="E2" s="753"/>
      <c r="F2" s="753"/>
    </row>
    <row r="3" spans="1:6" ht="29.65" customHeight="1" x14ac:dyDescent="0.25">
      <c r="A3" s="20"/>
      <c r="B3" s="21" t="s">
        <v>42</v>
      </c>
      <c r="C3" s="21" t="s">
        <v>43</v>
      </c>
      <c r="D3" s="22" t="s">
        <v>44</v>
      </c>
      <c r="E3" s="22" t="s">
        <v>416</v>
      </c>
      <c r="F3" s="458" t="s">
        <v>417</v>
      </c>
    </row>
    <row r="4" spans="1:6" ht="12.75" x14ac:dyDescent="0.2">
      <c r="A4" s="23" t="s">
        <v>45</v>
      </c>
      <c r="B4" s="286"/>
      <c r="C4" s="286"/>
      <c r="D4" s="286"/>
      <c r="E4" s="286"/>
      <c r="F4" s="458"/>
    </row>
    <row r="5" spans="1:6" ht="12.75" x14ac:dyDescent="0.2">
      <c r="A5" s="24" t="s">
        <v>46</v>
      </c>
      <c r="B5" s="25" t="s">
        <v>533</v>
      </c>
      <c r="C5" s="26" t="s">
        <v>47</v>
      </c>
      <c r="D5" s="27">
        <v>4955.0529100000003</v>
      </c>
      <c r="E5" s="296">
        <v>4852.7125199999982</v>
      </c>
      <c r="F5" s="28" t="s">
        <v>696</v>
      </c>
    </row>
    <row r="6" spans="1:6" ht="12.75" x14ac:dyDescent="0.2">
      <c r="A6" s="19" t="s">
        <v>410</v>
      </c>
      <c r="B6" s="28" t="s">
        <v>533</v>
      </c>
      <c r="C6" s="29" t="s">
        <v>47</v>
      </c>
      <c r="D6" s="30">
        <v>119.10484000000001</v>
      </c>
      <c r="E6" s="297">
        <v>154.70251000000002</v>
      </c>
      <c r="F6" s="28" t="s">
        <v>696</v>
      </c>
    </row>
    <row r="7" spans="1:6" ht="12.75" x14ac:dyDescent="0.2">
      <c r="A7" s="19" t="s">
        <v>48</v>
      </c>
      <c r="B7" s="28" t="s">
        <v>533</v>
      </c>
      <c r="C7" s="29" t="s">
        <v>47</v>
      </c>
      <c r="D7" s="30">
        <v>565.53635999999983</v>
      </c>
      <c r="E7" s="297">
        <v>497.48281000000037</v>
      </c>
      <c r="F7" s="28" t="s">
        <v>696</v>
      </c>
    </row>
    <row r="8" spans="1:6" ht="12.75" x14ac:dyDescent="0.2">
      <c r="A8" s="19" t="s">
        <v>49</v>
      </c>
      <c r="B8" s="28" t="s">
        <v>533</v>
      </c>
      <c r="C8" s="29" t="s">
        <v>47</v>
      </c>
      <c r="D8" s="30">
        <v>596.05107999999996</v>
      </c>
      <c r="E8" s="297">
        <v>554.65600000000006</v>
      </c>
      <c r="F8" s="28" t="s">
        <v>696</v>
      </c>
    </row>
    <row r="9" spans="1:6" ht="12.75" x14ac:dyDescent="0.2">
      <c r="A9" s="19" t="s">
        <v>566</v>
      </c>
      <c r="B9" s="28" t="s">
        <v>533</v>
      </c>
      <c r="C9" s="29" t="s">
        <v>47</v>
      </c>
      <c r="D9" s="30">
        <v>1879.0603400000005</v>
      </c>
      <c r="E9" s="297">
        <v>1837.2219799999993</v>
      </c>
      <c r="F9" s="28" t="s">
        <v>696</v>
      </c>
    </row>
    <row r="10" spans="1:6" ht="12.75" x14ac:dyDescent="0.2">
      <c r="A10" s="31" t="s">
        <v>50</v>
      </c>
      <c r="B10" s="32" t="s">
        <v>533</v>
      </c>
      <c r="C10" s="33" t="s">
        <v>509</v>
      </c>
      <c r="D10" s="34">
        <v>28418.988000000001</v>
      </c>
      <c r="E10" s="298">
        <v>28204.173999999999</v>
      </c>
      <c r="F10" s="32" t="s">
        <v>696</v>
      </c>
    </row>
    <row r="11" spans="1:6" ht="12.75" x14ac:dyDescent="0.2">
      <c r="A11" s="35" t="s">
        <v>51</v>
      </c>
      <c r="B11" s="36"/>
      <c r="C11" s="37"/>
      <c r="D11" s="38"/>
      <c r="E11" s="38"/>
      <c r="F11" s="457"/>
    </row>
    <row r="12" spans="1:6" ht="12.75" x14ac:dyDescent="0.2">
      <c r="A12" s="19" t="s">
        <v>52</v>
      </c>
      <c r="B12" s="28" t="s">
        <v>533</v>
      </c>
      <c r="C12" s="29" t="s">
        <v>47</v>
      </c>
      <c r="D12" s="30">
        <v>5580.3639999999996</v>
      </c>
      <c r="E12" s="297">
        <v>4884.5015100000001</v>
      </c>
      <c r="F12" s="25" t="s">
        <v>696</v>
      </c>
    </row>
    <row r="13" spans="1:6" ht="12.75" x14ac:dyDescent="0.2">
      <c r="A13" s="19" t="s">
        <v>53</v>
      </c>
      <c r="B13" s="28" t="s">
        <v>533</v>
      </c>
      <c r="C13" s="29" t="s">
        <v>54</v>
      </c>
      <c r="D13" s="30">
        <v>38055.342060000003</v>
      </c>
      <c r="E13" s="297">
        <v>35151.365389999999</v>
      </c>
      <c r="F13" s="28" t="s">
        <v>696</v>
      </c>
    </row>
    <row r="14" spans="1:6" ht="12.75" x14ac:dyDescent="0.2">
      <c r="A14" s="19" t="s">
        <v>55</v>
      </c>
      <c r="B14" s="28" t="s">
        <v>533</v>
      </c>
      <c r="C14" s="29" t="s">
        <v>56</v>
      </c>
      <c r="D14" s="39">
        <v>104.65424475078012</v>
      </c>
      <c r="E14" s="299">
        <v>96.467609051680668</v>
      </c>
      <c r="F14" s="28" t="s">
        <v>696</v>
      </c>
    </row>
    <row r="15" spans="1:6" ht="12.75" x14ac:dyDescent="0.2">
      <c r="A15" s="19" t="s">
        <v>418</v>
      </c>
      <c r="B15" s="28" t="s">
        <v>533</v>
      </c>
      <c r="C15" s="29" t="s">
        <v>47</v>
      </c>
      <c r="D15" s="30">
        <v>248.50600000000031</v>
      </c>
      <c r="E15" s="297">
        <v>150.33199999999965</v>
      </c>
      <c r="F15" s="32" t="s">
        <v>696</v>
      </c>
    </row>
    <row r="16" spans="1:6" ht="12.75" x14ac:dyDescent="0.2">
      <c r="A16" s="23" t="s">
        <v>57</v>
      </c>
      <c r="B16" s="25"/>
      <c r="C16" s="26"/>
      <c r="D16" s="40"/>
      <c r="E16" s="40"/>
      <c r="F16" s="457"/>
    </row>
    <row r="17" spans="1:6" ht="12.75" x14ac:dyDescent="0.2">
      <c r="A17" s="24" t="s">
        <v>58</v>
      </c>
      <c r="B17" s="25" t="s">
        <v>533</v>
      </c>
      <c r="C17" s="26" t="s">
        <v>47</v>
      </c>
      <c r="D17" s="27">
        <v>5525.2539999999999</v>
      </c>
      <c r="E17" s="296">
        <v>5285.7060000000001</v>
      </c>
      <c r="F17" s="25" t="s">
        <v>696</v>
      </c>
    </row>
    <row r="18" spans="1:6" ht="12.75" x14ac:dyDescent="0.2">
      <c r="A18" s="19" t="s">
        <v>59</v>
      </c>
      <c r="B18" s="28" t="s">
        <v>533</v>
      </c>
      <c r="C18" s="29" t="s">
        <v>60</v>
      </c>
      <c r="D18" s="39">
        <v>82.140669191919187</v>
      </c>
      <c r="E18" s="299">
        <v>81.198766414141417</v>
      </c>
      <c r="F18" s="28" t="s">
        <v>696</v>
      </c>
    </row>
    <row r="19" spans="1:6" ht="12.75" x14ac:dyDescent="0.2">
      <c r="A19" s="31" t="s">
        <v>61</v>
      </c>
      <c r="B19" s="32" t="s">
        <v>533</v>
      </c>
      <c r="C19" s="41" t="s">
        <v>47</v>
      </c>
      <c r="D19" s="34">
        <v>15383.941000000001</v>
      </c>
      <c r="E19" s="298">
        <v>15095.657999999999</v>
      </c>
      <c r="F19" s="32" t="s">
        <v>696</v>
      </c>
    </row>
    <row r="20" spans="1:6" ht="12.75" x14ac:dyDescent="0.2">
      <c r="A20" s="23" t="s">
        <v>66</v>
      </c>
      <c r="B20" s="25"/>
      <c r="C20" s="26"/>
      <c r="D20" s="27"/>
      <c r="E20" s="27"/>
      <c r="F20" s="457"/>
    </row>
    <row r="21" spans="1:6" ht="12.75" x14ac:dyDescent="0.2">
      <c r="A21" s="24" t="s">
        <v>67</v>
      </c>
      <c r="B21" s="25" t="s">
        <v>68</v>
      </c>
      <c r="C21" s="26" t="s">
        <v>69</v>
      </c>
      <c r="D21" s="43">
        <v>100.31869565217391</v>
      </c>
      <c r="E21" s="300">
        <v>89.791818181818186</v>
      </c>
      <c r="F21" s="28" t="s">
        <v>696</v>
      </c>
    </row>
    <row r="22" spans="1:6" ht="12.75" x14ac:dyDescent="0.2">
      <c r="A22" s="19" t="s">
        <v>70</v>
      </c>
      <c r="B22" s="28" t="s">
        <v>71</v>
      </c>
      <c r="C22" s="29" t="s">
        <v>72</v>
      </c>
      <c r="D22" s="44">
        <v>1.0128434782608693</v>
      </c>
      <c r="E22" s="301">
        <v>0.99037727272727283</v>
      </c>
      <c r="F22" s="28" t="s">
        <v>696</v>
      </c>
    </row>
    <row r="23" spans="1:6" ht="12.75" x14ac:dyDescent="0.2">
      <c r="A23" s="19" t="s">
        <v>73</v>
      </c>
      <c r="B23" s="28" t="s">
        <v>568</v>
      </c>
      <c r="C23" s="29" t="s">
        <v>74</v>
      </c>
      <c r="D23" s="42">
        <v>181.13467060322583</v>
      </c>
      <c r="E23" s="302">
        <v>171.64556344137924</v>
      </c>
      <c r="F23" s="28" t="s">
        <v>696</v>
      </c>
    </row>
    <row r="24" spans="1:6" ht="12.75" x14ac:dyDescent="0.2">
      <c r="A24" s="19" t="s">
        <v>75</v>
      </c>
      <c r="B24" s="28" t="s">
        <v>568</v>
      </c>
      <c r="C24" s="29" t="s">
        <v>74</v>
      </c>
      <c r="D24" s="42">
        <v>184.67422128387096</v>
      </c>
      <c r="E24" s="302">
        <v>186.49827674827583</v>
      </c>
      <c r="F24" s="28" t="s">
        <v>696</v>
      </c>
    </row>
    <row r="25" spans="1:6" ht="12.75" x14ac:dyDescent="0.2">
      <c r="A25" s="19" t="s">
        <v>76</v>
      </c>
      <c r="B25" s="28" t="s">
        <v>568</v>
      </c>
      <c r="C25" s="29" t="s">
        <v>77</v>
      </c>
      <c r="D25" s="42">
        <v>18.63</v>
      </c>
      <c r="E25" s="302">
        <v>19.55</v>
      </c>
      <c r="F25" s="28" t="s">
        <v>696</v>
      </c>
    </row>
    <row r="26" spans="1:6" ht="12.75" x14ac:dyDescent="0.2">
      <c r="A26" s="31" t="s">
        <v>662</v>
      </c>
      <c r="B26" s="32" t="s">
        <v>568</v>
      </c>
      <c r="C26" s="33" t="s">
        <v>78</v>
      </c>
      <c r="D26" s="44">
        <v>9.3430694499999998</v>
      </c>
      <c r="E26" s="301">
        <v>9.9683611499999998</v>
      </c>
      <c r="F26" s="32" t="s">
        <v>696</v>
      </c>
    </row>
    <row r="27" spans="1:6" ht="12.75" x14ac:dyDescent="0.2">
      <c r="A27" s="35" t="s">
        <v>79</v>
      </c>
      <c r="B27" s="36"/>
      <c r="C27" s="37"/>
      <c r="D27" s="38"/>
      <c r="E27" s="38"/>
      <c r="F27" s="457"/>
    </row>
    <row r="28" spans="1:6" ht="12.75" x14ac:dyDescent="0.2">
      <c r="A28" s="19" t="s">
        <v>80</v>
      </c>
      <c r="B28" s="28" t="s">
        <v>81</v>
      </c>
      <c r="C28" s="29" t="s">
        <v>419</v>
      </c>
      <c r="D28" s="45">
        <v>6.8</v>
      </c>
      <c r="E28" s="303">
        <v>3.8</v>
      </c>
      <c r="F28" s="28" t="s">
        <v>698</v>
      </c>
    </row>
    <row r="29" spans="1:6" x14ac:dyDescent="0.2">
      <c r="A29" s="19" t="s">
        <v>82</v>
      </c>
      <c r="B29" s="28" t="s">
        <v>81</v>
      </c>
      <c r="C29" s="29" t="s">
        <v>419</v>
      </c>
      <c r="D29" s="46">
        <v>5.5</v>
      </c>
      <c r="E29" s="304">
        <v>3.6</v>
      </c>
      <c r="F29" s="627">
        <v>44805</v>
      </c>
    </row>
    <row r="30" spans="1:6" ht="12.75" x14ac:dyDescent="0.2">
      <c r="A30" s="47" t="s">
        <v>83</v>
      </c>
      <c r="B30" s="28" t="s">
        <v>81</v>
      </c>
      <c r="C30" s="29" t="s">
        <v>419</v>
      </c>
      <c r="D30" s="46">
        <v>5.7</v>
      </c>
      <c r="E30" s="304">
        <v>1.5</v>
      </c>
      <c r="F30" s="627">
        <v>44805</v>
      </c>
    </row>
    <row r="31" spans="1:6" ht="12.75" x14ac:dyDescent="0.2">
      <c r="A31" s="47" t="s">
        <v>84</v>
      </c>
      <c r="B31" s="28" t="s">
        <v>81</v>
      </c>
      <c r="C31" s="29" t="s">
        <v>419</v>
      </c>
      <c r="D31" s="46">
        <v>0.4</v>
      </c>
      <c r="E31" s="304">
        <v>3.7</v>
      </c>
      <c r="F31" s="627">
        <v>44805</v>
      </c>
    </row>
    <row r="32" spans="1:6" ht="12.75" x14ac:dyDescent="0.2">
      <c r="A32" s="47" t="s">
        <v>85</v>
      </c>
      <c r="B32" s="28" t="s">
        <v>81</v>
      </c>
      <c r="C32" s="29" t="s">
        <v>419</v>
      </c>
      <c r="D32" s="46">
        <v>4.5</v>
      </c>
      <c r="E32" s="304">
        <v>2.2000000000000002</v>
      </c>
      <c r="F32" s="627">
        <v>44805</v>
      </c>
    </row>
    <row r="33" spans="1:7" ht="12.75" x14ac:dyDescent="0.2">
      <c r="A33" s="47" t="s">
        <v>86</v>
      </c>
      <c r="B33" s="28" t="s">
        <v>81</v>
      </c>
      <c r="C33" s="29" t="s">
        <v>419</v>
      </c>
      <c r="D33" s="46">
        <v>12.6</v>
      </c>
      <c r="E33" s="304">
        <v>11.8</v>
      </c>
      <c r="F33" s="627">
        <v>44805</v>
      </c>
    </row>
    <row r="34" spans="1:7" ht="12.75" x14ac:dyDescent="0.2">
      <c r="A34" s="47" t="s">
        <v>87</v>
      </c>
      <c r="B34" s="28" t="s">
        <v>81</v>
      </c>
      <c r="C34" s="29" t="s">
        <v>419</v>
      </c>
      <c r="D34" s="46">
        <v>-3.2</v>
      </c>
      <c r="E34" s="304">
        <v>-3</v>
      </c>
      <c r="F34" s="627">
        <v>44805</v>
      </c>
    </row>
    <row r="35" spans="1:7" ht="12.75" x14ac:dyDescent="0.2">
      <c r="A35" s="47" t="s">
        <v>88</v>
      </c>
      <c r="B35" s="28" t="s">
        <v>81</v>
      </c>
      <c r="C35" s="29" t="s">
        <v>419</v>
      </c>
      <c r="D35" s="46">
        <v>9.4</v>
      </c>
      <c r="E35" s="304">
        <v>8.6</v>
      </c>
      <c r="F35" s="627">
        <v>44805</v>
      </c>
    </row>
    <row r="36" spans="1:7" x14ac:dyDescent="0.2">
      <c r="A36" s="19" t="s">
        <v>89</v>
      </c>
      <c r="B36" s="28" t="s">
        <v>90</v>
      </c>
      <c r="C36" s="29" t="s">
        <v>419</v>
      </c>
      <c r="D36" s="46">
        <v>-3.8</v>
      </c>
      <c r="E36" s="304">
        <v>-4.8</v>
      </c>
      <c r="F36" s="627">
        <v>44805</v>
      </c>
    </row>
    <row r="37" spans="1:7" ht="12.75" x14ac:dyDescent="0.2">
      <c r="A37" s="19" t="s">
        <v>663</v>
      </c>
      <c r="B37" s="28" t="s">
        <v>81</v>
      </c>
      <c r="C37" s="29" t="s">
        <v>419</v>
      </c>
      <c r="D37" s="46">
        <v>69.7</v>
      </c>
      <c r="E37" s="303">
        <v>66.3</v>
      </c>
      <c r="F37" s="627">
        <v>44805</v>
      </c>
      <c r="G37" s="627"/>
    </row>
    <row r="38" spans="1:7" ht="12.75" x14ac:dyDescent="0.2">
      <c r="A38" s="31" t="s">
        <v>91</v>
      </c>
      <c r="B38" s="32" t="s">
        <v>92</v>
      </c>
      <c r="C38" s="33" t="s">
        <v>419</v>
      </c>
      <c r="D38" s="48">
        <v>9.1</v>
      </c>
      <c r="E38" s="689">
        <v>12.7</v>
      </c>
      <c r="F38" s="627">
        <v>44805</v>
      </c>
    </row>
    <row r="39" spans="1:7" ht="12.75" x14ac:dyDescent="0.2">
      <c r="A39" s="35" t="s">
        <v>62</v>
      </c>
      <c r="B39" s="36"/>
      <c r="C39" s="37"/>
      <c r="D39" s="38"/>
      <c r="E39" s="38"/>
      <c r="F39" s="457"/>
    </row>
    <row r="40" spans="1:7" ht="12.75" x14ac:dyDescent="0.2">
      <c r="A40" s="19" t="s">
        <v>63</v>
      </c>
      <c r="B40" s="28" t="s">
        <v>533</v>
      </c>
      <c r="C40" s="29" t="s">
        <v>47</v>
      </c>
      <c r="D40" s="42">
        <v>0</v>
      </c>
      <c r="E40" s="302">
        <v>0.14899999999999999</v>
      </c>
      <c r="F40" s="28" t="s">
        <v>696</v>
      </c>
    </row>
    <row r="41" spans="1:7" ht="12.75" x14ac:dyDescent="0.2">
      <c r="A41" s="19" t="s">
        <v>50</v>
      </c>
      <c r="B41" s="28" t="s">
        <v>533</v>
      </c>
      <c r="C41" s="29" t="s">
        <v>54</v>
      </c>
      <c r="D41" s="39">
        <v>18.64637220905</v>
      </c>
      <c r="E41" s="299">
        <v>65.963643188261997</v>
      </c>
      <c r="F41" s="28" t="s">
        <v>696</v>
      </c>
    </row>
    <row r="42" spans="1:7" ht="12.75" x14ac:dyDescent="0.2">
      <c r="A42" s="19" t="s">
        <v>64</v>
      </c>
      <c r="B42" s="28" t="s">
        <v>533</v>
      </c>
      <c r="C42" s="29" t="s">
        <v>60</v>
      </c>
      <c r="D42" s="703">
        <v>0</v>
      </c>
      <c r="E42" s="697">
        <v>3.0704477008664842E-3</v>
      </c>
      <c r="F42" s="627">
        <v>44805</v>
      </c>
    </row>
    <row r="43" spans="1:7" ht="12.75" x14ac:dyDescent="0.2">
      <c r="A43" s="31" t="s">
        <v>65</v>
      </c>
      <c r="B43" s="32" t="s">
        <v>533</v>
      </c>
      <c r="C43" s="33" t="s">
        <v>60</v>
      </c>
      <c r="D43" s="703">
        <v>6.6183113687052056E-2</v>
      </c>
      <c r="E43" s="697">
        <v>0.23387901091612184</v>
      </c>
      <c r="F43" s="627">
        <v>44805</v>
      </c>
    </row>
    <row r="44" spans="1:7" x14ac:dyDescent="0.2">
      <c r="A44" s="35" t="s">
        <v>93</v>
      </c>
      <c r="B44" s="36"/>
      <c r="C44" s="37"/>
      <c r="D44" s="38"/>
      <c r="E44" s="38"/>
      <c r="F44" s="457"/>
    </row>
    <row r="45" spans="1:7" ht="12.75" x14ac:dyDescent="0.2">
      <c r="A45" s="49" t="s">
        <v>94</v>
      </c>
      <c r="B45" s="28" t="s">
        <v>81</v>
      </c>
      <c r="C45" s="29" t="s">
        <v>419</v>
      </c>
      <c r="D45" s="46">
        <v>26.3</v>
      </c>
      <c r="E45" s="304">
        <v>23.1</v>
      </c>
      <c r="F45" s="627">
        <v>44805</v>
      </c>
    </row>
    <row r="46" spans="1:7" ht="12.75" x14ac:dyDescent="0.2">
      <c r="A46" s="50" t="s">
        <v>95</v>
      </c>
      <c r="B46" s="28" t="s">
        <v>81</v>
      </c>
      <c r="C46" s="29" t="s">
        <v>419</v>
      </c>
      <c r="D46" s="46">
        <v>22.7</v>
      </c>
      <c r="E46" s="304">
        <v>21.5</v>
      </c>
      <c r="F46" s="627">
        <v>44805</v>
      </c>
    </row>
    <row r="47" spans="1:7" ht="12.75" x14ac:dyDescent="0.2">
      <c r="A47" s="50" t="s">
        <v>96</v>
      </c>
      <c r="B47" s="28" t="s">
        <v>81</v>
      </c>
      <c r="C47" s="29" t="s">
        <v>419</v>
      </c>
      <c r="D47" s="46">
        <v>27</v>
      </c>
      <c r="E47" s="304">
        <v>28.1</v>
      </c>
      <c r="F47" s="627">
        <v>44805</v>
      </c>
    </row>
    <row r="48" spans="1:7" ht="12.75" x14ac:dyDescent="0.2">
      <c r="A48" s="49" t="s">
        <v>97</v>
      </c>
      <c r="B48" s="28" t="s">
        <v>81</v>
      </c>
      <c r="C48" s="29" t="s">
        <v>419</v>
      </c>
      <c r="D48" s="46">
        <v>29.4</v>
      </c>
      <c r="E48" s="304">
        <v>23.8</v>
      </c>
      <c r="F48" s="627">
        <v>44805</v>
      </c>
    </row>
    <row r="49" spans="1:7" ht="12.75" x14ac:dyDescent="0.2">
      <c r="A49" s="306" t="s">
        <v>98</v>
      </c>
      <c r="B49" s="28" t="s">
        <v>81</v>
      </c>
      <c r="C49" s="29" t="s">
        <v>419</v>
      </c>
      <c r="D49" s="46">
        <v>24.7</v>
      </c>
      <c r="E49" s="304">
        <v>33.9</v>
      </c>
      <c r="F49" s="627">
        <v>44805</v>
      </c>
    </row>
    <row r="50" spans="1:7" ht="12.75" x14ac:dyDescent="0.2">
      <c r="A50" s="50" t="s">
        <v>99</v>
      </c>
      <c r="B50" s="28" t="s">
        <v>81</v>
      </c>
      <c r="C50" s="29" t="s">
        <v>419</v>
      </c>
      <c r="D50" s="46">
        <v>24.1</v>
      </c>
      <c r="E50" s="304">
        <v>31.8</v>
      </c>
      <c r="F50" s="627">
        <v>44805</v>
      </c>
    </row>
    <row r="51" spans="1:7" ht="12.75" x14ac:dyDescent="0.2">
      <c r="A51" s="50" t="s">
        <v>100</v>
      </c>
      <c r="B51" s="28" t="s">
        <v>81</v>
      </c>
      <c r="C51" s="29" t="s">
        <v>419</v>
      </c>
      <c r="D51" s="46">
        <v>27.5</v>
      </c>
      <c r="E51" s="304">
        <v>70.2</v>
      </c>
      <c r="F51" s="627">
        <v>44805</v>
      </c>
    </row>
    <row r="52" spans="1:7" ht="12.75" x14ac:dyDescent="0.2">
      <c r="A52" s="50" t="s">
        <v>101</v>
      </c>
      <c r="B52" s="28" t="s">
        <v>81</v>
      </c>
      <c r="C52" s="29" t="s">
        <v>419</v>
      </c>
      <c r="D52" s="45">
        <v>29.6</v>
      </c>
      <c r="E52" s="303">
        <v>33.6</v>
      </c>
      <c r="F52" s="627">
        <v>44805</v>
      </c>
    </row>
    <row r="53" spans="1:7" ht="12.75" x14ac:dyDescent="0.2">
      <c r="A53" s="49" t="s">
        <v>102</v>
      </c>
      <c r="B53" s="28" t="s">
        <v>81</v>
      </c>
      <c r="C53" s="29" t="s">
        <v>419</v>
      </c>
      <c r="D53" s="45">
        <v>15.3</v>
      </c>
      <c r="E53" s="303">
        <v>23.5</v>
      </c>
      <c r="F53" s="627">
        <v>44805</v>
      </c>
    </row>
    <row r="54" spans="1:7" ht="12.75" x14ac:dyDescent="0.2">
      <c r="A54" s="51" t="s">
        <v>103</v>
      </c>
      <c r="B54" s="32" t="s">
        <v>81</v>
      </c>
      <c r="C54" s="33" t="s">
        <v>419</v>
      </c>
      <c r="D54" s="48">
        <v>38.6</v>
      </c>
      <c r="E54" s="305">
        <v>23.8</v>
      </c>
      <c r="F54" s="628">
        <v>44805</v>
      </c>
    </row>
    <row r="55" spans="1:7" ht="12.75" x14ac:dyDescent="0.2">
      <c r="F55" s="55" t="s">
        <v>576</v>
      </c>
    </row>
    <row r="56" spans="1:7" ht="12.75" x14ac:dyDescent="0.2">
      <c r="A56" s="292" t="s">
        <v>548</v>
      </c>
      <c r="B56" s="294"/>
      <c r="C56" s="294"/>
      <c r="D56" s="295"/>
    </row>
    <row r="57" spans="1:7" ht="12.75" x14ac:dyDescent="0.2">
      <c r="A57" s="292" t="s">
        <v>547</v>
      </c>
    </row>
    <row r="58" spans="1:7" ht="12.75" x14ac:dyDescent="0.2">
      <c r="A58" s="292"/>
    </row>
    <row r="59" spans="1:7" ht="12.75" x14ac:dyDescent="0.2">
      <c r="A59" s="698"/>
      <c r="B59" s="52"/>
      <c r="C59" s="3"/>
      <c r="D59" s="3"/>
      <c r="E59" s="3"/>
      <c r="F59" s="3"/>
      <c r="G59"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4"/>
  <sheetViews>
    <sheetView zoomScale="110" zoomScaleNormal="110" zoomScaleSheetLayoutView="100" workbookViewId="0"/>
  </sheetViews>
  <sheetFormatPr baseColWidth="10" defaultRowHeight="12.75" x14ac:dyDescent="0.2"/>
  <cols>
    <col min="1" max="1" width="22.5" style="84" customWidth="1"/>
    <col min="2" max="2" width="11" style="84" customWidth="1"/>
    <col min="3" max="3" width="11.625" style="84" customWidth="1"/>
    <col min="4" max="4" width="10.25" style="84" customWidth="1"/>
    <col min="5" max="5" width="9.75" style="84" customWidth="1"/>
    <col min="6" max="6" width="10.25" style="84" customWidth="1"/>
    <col min="7" max="7" width="11" style="84" customWidth="1"/>
    <col min="8" max="8" width="15.625" style="84" customWidth="1"/>
    <col min="9" max="11" width="11" style="84"/>
    <col min="12" max="12" width="11.5" style="84" customWidth="1"/>
    <col min="13" max="66" width="11" style="84"/>
    <col min="67" max="256" width="10" style="84"/>
    <col min="257" max="257" width="19.625" style="84" customWidth="1"/>
    <col min="258" max="258" width="10" style="84" customWidth="1"/>
    <col min="259" max="259" width="7.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4" width="10" style="84" customWidth="1"/>
    <col min="515" max="515" width="7.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0" width="10" style="84" customWidth="1"/>
    <col min="771" max="771" width="7.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6" width="10" style="84" customWidth="1"/>
    <col min="1027" max="1027" width="7.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2" width="10" style="84" customWidth="1"/>
    <col min="1283" max="1283" width="7.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8" width="10" style="84" customWidth="1"/>
    <col min="1539" max="1539" width="7.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4" width="10" style="84" customWidth="1"/>
    <col min="1795" max="1795" width="7.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0" width="10" style="84" customWidth="1"/>
    <col min="2051" max="2051" width="7.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6" width="10" style="84" customWidth="1"/>
    <col min="2307" max="2307" width="7.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2" width="10" style="84" customWidth="1"/>
    <col min="2563" max="2563" width="7.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8" width="10" style="84" customWidth="1"/>
    <col min="2819" max="2819" width="7.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4" width="10" style="84" customWidth="1"/>
    <col min="3075" max="3075" width="7.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0" width="10" style="84" customWidth="1"/>
    <col min="3331" max="3331" width="7.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6" width="10" style="84" customWidth="1"/>
    <col min="3587" max="3587" width="7.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2" width="10" style="84" customWidth="1"/>
    <col min="3843" max="3843" width="7.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8" width="10" style="84" customWidth="1"/>
    <col min="4099" max="4099" width="7.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4" width="10" style="84" customWidth="1"/>
    <col min="4355" max="4355" width="7.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0" width="10" style="84" customWidth="1"/>
    <col min="4611" max="4611" width="7.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6" width="10" style="84" customWidth="1"/>
    <col min="4867" max="4867" width="7.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2" width="10" style="84" customWidth="1"/>
    <col min="5123" max="5123" width="7.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8" width="10" style="84" customWidth="1"/>
    <col min="5379" max="5379" width="7.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4" width="10" style="84" customWidth="1"/>
    <col min="5635" max="5635" width="7.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0" width="10" style="84" customWidth="1"/>
    <col min="5891" max="5891" width="7.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6" width="10" style="84" customWidth="1"/>
    <col min="6147" max="6147" width="7.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2" width="10" style="84" customWidth="1"/>
    <col min="6403" max="6403" width="7.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8" width="10" style="84" customWidth="1"/>
    <col min="6659" max="6659" width="7.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4" width="10" style="84" customWidth="1"/>
    <col min="6915" max="6915" width="7.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0" width="10" style="84" customWidth="1"/>
    <col min="7171" max="7171" width="7.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6" width="10" style="84" customWidth="1"/>
    <col min="7427" max="7427" width="7.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2" width="10" style="84" customWidth="1"/>
    <col min="7683" max="7683" width="7.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8" width="10" style="84" customWidth="1"/>
    <col min="7939" max="7939" width="7.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4" width="10" style="84" customWidth="1"/>
    <col min="8195" max="8195" width="7.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0" width="10" style="84" customWidth="1"/>
    <col min="8451" max="8451" width="7.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6" width="10" style="84" customWidth="1"/>
    <col min="8707" max="8707" width="7.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2" width="10" style="84" customWidth="1"/>
    <col min="8963" max="8963" width="7.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8" width="10" style="84" customWidth="1"/>
    <col min="9219" max="9219" width="7.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4" width="10" style="84" customWidth="1"/>
    <col min="9475" max="9475" width="7.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0" width="10" style="84" customWidth="1"/>
    <col min="9731" max="9731" width="7.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6" width="10" style="84" customWidth="1"/>
    <col min="9987" max="9987" width="7.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2" width="10" style="84" customWidth="1"/>
    <col min="10243" max="10243" width="7.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8" width="10" style="84" customWidth="1"/>
    <col min="10499" max="10499" width="7.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4" width="10" style="84" customWidth="1"/>
    <col min="10755" max="10755" width="7.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0" width="10" style="84" customWidth="1"/>
    <col min="11011" max="11011" width="7.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6" width="10" style="84" customWidth="1"/>
    <col min="11267" max="11267" width="7.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2" width="10" style="84" customWidth="1"/>
    <col min="11523" max="11523" width="7.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8" width="10" style="84" customWidth="1"/>
    <col min="11779" max="11779" width="7.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4" width="10" style="84" customWidth="1"/>
    <col min="12035" max="12035" width="7.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0" width="10" style="84" customWidth="1"/>
    <col min="12291" max="12291" width="7.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6" width="10" style="84" customWidth="1"/>
    <col min="12547" max="12547" width="7.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2" width="10" style="84" customWidth="1"/>
    <col min="12803" max="12803" width="7.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8" width="10" style="84" customWidth="1"/>
    <col min="13059" max="13059" width="7.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4" width="10" style="84" customWidth="1"/>
    <col min="13315" max="13315" width="7.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0" width="10" style="84" customWidth="1"/>
    <col min="13571" max="13571" width="7.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6" width="10" style="84" customWidth="1"/>
    <col min="13827" max="13827" width="7.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2" width="10" style="84" customWidth="1"/>
    <col min="14083" max="14083" width="7.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8" width="10" style="84" customWidth="1"/>
    <col min="14339" max="14339" width="7.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4" width="10" style="84" customWidth="1"/>
    <col min="14595" max="14595" width="7.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0" width="10" style="84" customWidth="1"/>
    <col min="14851" max="14851" width="7.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6" width="10" style="84" customWidth="1"/>
    <col min="15107" max="15107" width="7.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2" width="10" style="84" customWidth="1"/>
    <col min="15363" max="15363" width="7.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8" width="10" style="84" customWidth="1"/>
    <col min="15619" max="15619" width="7.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4" width="10" style="84" customWidth="1"/>
    <col min="15875" max="15875" width="7.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0" width="10" style="84" customWidth="1"/>
    <col min="16131" max="16131" width="7.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7</v>
      </c>
    </row>
    <row r="2" spans="1:65" ht="15.75" x14ac:dyDescent="0.25">
      <c r="A2" s="139"/>
      <c r="B2" s="140"/>
      <c r="H2" s="385" t="s">
        <v>151</v>
      </c>
    </row>
    <row r="3" spans="1:65" s="81" customFormat="1" x14ac:dyDescent="0.2">
      <c r="A3" s="70"/>
      <c r="B3" s="762">
        <f>INDICE!A3</f>
        <v>44805</v>
      </c>
      <c r="C3" s="763"/>
      <c r="D3" s="763" t="s">
        <v>115</v>
      </c>
      <c r="E3" s="763"/>
      <c r="F3" s="763" t="s">
        <v>116</v>
      </c>
      <c r="G3" s="763"/>
      <c r="H3" s="763"/>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421</v>
      </c>
      <c r="D4" s="82" t="s">
        <v>47</v>
      </c>
      <c r="E4" s="82" t="s">
        <v>421</v>
      </c>
      <c r="F4" s="82" t="s">
        <v>47</v>
      </c>
      <c r="G4" s="83"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612</v>
      </c>
      <c r="B5" s="386">
        <v>32.878686906084162</v>
      </c>
      <c r="C5" s="73">
        <v>-4.3626534180041849</v>
      </c>
      <c r="D5" s="85">
        <v>314.18795507836603</v>
      </c>
      <c r="E5" s="86">
        <v>-0.50799886199500932</v>
      </c>
      <c r="F5" s="85">
        <v>416.38528939898799</v>
      </c>
      <c r="G5" s="86">
        <v>-0.94523758027309812</v>
      </c>
      <c r="H5" s="387">
        <v>8.8851467074360055</v>
      </c>
    </row>
    <row r="6" spans="1:65" x14ac:dyDescent="0.2">
      <c r="A6" s="84" t="s">
        <v>196</v>
      </c>
      <c r="B6" s="386">
        <v>83.128</v>
      </c>
      <c r="C6" s="86">
        <v>-12.469200800252711</v>
      </c>
      <c r="D6" s="85">
        <v>621.82399999999996</v>
      </c>
      <c r="E6" s="86">
        <v>-2.0598454564641471</v>
      </c>
      <c r="F6" s="85">
        <v>856.06700000000001</v>
      </c>
      <c r="G6" s="86">
        <v>-0.84185165665703354</v>
      </c>
      <c r="H6" s="387">
        <v>18.267410208880221</v>
      </c>
    </row>
    <row r="7" spans="1:65" x14ac:dyDescent="0.2">
      <c r="A7" s="84" t="s">
        <v>197</v>
      </c>
      <c r="B7" s="386">
        <v>83.26</v>
      </c>
      <c r="C7" s="86">
        <v>-20.872060975841556</v>
      </c>
      <c r="D7" s="85">
        <v>749.46600000000001</v>
      </c>
      <c r="E7" s="86">
        <v>-26.526470787187673</v>
      </c>
      <c r="F7" s="85">
        <v>1018.877</v>
      </c>
      <c r="G7" s="86">
        <v>-25.414315299085171</v>
      </c>
      <c r="H7" s="387">
        <v>21.741574095711261</v>
      </c>
    </row>
    <row r="8" spans="1:65" x14ac:dyDescent="0.2">
      <c r="A8" s="84" t="s">
        <v>613</v>
      </c>
      <c r="B8" s="386">
        <v>132.77131309391584</v>
      </c>
      <c r="C8" s="86">
        <v>-8.3751256950075224</v>
      </c>
      <c r="D8" s="85">
        <v>2037.2394645899435</v>
      </c>
      <c r="E8" s="86">
        <v>-18.728353749999744</v>
      </c>
      <c r="F8" s="85">
        <v>2394.9781302693218</v>
      </c>
      <c r="G8" s="499">
        <v>-27.703853431436976</v>
      </c>
      <c r="H8" s="387">
        <v>51.105868987972528</v>
      </c>
      <c r="J8" s="85"/>
    </row>
    <row r="9" spans="1:65" x14ac:dyDescent="0.2">
      <c r="A9" s="60" t="s">
        <v>198</v>
      </c>
      <c r="B9" s="61">
        <v>332.03800000000001</v>
      </c>
      <c r="C9" s="640">
        <v>-12.50138347941119</v>
      </c>
      <c r="D9" s="61">
        <v>3722.7174196683095</v>
      </c>
      <c r="E9" s="87">
        <v>-16.856248222071429</v>
      </c>
      <c r="F9" s="61">
        <v>4686.3074196683092</v>
      </c>
      <c r="G9" s="87">
        <v>-21.403325344316155</v>
      </c>
      <c r="H9" s="87">
        <v>100</v>
      </c>
    </row>
    <row r="10" spans="1:65" x14ac:dyDescent="0.2">
      <c r="H10" s="79" t="s">
        <v>220</v>
      </c>
    </row>
    <row r="11" spans="1:65" x14ac:dyDescent="0.2">
      <c r="A11" s="80" t="s">
        <v>478</v>
      </c>
    </row>
    <row r="12" spans="1:65" x14ac:dyDescent="0.2">
      <c r="A12" s="80" t="s">
        <v>616</v>
      </c>
    </row>
    <row r="13" spans="1:65" x14ac:dyDescent="0.2">
      <c r="A13" s="80" t="s">
        <v>614</v>
      </c>
    </row>
    <row r="14" spans="1:65" x14ac:dyDescent="0.2">
      <c r="A14" s="133" t="s">
        <v>531</v>
      </c>
    </row>
  </sheetData>
  <mergeCells count="3">
    <mergeCell ref="B3:C3"/>
    <mergeCell ref="D3:E3"/>
    <mergeCell ref="F3:H3"/>
  </mergeCells>
  <conditionalFormatting sqref="C9">
    <cfRule type="cellIs" dxfId="195" priority="1" operator="between">
      <formula>0</formula>
      <formula>0.5</formula>
    </cfRule>
    <cfRule type="cellIs" dxfId="194"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08"/>
  <sheetViews>
    <sheetView workbookViewId="0"/>
  </sheetViews>
  <sheetFormatPr baseColWidth="10" defaultRowHeight="14.25" x14ac:dyDescent="0.2"/>
  <cols>
    <col min="1" max="1" width="8.5" customWidth="1"/>
    <col min="2" max="2" width="24.25" bestFit="1" customWidth="1"/>
    <col min="3" max="3" width="6.625" customWidth="1"/>
    <col min="4" max="4" width="9.625" customWidth="1"/>
    <col min="5" max="5" width="6.625" customWidth="1"/>
    <col min="6" max="6" width="9.125" customWidth="1"/>
    <col min="7" max="7" width="6.625" customWidth="1"/>
    <col min="8" max="8" width="9.125" customWidth="1"/>
    <col min="9" max="9" width="11.625" customWidth="1"/>
    <col min="10" max="82" width="11" style="1"/>
  </cols>
  <sheetData>
    <row r="1" spans="1:9" ht="15" x14ac:dyDescent="0.25">
      <c r="A1" s="282" t="s">
        <v>243</v>
      </c>
      <c r="B1" s="282"/>
      <c r="C1" s="1"/>
      <c r="D1" s="1"/>
      <c r="E1" s="1"/>
      <c r="F1" s="1"/>
      <c r="G1" s="1"/>
      <c r="H1" s="1"/>
      <c r="I1" s="1"/>
    </row>
    <row r="2" spans="1:9" x14ac:dyDescent="0.2">
      <c r="A2" s="388"/>
      <c r="B2" s="388"/>
      <c r="C2" s="388"/>
      <c r="D2" s="388"/>
      <c r="E2" s="388"/>
      <c r="F2" s="1"/>
      <c r="G2" s="1"/>
      <c r="H2" s="389"/>
      <c r="I2" s="392" t="s">
        <v>151</v>
      </c>
    </row>
    <row r="3" spans="1:9" ht="14.65" customHeight="1" x14ac:dyDescent="0.2">
      <c r="A3" s="780" t="s">
        <v>450</v>
      </c>
      <c r="B3" s="780" t="s">
        <v>451</v>
      </c>
      <c r="C3" s="762">
        <f>INDICE!A3</f>
        <v>44805</v>
      </c>
      <c r="D3" s="763"/>
      <c r="E3" s="763" t="s">
        <v>115</v>
      </c>
      <c r="F3" s="763"/>
      <c r="G3" s="763" t="s">
        <v>116</v>
      </c>
      <c r="H3" s="763"/>
      <c r="I3" s="763"/>
    </row>
    <row r="4" spans="1:9" x14ac:dyDescent="0.2">
      <c r="A4" s="781"/>
      <c r="B4" s="781"/>
      <c r="C4" s="82" t="s">
        <v>47</v>
      </c>
      <c r="D4" s="82" t="s">
        <v>448</v>
      </c>
      <c r="E4" s="82" t="s">
        <v>47</v>
      </c>
      <c r="F4" s="82" t="s">
        <v>448</v>
      </c>
      <c r="G4" s="82" t="s">
        <v>47</v>
      </c>
      <c r="H4" s="83" t="s">
        <v>448</v>
      </c>
      <c r="I4" s="83" t="s">
        <v>106</v>
      </c>
    </row>
    <row r="5" spans="1:9" x14ac:dyDescent="0.2">
      <c r="A5" s="393"/>
      <c r="B5" s="397" t="s">
        <v>200</v>
      </c>
      <c r="C5" s="395">
        <v>152.98869999999999</v>
      </c>
      <c r="D5" s="142">
        <v>55.526424671362605</v>
      </c>
      <c r="E5" s="141">
        <v>1755.5410200000001</v>
      </c>
      <c r="F5" s="529">
        <v>67.383497515020991</v>
      </c>
      <c r="G5" s="530">
        <v>2141.9873900000002</v>
      </c>
      <c r="H5" s="529">
        <v>54.788713318688963</v>
      </c>
      <c r="I5" s="398">
        <v>3.3703945701777918</v>
      </c>
    </row>
    <row r="6" spans="1:9" x14ac:dyDescent="0.2">
      <c r="A6" s="11"/>
      <c r="B6" s="11" t="s">
        <v>231</v>
      </c>
      <c r="C6" s="395">
        <v>236.50422</v>
      </c>
      <c r="D6" s="142">
        <v>-16.192823795738949</v>
      </c>
      <c r="E6" s="144">
        <v>5586.6568700000007</v>
      </c>
      <c r="F6" s="142">
        <v>96.786970255342524</v>
      </c>
      <c r="G6" s="530">
        <v>6843.0450600000004</v>
      </c>
      <c r="H6" s="531">
        <v>90.776873468764677</v>
      </c>
      <c r="I6" s="398">
        <v>10.76745923966712</v>
      </c>
    </row>
    <row r="7" spans="1:9" x14ac:dyDescent="0.2">
      <c r="A7" s="11"/>
      <c r="B7" s="260" t="s">
        <v>201</v>
      </c>
      <c r="C7" s="395">
        <v>429.76531</v>
      </c>
      <c r="D7" s="142">
        <v>-26.189905996683471</v>
      </c>
      <c r="E7" s="144">
        <v>4115.2236400000002</v>
      </c>
      <c r="F7" s="142">
        <v>-31.095374566662226</v>
      </c>
      <c r="G7" s="530">
        <v>5791.3571599999996</v>
      </c>
      <c r="H7" s="532">
        <v>-31.311605952142337</v>
      </c>
      <c r="I7" s="398">
        <v>9.1126394194245357</v>
      </c>
    </row>
    <row r="8" spans="1:9" x14ac:dyDescent="0.2">
      <c r="A8" s="496" t="s">
        <v>303</v>
      </c>
      <c r="B8" s="235"/>
      <c r="C8" s="146">
        <v>819.25823000000003</v>
      </c>
      <c r="D8" s="147">
        <v>-14.9111628494974</v>
      </c>
      <c r="E8" s="146">
        <v>11457.42153</v>
      </c>
      <c r="F8" s="533">
        <v>16.199880680693063</v>
      </c>
      <c r="G8" s="534">
        <v>14776.38961</v>
      </c>
      <c r="H8" s="533">
        <v>10.254306163643417</v>
      </c>
      <c r="I8" s="535">
        <v>23.250493229269448</v>
      </c>
    </row>
    <row r="9" spans="1:9" x14ac:dyDescent="0.2">
      <c r="A9" s="393"/>
      <c r="B9" s="11" t="s">
        <v>202</v>
      </c>
      <c r="C9" s="395">
        <v>512.48253999999997</v>
      </c>
      <c r="D9" s="142">
        <v>90.08753745872086</v>
      </c>
      <c r="E9" s="144">
        <v>4357.7423099999996</v>
      </c>
      <c r="F9" s="529">
        <v>152.08018567572896</v>
      </c>
      <c r="G9" s="530">
        <v>4691.7926499999994</v>
      </c>
      <c r="H9" s="536">
        <v>126.57863337152868</v>
      </c>
      <c r="I9" s="398">
        <v>7.382486258222122</v>
      </c>
    </row>
    <row r="10" spans="1:9" x14ac:dyDescent="0.2">
      <c r="A10" s="393"/>
      <c r="B10" s="11" t="s">
        <v>203</v>
      </c>
      <c r="C10" s="395">
        <v>92.385930000000002</v>
      </c>
      <c r="D10" s="142" t="s">
        <v>142</v>
      </c>
      <c r="E10" s="144">
        <v>830.32118000000003</v>
      </c>
      <c r="F10" s="529">
        <v>474.43863770955437</v>
      </c>
      <c r="G10" s="144">
        <v>830.32118000000003</v>
      </c>
      <c r="H10" s="529">
        <v>85.943533549153415</v>
      </c>
      <c r="I10" s="479">
        <v>1.3065016207101092</v>
      </c>
    </row>
    <row r="11" spans="1:9" x14ac:dyDescent="0.2">
      <c r="A11" s="11"/>
      <c r="B11" s="11" t="s">
        <v>597</v>
      </c>
      <c r="C11" s="395">
        <v>101.28039</v>
      </c>
      <c r="D11" s="142">
        <v>93.192010717079526</v>
      </c>
      <c r="E11" s="144">
        <v>180.39156</v>
      </c>
      <c r="F11" s="537">
        <v>71.678351460490575</v>
      </c>
      <c r="G11" s="144">
        <v>232.57627000000002</v>
      </c>
      <c r="H11" s="537">
        <v>121.34245428350393</v>
      </c>
      <c r="I11" s="506">
        <v>0.36595630824895009</v>
      </c>
    </row>
    <row r="12" spans="1:9" x14ac:dyDescent="0.2">
      <c r="A12" s="646"/>
      <c r="B12" s="11" t="s">
        <v>204</v>
      </c>
      <c r="C12" s="395">
        <v>0</v>
      </c>
      <c r="D12" s="142" t="s">
        <v>142</v>
      </c>
      <c r="E12" s="144">
        <v>434.89934</v>
      </c>
      <c r="F12" s="142" t="s">
        <v>142</v>
      </c>
      <c r="G12" s="144">
        <v>434.89934</v>
      </c>
      <c r="H12" s="531" t="s">
        <v>142</v>
      </c>
      <c r="I12" s="506">
        <v>0.6843095253282071</v>
      </c>
    </row>
    <row r="13" spans="1:9" x14ac:dyDescent="0.2">
      <c r="A13" s="11"/>
      <c r="B13" s="260" t="s">
        <v>669</v>
      </c>
      <c r="C13" s="395">
        <v>143.04953</v>
      </c>
      <c r="D13" s="142" t="s">
        <v>142</v>
      </c>
      <c r="E13" s="144">
        <v>284.08339000000001</v>
      </c>
      <c r="F13" s="142" t="s">
        <v>142</v>
      </c>
      <c r="G13" s="530">
        <v>427.64268000000004</v>
      </c>
      <c r="H13" s="531" t="s">
        <v>142</v>
      </c>
      <c r="I13" s="398">
        <v>0.67289124734216055</v>
      </c>
    </row>
    <row r="14" spans="1:9" x14ac:dyDescent="0.2">
      <c r="A14" s="496" t="s">
        <v>592</v>
      </c>
      <c r="B14" s="235"/>
      <c r="C14" s="146">
        <v>849.19839000000002</v>
      </c>
      <c r="D14" s="147">
        <v>163.70313814471572</v>
      </c>
      <c r="E14" s="146">
        <v>6087.4377799999984</v>
      </c>
      <c r="F14" s="533">
        <v>207.70543739540361</v>
      </c>
      <c r="G14" s="534">
        <v>6617.2321199999988</v>
      </c>
      <c r="H14" s="533">
        <v>152.34142548936364</v>
      </c>
      <c r="I14" s="535">
        <v>10.412144959851547</v>
      </c>
    </row>
    <row r="15" spans="1:9" x14ac:dyDescent="0.2">
      <c r="A15" s="394"/>
      <c r="B15" s="396" t="s">
        <v>676</v>
      </c>
      <c r="C15" s="395">
        <v>42.554169999999999</v>
      </c>
      <c r="D15" s="142">
        <v>-19.140334112461638</v>
      </c>
      <c r="E15" s="144">
        <v>393.21606000000003</v>
      </c>
      <c r="F15" s="537">
        <v>-10.423928099321657</v>
      </c>
      <c r="G15" s="144">
        <v>497.21006000000006</v>
      </c>
      <c r="H15" s="537">
        <v>-13.374180913003705</v>
      </c>
      <c r="I15" s="479">
        <v>0.78235478616042375</v>
      </c>
    </row>
    <row r="16" spans="1:9" x14ac:dyDescent="0.2">
      <c r="A16" s="394"/>
      <c r="B16" s="396" t="s">
        <v>532</v>
      </c>
      <c r="C16" s="395">
        <v>333.25013999999999</v>
      </c>
      <c r="D16" s="142">
        <v>140.69949808848926</v>
      </c>
      <c r="E16" s="144">
        <v>1037.7447299999999</v>
      </c>
      <c r="F16" s="537">
        <v>-14.283383225572294</v>
      </c>
      <c r="G16" s="144">
        <v>1169.21327</v>
      </c>
      <c r="H16" s="537">
        <v>-31.850893569078682</v>
      </c>
      <c r="I16" s="478">
        <v>1.8397447505924955</v>
      </c>
    </row>
    <row r="17" spans="1:9" x14ac:dyDescent="0.2">
      <c r="A17" s="394"/>
      <c r="B17" s="396" t="s">
        <v>206</v>
      </c>
      <c r="C17" s="395">
        <v>59.045740000000002</v>
      </c>
      <c r="D17" s="142">
        <v>-46.933935217522752</v>
      </c>
      <c r="E17" s="144">
        <v>501.83599999999996</v>
      </c>
      <c r="F17" s="537">
        <v>-17.189805123042131</v>
      </c>
      <c r="G17" s="530">
        <v>678.58668</v>
      </c>
      <c r="H17" s="537">
        <v>-23.15051997689125</v>
      </c>
      <c r="I17" s="398">
        <v>1.0677489850521364</v>
      </c>
    </row>
    <row r="18" spans="1:9" x14ac:dyDescent="0.2">
      <c r="A18" s="394"/>
      <c r="B18" s="396" t="s">
        <v>562</v>
      </c>
      <c r="C18" s="395">
        <v>97.986279999999994</v>
      </c>
      <c r="D18" s="73">
        <v>-65.322358942039457</v>
      </c>
      <c r="E18" s="144">
        <v>2351.2808500000001</v>
      </c>
      <c r="F18" s="73">
        <v>-24.059783475248462</v>
      </c>
      <c r="G18" s="530">
        <v>3455.7663500000003</v>
      </c>
      <c r="H18" s="537">
        <v>-21.55303213762809</v>
      </c>
      <c r="I18" s="398">
        <v>5.4376119094908058</v>
      </c>
    </row>
    <row r="19" spans="1:9" x14ac:dyDescent="0.2">
      <c r="A19" s="394"/>
      <c r="B19" s="396" t="s">
        <v>207</v>
      </c>
      <c r="C19" s="395">
        <v>84.463999999999999</v>
      </c>
      <c r="D19" s="142">
        <v>-73.073195613363936</v>
      </c>
      <c r="E19" s="144">
        <v>688.04030000000012</v>
      </c>
      <c r="F19" s="73">
        <v>-17.832484364515253</v>
      </c>
      <c r="G19" s="530">
        <v>1450.4439200000002</v>
      </c>
      <c r="H19" s="537">
        <v>24.143269833856682</v>
      </c>
      <c r="I19" s="398">
        <v>2.2822582126944231</v>
      </c>
    </row>
    <row r="20" spans="1:9" x14ac:dyDescent="0.2">
      <c r="A20" s="646"/>
      <c r="B20" s="396" t="s">
        <v>208</v>
      </c>
      <c r="C20" s="395">
        <v>0</v>
      </c>
      <c r="D20" s="142">
        <v>-100</v>
      </c>
      <c r="E20" s="144">
        <v>942.74758999999995</v>
      </c>
      <c r="F20" s="537">
        <v>171.67084929898945</v>
      </c>
      <c r="G20" s="530">
        <v>1097.8645899999999</v>
      </c>
      <c r="H20" s="537">
        <v>102.55119979249405</v>
      </c>
      <c r="I20" s="398">
        <v>1.7274783550086479</v>
      </c>
    </row>
    <row r="21" spans="1:9" x14ac:dyDescent="0.2">
      <c r="A21" s="646"/>
      <c r="B21" s="396" t="s">
        <v>209</v>
      </c>
      <c r="C21" s="395">
        <v>0</v>
      </c>
      <c r="D21" s="142" t="s">
        <v>142</v>
      </c>
      <c r="E21" s="144">
        <v>698.48603000000003</v>
      </c>
      <c r="F21" s="537">
        <v>-66.334130551603863</v>
      </c>
      <c r="G21" s="530">
        <v>1193.1424099999999</v>
      </c>
      <c r="H21" s="537">
        <v>-42.492512544016478</v>
      </c>
      <c r="I21" s="398">
        <v>1.8773970000415567</v>
      </c>
    </row>
    <row r="22" spans="1:9" x14ac:dyDescent="0.2">
      <c r="A22" s="496" t="s">
        <v>442</v>
      </c>
      <c r="B22" s="146"/>
      <c r="C22" s="146">
        <v>617.30033000000003</v>
      </c>
      <c r="D22" s="147">
        <v>-36.475230266876437</v>
      </c>
      <c r="E22" s="146">
        <v>6613.3515599999992</v>
      </c>
      <c r="F22" s="533">
        <v>-23.198964136496432</v>
      </c>
      <c r="G22" s="534">
        <v>9542.2272799999992</v>
      </c>
      <c r="H22" s="533">
        <v>-16.023835461962246</v>
      </c>
      <c r="I22" s="535">
        <v>15.014593999040487</v>
      </c>
    </row>
    <row r="23" spans="1:9" x14ac:dyDescent="0.2">
      <c r="A23" s="646"/>
      <c r="B23" s="396" t="s">
        <v>210</v>
      </c>
      <c r="C23" s="395">
        <v>540.78309999999999</v>
      </c>
      <c r="D23" s="73">
        <v>48.160305474014905</v>
      </c>
      <c r="E23" s="144">
        <v>3962.2690800000005</v>
      </c>
      <c r="F23" s="73">
        <v>30.153217873808298</v>
      </c>
      <c r="G23" s="530">
        <v>4860.0337099999988</v>
      </c>
      <c r="H23" s="537">
        <v>8.4995754269159924</v>
      </c>
      <c r="I23" s="398">
        <v>7.6472117919727927</v>
      </c>
    </row>
    <row r="24" spans="1:9" x14ac:dyDescent="0.2">
      <c r="A24" s="646"/>
      <c r="B24" s="396" t="s">
        <v>690</v>
      </c>
      <c r="C24" s="395">
        <v>0</v>
      </c>
      <c r="D24" s="142" t="s">
        <v>142</v>
      </c>
      <c r="E24" s="144">
        <v>312.45745999999997</v>
      </c>
      <c r="F24" s="537" t="s">
        <v>142</v>
      </c>
      <c r="G24" s="530">
        <v>312.45745999999997</v>
      </c>
      <c r="H24" s="537" t="s">
        <v>142</v>
      </c>
      <c r="I24" s="398">
        <v>0.49164851833957085</v>
      </c>
    </row>
    <row r="25" spans="1:9" x14ac:dyDescent="0.2">
      <c r="A25" s="646"/>
      <c r="B25" s="396" t="s">
        <v>211</v>
      </c>
      <c r="C25" s="395">
        <v>556.61203999999998</v>
      </c>
      <c r="D25" s="142">
        <v>124.81967658737089</v>
      </c>
      <c r="E25" s="144">
        <v>3954.70082</v>
      </c>
      <c r="F25" s="537">
        <v>53.146329442187721</v>
      </c>
      <c r="G25" s="530">
        <v>5123.1115199999995</v>
      </c>
      <c r="H25" s="537">
        <v>54.622531457334119</v>
      </c>
      <c r="I25" s="398">
        <v>8.0611619517626067</v>
      </c>
    </row>
    <row r="26" spans="1:9" x14ac:dyDescent="0.2">
      <c r="A26" s="496" t="s">
        <v>340</v>
      </c>
      <c r="B26" s="146"/>
      <c r="C26" s="146">
        <v>1097.3951400000001</v>
      </c>
      <c r="D26" s="147">
        <v>79.143099616068241</v>
      </c>
      <c r="E26" s="146">
        <v>8229.4273599999997</v>
      </c>
      <c r="F26" s="533">
        <v>46.258981688368472</v>
      </c>
      <c r="G26" s="534">
        <v>10295.602690000002</v>
      </c>
      <c r="H26" s="533">
        <v>32.120025131543414</v>
      </c>
      <c r="I26" s="535">
        <v>16.200022262074974</v>
      </c>
    </row>
    <row r="27" spans="1:9" x14ac:dyDescent="0.2">
      <c r="A27" s="394"/>
      <c r="B27" s="396" t="s">
        <v>212</v>
      </c>
      <c r="C27" s="395">
        <v>126.09237</v>
      </c>
      <c r="D27" s="142">
        <v>-8.9664387104189327</v>
      </c>
      <c r="E27" s="144">
        <v>1368.3686700000001</v>
      </c>
      <c r="F27" s="142">
        <v>152.98623495227585</v>
      </c>
      <c r="G27" s="144">
        <v>1506.7927400000001</v>
      </c>
      <c r="H27" s="142">
        <v>41.897706008365624</v>
      </c>
      <c r="I27" s="398">
        <v>2.3709224867469074</v>
      </c>
    </row>
    <row r="28" spans="1:9" x14ac:dyDescent="0.2">
      <c r="A28" s="394"/>
      <c r="B28" s="396" t="s">
        <v>213</v>
      </c>
      <c r="C28" s="395">
        <v>307.09741000000002</v>
      </c>
      <c r="D28" s="142">
        <v>4.2849629832800629</v>
      </c>
      <c r="E28" s="144">
        <v>2580.4269799999997</v>
      </c>
      <c r="F28" s="142">
        <v>215.42177681008474</v>
      </c>
      <c r="G28" s="144">
        <v>3423.1787100000001</v>
      </c>
      <c r="H28" s="142">
        <v>212.87971622240144</v>
      </c>
      <c r="I28" s="506">
        <v>5.3863356015985779</v>
      </c>
    </row>
    <row r="29" spans="1:9" x14ac:dyDescent="0.2">
      <c r="A29" s="394"/>
      <c r="B29" s="396" t="s">
        <v>214</v>
      </c>
      <c r="C29" s="395">
        <v>0</v>
      </c>
      <c r="D29" s="142">
        <v>-100</v>
      </c>
      <c r="E29" s="144">
        <v>422.14138000000003</v>
      </c>
      <c r="F29" s="142">
        <v>325.48651241193147</v>
      </c>
      <c r="G29" s="144">
        <v>611.50708000000009</v>
      </c>
      <c r="H29" s="142">
        <v>114.40304030158994</v>
      </c>
      <c r="I29" s="479">
        <v>0.96219994182938517</v>
      </c>
    </row>
    <row r="30" spans="1:9" x14ac:dyDescent="0.2">
      <c r="A30" s="394"/>
      <c r="B30" s="396" t="s">
        <v>637</v>
      </c>
      <c r="C30" s="395">
        <v>0</v>
      </c>
      <c r="D30" s="142" t="s">
        <v>142</v>
      </c>
      <c r="E30" s="144">
        <v>143.79879</v>
      </c>
      <c r="F30" s="142">
        <v>-4.9102687259740225</v>
      </c>
      <c r="G30" s="144">
        <v>406.85053999999997</v>
      </c>
      <c r="H30" s="142">
        <v>169.0377889639569</v>
      </c>
      <c r="I30" s="479">
        <v>0.64017503431236467</v>
      </c>
    </row>
    <row r="31" spans="1:9" x14ac:dyDescent="0.2">
      <c r="A31" s="394"/>
      <c r="B31" s="396" t="s">
        <v>685</v>
      </c>
      <c r="C31" s="395">
        <v>0</v>
      </c>
      <c r="D31" s="142" t="s">
        <v>142</v>
      </c>
      <c r="E31" s="144">
        <v>129.78887</v>
      </c>
      <c r="F31" s="142">
        <v>7.4317439521419244</v>
      </c>
      <c r="G31" s="144">
        <v>256.32286999999997</v>
      </c>
      <c r="H31" s="142">
        <v>112.16929416920077</v>
      </c>
      <c r="I31" s="398">
        <v>0.40332133293295808</v>
      </c>
    </row>
    <row r="32" spans="1:9" x14ac:dyDescent="0.2">
      <c r="A32" s="394"/>
      <c r="B32" s="396" t="s">
        <v>545</v>
      </c>
      <c r="C32" s="395">
        <v>139.37197</v>
      </c>
      <c r="D32" s="142">
        <v>4.323296297103032</v>
      </c>
      <c r="E32" s="144">
        <v>1096.6192599999999</v>
      </c>
      <c r="F32" s="73">
        <v>37.258884333922069</v>
      </c>
      <c r="G32" s="144">
        <v>1362.4923799999999</v>
      </c>
      <c r="H32" s="537">
        <v>28.181219774228939</v>
      </c>
      <c r="I32" s="479">
        <v>2.1438673919833935</v>
      </c>
    </row>
    <row r="33" spans="1:9" x14ac:dyDescent="0.2">
      <c r="A33" s="646"/>
      <c r="B33" s="396" t="s">
        <v>216</v>
      </c>
      <c r="C33" s="395">
        <v>506.54641999999996</v>
      </c>
      <c r="D33" s="142">
        <v>25.635946098313443</v>
      </c>
      <c r="E33" s="144">
        <v>3732.1505900000002</v>
      </c>
      <c r="F33" s="73">
        <v>-23.941136638277964</v>
      </c>
      <c r="G33" s="144">
        <v>5095.3334599999998</v>
      </c>
      <c r="H33" s="537">
        <v>-12.31457346414838</v>
      </c>
      <c r="I33" s="479">
        <v>8.0174534672817188</v>
      </c>
    </row>
    <row r="34" spans="1:9" x14ac:dyDescent="0.2">
      <c r="A34" s="646"/>
      <c r="B34" s="396" t="s">
        <v>217</v>
      </c>
      <c r="C34" s="395">
        <v>399.37599999999998</v>
      </c>
      <c r="D34" s="142">
        <v>-18.853048750629632</v>
      </c>
      <c r="E34" s="144">
        <v>6758.0503399999998</v>
      </c>
      <c r="F34" s="73">
        <v>-9.6173659091764581</v>
      </c>
      <c r="G34" s="144">
        <v>9555.3000100000008</v>
      </c>
      <c r="H34" s="537">
        <v>-1.8172310860988055</v>
      </c>
      <c r="I34" s="479">
        <v>15.035163801839097</v>
      </c>
    </row>
    <row r="35" spans="1:9" x14ac:dyDescent="0.2">
      <c r="A35" s="646"/>
      <c r="B35" s="396" t="s">
        <v>218</v>
      </c>
      <c r="C35" s="395">
        <v>22.86525</v>
      </c>
      <c r="D35" s="142">
        <v>-35.001427025011033</v>
      </c>
      <c r="E35" s="144">
        <v>66.49991</v>
      </c>
      <c r="F35" s="537">
        <v>89.037917930711387</v>
      </c>
      <c r="G35" s="530">
        <v>103.78620000000001</v>
      </c>
      <c r="H35" s="537">
        <v>195.03088286796782</v>
      </c>
      <c r="I35" s="398">
        <v>0.1633064912391414</v>
      </c>
    </row>
    <row r="36" spans="1:9" x14ac:dyDescent="0.2">
      <c r="A36" s="646"/>
      <c r="B36" s="396" t="s">
        <v>219</v>
      </c>
      <c r="C36" s="395">
        <v>0</v>
      </c>
      <c r="D36" s="142" t="s">
        <v>142</v>
      </c>
      <c r="E36" s="144">
        <v>0</v>
      </c>
      <c r="F36" s="537">
        <v>-100</v>
      </c>
      <c r="G36" s="144">
        <v>0</v>
      </c>
      <c r="H36" s="537">
        <v>-100</v>
      </c>
      <c r="I36" s="395">
        <v>0</v>
      </c>
    </row>
    <row r="37" spans="1:9" x14ac:dyDescent="0.2">
      <c r="A37" s="496" t="s">
        <v>443</v>
      </c>
      <c r="B37" s="146"/>
      <c r="C37" s="146">
        <v>1501.34942</v>
      </c>
      <c r="D37" s="147">
        <v>-5.9498720486150329</v>
      </c>
      <c r="E37" s="146">
        <v>16297.844790000001</v>
      </c>
      <c r="F37" s="533">
        <v>7.0275558712852622</v>
      </c>
      <c r="G37" s="534">
        <v>22321.563989999999</v>
      </c>
      <c r="H37" s="533">
        <v>13.690000987042236</v>
      </c>
      <c r="I37" s="535">
        <v>35.122745549763543</v>
      </c>
    </row>
    <row r="38" spans="1:9" x14ac:dyDescent="0.2">
      <c r="A38" s="150" t="s">
        <v>186</v>
      </c>
      <c r="B38" s="150"/>
      <c r="C38" s="150">
        <v>4884.5015100000001</v>
      </c>
      <c r="D38" s="684">
        <v>9.3827955232220894</v>
      </c>
      <c r="E38" s="150">
        <v>48685.48302</v>
      </c>
      <c r="F38" s="675">
        <v>17.871761696864464</v>
      </c>
      <c r="G38" s="150">
        <v>63553.01569</v>
      </c>
      <c r="H38" s="675">
        <v>15.943519381356245</v>
      </c>
      <c r="I38" s="676">
        <v>100</v>
      </c>
    </row>
    <row r="39" spans="1:9" x14ac:dyDescent="0.2">
      <c r="A39" s="151" t="s">
        <v>525</v>
      </c>
      <c r="B39" s="480"/>
      <c r="C39" s="152">
        <v>2575.8793100000003</v>
      </c>
      <c r="D39" s="538">
        <v>24.167649606191503</v>
      </c>
      <c r="E39" s="152">
        <v>24343.741330000001</v>
      </c>
      <c r="F39" s="538">
        <v>19.802855151568373</v>
      </c>
      <c r="G39" s="152">
        <v>32080.449869999993</v>
      </c>
      <c r="H39" s="538">
        <v>20.125249913417498</v>
      </c>
      <c r="I39" s="539">
        <v>50.478249571165222</v>
      </c>
    </row>
    <row r="40" spans="1:9" x14ac:dyDescent="0.2">
      <c r="A40" s="151" t="s">
        <v>526</v>
      </c>
      <c r="B40" s="480"/>
      <c r="C40" s="152">
        <v>2308.6221999999989</v>
      </c>
      <c r="D40" s="538">
        <v>-3.4451033831977775</v>
      </c>
      <c r="E40" s="152">
        <v>24341.741689999999</v>
      </c>
      <c r="F40" s="538">
        <v>16.001783829188277</v>
      </c>
      <c r="G40" s="152">
        <v>31472.565820000022</v>
      </c>
      <c r="H40" s="538">
        <v>11.970385387285845</v>
      </c>
      <c r="I40" s="539">
        <v>49.5217504288348</v>
      </c>
    </row>
    <row r="41" spans="1:9" x14ac:dyDescent="0.2">
      <c r="A41" s="153" t="s">
        <v>527</v>
      </c>
      <c r="B41" s="481"/>
      <c r="C41" s="154">
        <v>1055.1539</v>
      </c>
      <c r="D41" s="540">
        <v>-27.775349345199363</v>
      </c>
      <c r="E41" s="154">
        <v>14420.366600000001</v>
      </c>
      <c r="F41" s="540">
        <v>22.257979341661834</v>
      </c>
      <c r="G41" s="154">
        <v>18833.605980000004</v>
      </c>
      <c r="H41" s="540">
        <v>14.545495903981406</v>
      </c>
      <c r="I41" s="541">
        <v>29.63448040273477</v>
      </c>
    </row>
    <row r="42" spans="1:9" x14ac:dyDescent="0.2">
      <c r="A42" s="153" t="s">
        <v>528</v>
      </c>
      <c r="B42" s="481"/>
      <c r="C42" s="154">
        <v>3829.3476099999989</v>
      </c>
      <c r="D42" s="540">
        <v>27.450410614669646</v>
      </c>
      <c r="E42" s="154">
        <v>34265.116419999998</v>
      </c>
      <c r="F42" s="540">
        <v>16.118532906310907</v>
      </c>
      <c r="G42" s="154">
        <v>44719.409710000007</v>
      </c>
      <c r="H42" s="540">
        <v>16.542562978598323</v>
      </c>
      <c r="I42" s="541">
        <v>70.365519597265248</v>
      </c>
    </row>
    <row r="43" spans="1:9" s="1" customFormat="1" x14ac:dyDescent="0.2">
      <c r="A43" s="721" t="s">
        <v>664</v>
      </c>
      <c r="B43" s="722"/>
      <c r="C43" s="487">
        <v>59.045740000000002</v>
      </c>
      <c r="D43" s="729">
        <v>-46.933935217522752</v>
      </c>
      <c r="E43" s="487">
        <v>501.83599999999996</v>
      </c>
      <c r="F43" s="723">
        <v>-17.189805123042131</v>
      </c>
      <c r="G43" s="487">
        <v>678.58668</v>
      </c>
      <c r="H43" s="723">
        <v>-23.15051997689125</v>
      </c>
      <c r="I43" s="724">
        <v>1.0677489850521364</v>
      </c>
    </row>
    <row r="44" spans="1:9" s="1" customFormat="1" x14ac:dyDescent="0.2">
      <c r="A44" s="80" t="s">
        <v>478</v>
      </c>
      <c r="I44" s="79" t="s">
        <v>220</v>
      </c>
    </row>
    <row r="45" spans="1:9" s="1" customFormat="1" x14ac:dyDescent="0.2">
      <c r="A45" s="714" t="s">
        <v>628</v>
      </c>
    </row>
    <row r="46" spans="1:9" s="1" customFormat="1" x14ac:dyDescent="0.2">
      <c r="A46" s="436" t="s">
        <v>530</v>
      </c>
    </row>
    <row r="47" spans="1:9" s="1" customFormat="1" x14ac:dyDescent="0.2"/>
    <row r="48" spans="1:9"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row r="608" s="1" customFormat="1" x14ac:dyDescent="0.2"/>
  </sheetData>
  <mergeCells count="5">
    <mergeCell ref="A3:A4"/>
    <mergeCell ref="C3:D3"/>
    <mergeCell ref="E3:F3"/>
    <mergeCell ref="G3:I3"/>
    <mergeCell ref="B3:B4"/>
  </mergeCells>
  <conditionalFormatting sqref="F18">
    <cfRule type="cellIs" dxfId="193" priority="59" operator="between">
      <formula>0</formula>
      <formula>0.5</formula>
    </cfRule>
    <cfRule type="cellIs" dxfId="192" priority="60" operator="between">
      <formula>0</formula>
      <formula>0.49</formula>
    </cfRule>
  </conditionalFormatting>
  <conditionalFormatting sqref="F18">
    <cfRule type="cellIs" dxfId="191" priority="58" stopIfTrue="1" operator="equal">
      <formula>0</formula>
    </cfRule>
  </conditionalFormatting>
  <conditionalFormatting sqref="F31">
    <cfRule type="cellIs" dxfId="190" priority="53" operator="between">
      <formula>0</formula>
      <formula>0.5</formula>
    </cfRule>
    <cfRule type="cellIs" dxfId="189" priority="54" operator="between">
      <formula>0</formula>
      <formula>0.49</formula>
    </cfRule>
  </conditionalFormatting>
  <conditionalFormatting sqref="F31">
    <cfRule type="cellIs" dxfId="188" priority="52" stopIfTrue="1" operator="equal">
      <formula>0</formula>
    </cfRule>
  </conditionalFormatting>
  <conditionalFormatting sqref="F32">
    <cfRule type="cellIs" dxfId="187" priority="44" operator="between">
      <formula>0</formula>
      <formula>0.5</formula>
    </cfRule>
    <cfRule type="cellIs" dxfId="186" priority="45" operator="between">
      <formula>0</formula>
      <formula>0.49</formula>
    </cfRule>
  </conditionalFormatting>
  <conditionalFormatting sqref="F32">
    <cfRule type="cellIs" dxfId="185" priority="43" stopIfTrue="1" operator="equal">
      <formula>0</formula>
    </cfRule>
  </conditionalFormatting>
  <conditionalFormatting sqref="F19">
    <cfRule type="cellIs" dxfId="184" priority="30" operator="between">
      <formula>0</formula>
      <formula>0.5</formula>
    </cfRule>
    <cfRule type="cellIs" dxfId="183" priority="31" operator="between">
      <formula>0</formula>
      <formula>0.49</formula>
    </cfRule>
  </conditionalFormatting>
  <conditionalFormatting sqref="F19">
    <cfRule type="cellIs" dxfId="182" priority="29" stopIfTrue="1" operator="equal">
      <formula>0</formula>
    </cfRule>
  </conditionalFormatting>
  <conditionalFormatting sqref="F33">
    <cfRule type="cellIs" dxfId="181" priority="27" operator="between">
      <formula>0</formula>
      <formula>0.5</formula>
    </cfRule>
    <cfRule type="cellIs" dxfId="180" priority="28" operator="between">
      <formula>0</formula>
      <formula>0.49</formula>
    </cfRule>
  </conditionalFormatting>
  <conditionalFormatting sqref="F33">
    <cfRule type="cellIs" dxfId="179" priority="26" stopIfTrue="1" operator="equal">
      <formula>0</formula>
    </cfRule>
  </conditionalFormatting>
  <conditionalFormatting sqref="I38">
    <cfRule type="cellIs" dxfId="178" priority="20" operator="between">
      <formula>0</formula>
      <formula>0.5</formula>
    </cfRule>
    <cfRule type="cellIs" dxfId="177" priority="21" operator="between">
      <formula>0</formula>
      <formula>0.49</formula>
    </cfRule>
  </conditionalFormatting>
  <conditionalFormatting sqref="F34">
    <cfRule type="cellIs" dxfId="176" priority="16" operator="between">
      <formula>0</formula>
      <formula>0.5</formula>
    </cfRule>
    <cfRule type="cellIs" dxfId="175" priority="17" operator="between">
      <formula>0</formula>
      <formula>0.49</formula>
    </cfRule>
  </conditionalFormatting>
  <conditionalFormatting sqref="F34">
    <cfRule type="cellIs" dxfId="174" priority="15" stopIfTrue="1" operator="equal">
      <formula>0</formula>
    </cfRule>
  </conditionalFormatting>
  <conditionalFormatting sqref="I38:I39">
    <cfRule type="cellIs" dxfId="173" priority="11" operator="between">
      <formula>0</formula>
      <formula>0.5</formula>
    </cfRule>
    <cfRule type="cellIs" dxfId="172" priority="12" operator="between">
      <formula>0</formula>
      <formula>0.49</formula>
    </cfRule>
  </conditionalFormatting>
  <conditionalFormatting sqref="D18">
    <cfRule type="cellIs" dxfId="171" priority="6" operator="between">
      <formula>0</formula>
      <formula>0.5</formula>
    </cfRule>
    <cfRule type="cellIs" dxfId="170" priority="7" operator="between">
      <formula>0</formula>
      <formula>0.49</formula>
    </cfRule>
  </conditionalFormatting>
  <conditionalFormatting sqref="D18">
    <cfRule type="cellIs" dxfId="169" priority="5" stopIfTrue="1" operator="equal">
      <formula>0</formula>
    </cfRule>
  </conditionalFormatting>
  <conditionalFormatting sqref="F23">
    <cfRule type="cellIs" dxfId="168" priority="1" operator="between">
      <formula>0</formula>
      <formula>0.5</formula>
    </cfRule>
    <cfRule type="cellIs" dxfId="167" priority="2"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showGridLines="0" workbookViewId="0"/>
  </sheetViews>
  <sheetFormatPr baseColWidth="10" defaultRowHeight="14.25" x14ac:dyDescent="0.2"/>
  <cols>
    <col min="1" max="1" width="11" customWidth="1"/>
  </cols>
  <sheetData>
    <row r="1" spans="1:8" x14ac:dyDescent="0.2">
      <c r="A1" s="15" t="s">
        <v>222</v>
      </c>
      <c r="B1" s="1"/>
      <c r="C1" s="1"/>
      <c r="D1" s="1"/>
      <c r="E1" s="1"/>
      <c r="F1" s="1"/>
      <c r="G1" s="1"/>
      <c r="H1" s="1"/>
    </row>
    <row r="2" spans="1:8" x14ac:dyDescent="0.2">
      <c r="A2" s="1"/>
      <c r="B2" s="1"/>
      <c r="C2" s="1"/>
      <c r="D2" s="1"/>
      <c r="E2" s="1"/>
      <c r="F2" s="1"/>
      <c r="G2" s="55" t="s">
        <v>223</v>
      </c>
      <c r="H2" s="1"/>
    </row>
    <row r="3" spans="1:8" x14ac:dyDescent="0.2">
      <c r="A3" s="70"/>
      <c r="B3" s="762">
        <f>INDICE!A3</f>
        <v>44805</v>
      </c>
      <c r="C3" s="763"/>
      <c r="D3" s="763" t="s">
        <v>115</v>
      </c>
      <c r="E3" s="763"/>
      <c r="F3" s="763" t="s">
        <v>116</v>
      </c>
      <c r="G3" s="763"/>
      <c r="H3" s="1"/>
    </row>
    <row r="4" spans="1:8" x14ac:dyDescent="0.2">
      <c r="A4" s="66"/>
      <c r="B4" s="618" t="s">
        <v>56</v>
      </c>
      <c r="C4" s="618" t="s">
        <v>448</v>
      </c>
      <c r="D4" s="618" t="s">
        <v>56</v>
      </c>
      <c r="E4" s="618" t="s">
        <v>448</v>
      </c>
      <c r="F4" s="618" t="s">
        <v>56</v>
      </c>
      <c r="G4" s="619" t="s">
        <v>448</v>
      </c>
      <c r="H4" s="1"/>
    </row>
    <row r="5" spans="1:8" x14ac:dyDescent="0.2">
      <c r="A5" s="157" t="s">
        <v>8</v>
      </c>
      <c r="B5" s="399">
        <v>96.467609051680668</v>
      </c>
      <c r="C5" s="483">
        <v>57.592109615168141</v>
      </c>
      <c r="D5" s="399">
        <v>98.840138083874876</v>
      </c>
      <c r="E5" s="483">
        <v>78.963601179349524</v>
      </c>
      <c r="F5" s="399">
        <v>91.395648915844006</v>
      </c>
      <c r="G5" s="483">
        <v>81.977185779628343</v>
      </c>
      <c r="H5" s="1"/>
    </row>
    <row r="6" spans="1:8" x14ac:dyDescent="0.2">
      <c r="A6" s="1"/>
      <c r="B6" s="1"/>
      <c r="C6" s="1"/>
      <c r="D6" s="1"/>
      <c r="E6" s="1"/>
      <c r="F6" s="1"/>
      <c r="G6" s="79" t="s">
        <v>220</v>
      </c>
      <c r="H6" s="1"/>
    </row>
    <row r="7" spans="1:8" x14ac:dyDescent="0.2">
      <c r="A7" s="80" t="s">
        <v>125</v>
      </c>
      <c r="B7" s="1"/>
      <c r="C7" s="1"/>
      <c r="D7" s="1"/>
      <c r="E7" s="1"/>
      <c r="F7" s="1"/>
      <c r="G7" s="1"/>
      <c r="H7" s="1"/>
    </row>
    <row r="21" spans="7:7" x14ac:dyDescent="0.2">
      <c r="G21" t="s">
        <v>515</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showGridLines="0" workbookViewId="0"/>
  </sheetViews>
  <sheetFormatPr baseColWidth="10" defaultRowHeight="14.25" x14ac:dyDescent="0.2"/>
  <cols>
    <col min="1" max="1" width="20" customWidth="1"/>
    <col min="2" max="2" width="12.125" customWidth="1"/>
  </cols>
  <sheetData>
    <row r="1" spans="1:8" x14ac:dyDescent="0.2">
      <c r="A1" s="158" t="s">
        <v>452</v>
      </c>
      <c r="B1" s="158"/>
      <c r="C1" s="15"/>
      <c r="D1" s="15"/>
      <c r="E1" s="15"/>
      <c r="F1" s="15"/>
      <c r="G1" s="15"/>
      <c r="H1" s="1"/>
    </row>
    <row r="2" spans="1:8" x14ac:dyDescent="0.2">
      <c r="A2" s="159" t="s">
        <v>369</v>
      </c>
      <c r="B2" s="159"/>
      <c r="C2" s="160"/>
      <c r="D2" s="160"/>
      <c r="E2" s="160"/>
      <c r="F2" s="160"/>
      <c r="G2" s="160"/>
      <c r="H2" s="161" t="s">
        <v>151</v>
      </c>
    </row>
    <row r="3" spans="1:8" ht="14.1" customHeight="1" x14ac:dyDescent="0.2">
      <c r="A3" s="162"/>
      <c r="B3" s="762">
        <f>INDICE!A3</f>
        <v>44805</v>
      </c>
      <c r="C3" s="763"/>
      <c r="D3" s="763" t="s">
        <v>115</v>
      </c>
      <c r="E3" s="763"/>
      <c r="F3" s="763" t="s">
        <v>116</v>
      </c>
      <c r="G3" s="763"/>
      <c r="H3" s="763"/>
    </row>
    <row r="4" spans="1:8" x14ac:dyDescent="0.2">
      <c r="A4" s="160"/>
      <c r="B4" s="63" t="s">
        <v>47</v>
      </c>
      <c r="C4" s="63" t="s">
        <v>448</v>
      </c>
      <c r="D4" s="63" t="s">
        <v>47</v>
      </c>
      <c r="E4" s="63" t="s">
        <v>448</v>
      </c>
      <c r="F4" s="63" t="s">
        <v>47</v>
      </c>
      <c r="G4" s="64" t="s">
        <v>448</v>
      </c>
      <c r="H4" s="64" t="s">
        <v>106</v>
      </c>
    </row>
    <row r="5" spans="1:8" x14ac:dyDescent="0.2">
      <c r="A5" s="160" t="s">
        <v>224</v>
      </c>
      <c r="B5" s="163"/>
      <c r="C5" s="163"/>
      <c r="D5" s="163"/>
      <c r="E5" s="163"/>
      <c r="F5" s="163"/>
      <c r="G5" s="164"/>
      <c r="H5" s="165"/>
    </row>
    <row r="6" spans="1:8" x14ac:dyDescent="0.2">
      <c r="A6" s="1" t="s">
        <v>410</v>
      </c>
      <c r="B6" s="464">
        <v>90.549000000000007</v>
      </c>
      <c r="C6" s="401">
        <v>216.73779208059324</v>
      </c>
      <c r="D6" s="240">
        <v>657.17600000000004</v>
      </c>
      <c r="E6" s="401">
        <v>46.723494700837911</v>
      </c>
      <c r="F6" s="240">
        <v>931.79000000000008</v>
      </c>
      <c r="G6" s="401">
        <v>28.895934574720485</v>
      </c>
      <c r="H6" s="401">
        <v>5.4911664817203727</v>
      </c>
    </row>
    <row r="7" spans="1:8" x14ac:dyDescent="0.2">
      <c r="A7" s="1" t="s">
        <v>48</v>
      </c>
      <c r="B7" s="464">
        <v>21.768999999999998</v>
      </c>
      <c r="C7" s="404">
        <v>-35.168860563464172</v>
      </c>
      <c r="D7" s="464">
        <v>574.01</v>
      </c>
      <c r="E7" s="404">
        <v>28.614993020405528</v>
      </c>
      <c r="F7" s="240">
        <v>638.55200000000013</v>
      </c>
      <c r="G7" s="401">
        <v>-14.322937980762109</v>
      </c>
      <c r="H7" s="401">
        <v>3.763074661925442</v>
      </c>
    </row>
    <row r="8" spans="1:8" x14ac:dyDescent="0.2">
      <c r="A8" s="1" t="s">
        <v>49</v>
      </c>
      <c r="B8" s="464">
        <v>125.791</v>
      </c>
      <c r="C8" s="404">
        <v>108.72631334417417</v>
      </c>
      <c r="D8" s="240">
        <v>1012.1179999999999</v>
      </c>
      <c r="E8" s="401">
        <v>139.81622551470358</v>
      </c>
      <c r="F8" s="240">
        <v>1286.213</v>
      </c>
      <c r="G8" s="401">
        <v>91.389636613351314</v>
      </c>
      <c r="H8" s="401">
        <v>7.5798299122688633</v>
      </c>
    </row>
    <row r="9" spans="1:8" x14ac:dyDescent="0.2">
      <c r="A9" s="1" t="s">
        <v>122</v>
      </c>
      <c r="B9" s="464">
        <v>419.60600000000005</v>
      </c>
      <c r="C9" s="401">
        <v>-35.69453809844908</v>
      </c>
      <c r="D9" s="240">
        <v>4514.4610000000002</v>
      </c>
      <c r="E9" s="401">
        <v>-30.17076099446852</v>
      </c>
      <c r="F9" s="240">
        <v>6498.1869999999999</v>
      </c>
      <c r="G9" s="401">
        <v>-21.386568910407831</v>
      </c>
      <c r="H9" s="401">
        <v>38.2947087287383</v>
      </c>
    </row>
    <row r="10" spans="1:8" x14ac:dyDescent="0.2">
      <c r="A10" s="1" t="s">
        <v>123</v>
      </c>
      <c r="B10" s="464">
        <v>434.43399999999997</v>
      </c>
      <c r="C10" s="401">
        <v>-3.012104678004853</v>
      </c>
      <c r="D10" s="240">
        <v>4308.607</v>
      </c>
      <c r="E10" s="401">
        <v>42.399254657481848</v>
      </c>
      <c r="F10" s="240">
        <v>5411.9840000000013</v>
      </c>
      <c r="G10" s="401">
        <v>35.038873694614175</v>
      </c>
      <c r="H10" s="401">
        <v>31.893565224360586</v>
      </c>
    </row>
    <row r="11" spans="1:8" x14ac:dyDescent="0.2">
      <c r="A11" s="1" t="s">
        <v>225</v>
      </c>
      <c r="B11" s="464">
        <v>113.86699999999999</v>
      </c>
      <c r="C11" s="401">
        <v>15.645629786110346</v>
      </c>
      <c r="D11" s="240">
        <v>1795.134</v>
      </c>
      <c r="E11" s="401">
        <v>-23.697200385098473</v>
      </c>
      <c r="F11" s="240">
        <v>2202.1640000000002</v>
      </c>
      <c r="G11" s="401">
        <v>-26.610312116228336</v>
      </c>
      <c r="H11" s="401">
        <v>12.977654990986448</v>
      </c>
    </row>
    <row r="12" spans="1:8" x14ac:dyDescent="0.2">
      <c r="A12" s="168" t="s">
        <v>226</v>
      </c>
      <c r="B12" s="465">
        <v>1206.0159999999998</v>
      </c>
      <c r="C12" s="170">
        <v>-8.7278066205518705</v>
      </c>
      <c r="D12" s="169">
        <v>12861.506000000001</v>
      </c>
      <c r="E12" s="170">
        <v>-2.2652950961312635</v>
      </c>
      <c r="F12" s="169">
        <v>16968.89</v>
      </c>
      <c r="G12" s="170">
        <v>-2.5594601314643346</v>
      </c>
      <c r="H12" s="170">
        <v>100</v>
      </c>
    </row>
    <row r="13" spans="1:8" x14ac:dyDescent="0.2">
      <c r="A13" s="145" t="s">
        <v>227</v>
      </c>
      <c r="B13" s="466"/>
      <c r="C13" s="172"/>
      <c r="D13" s="171"/>
      <c r="E13" s="172"/>
      <c r="F13" s="171"/>
      <c r="G13" s="172"/>
      <c r="H13" s="172"/>
    </row>
    <row r="14" spans="1:8" x14ac:dyDescent="0.2">
      <c r="A14" s="1" t="s">
        <v>410</v>
      </c>
      <c r="B14" s="464">
        <v>48.961000000000006</v>
      </c>
      <c r="C14" s="730">
        <v>-19.278200943054031</v>
      </c>
      <c r="D14" s="240">
        <v>415.71300000000002</v>
      </c>
      <c r="E14" s="401">
        <v>3.6889876609723116</v>
      </c>
      <c r="F14" s="240">
        <v>529.24799999999993</v>
      </c>
      <c r="G14" s="401">
        <v>4.4040219125981404</v>
      </c>
      <c r="H14" s="401">
        <v>2.4913918966024915</v>
      </c>
    </row>
    <row r="15" spans="1:8" x14ac:dyDescent="0.2">
      <c r="A15" s="1" t="s">
        <v>48</v>
      </c>
      <c r="B15" s="464">
        <v>288.83800000000002</v>
      </c>
      <c r="C15" s="401">
        <v>-11.817576767843287</v>
      </c>
      <c r="D15" s="240">
        <v>3251.8330000000001</v>
      </c>
      <c r="E15" s="401">
        <v>-6.9051205099525284</v>
      </c>
      <c r="F15" s="240">
        <v>4526.5240000000003</v>
      </c>
      <c r="G15" s="401">
        <v>-3.3213577611938168</v>
      </c>
      <c r="H15" s="401">
        <v>21.308243419676028</v>
      </c>
    </row>
    <row r="16" spans="1:8" x14ac:dyDescent="0.2">
      <c r="A16" s="1" t="s">
        <v>49</v>
      </c>
      <c r="B16" s="464">
        <v>24.006</v>
      </c>
      <c r="C16" s="476">
        <v>-88.526721278568488</v>
      </c>
      <c r="D16" s="240">
        <v>275.04200000000003</v>
      </c>
      <c r="E16" s="401">
        <v>-59.214971009979678</v>
      </c>
      <c r="F16" s="240">
        <v>389.66700000000003</v>
      </c>
      <c r="G16" s="401">
        <v>-47.010756489930245</v>
      </c>
      <c r="H16" s="401">
        <v>1.8343256964096288</v>
      </c>
    </row>
    <row r="17" spans="1:8" x14ac:dyDescent="0.2">
      <c r="A17" s="1" t="s">
        <v>122</v>
      </c>
      <c r="B17" s="464">
        <v>563.91099999999994</v>
      </c>
      <c r="C17" s="401">
        <v>-36.308446787699729</v>
      </c>
      <c r="D17" s="240">
        <v>5377.2369999999992</v>
      </c>
      <c r="E17" s="401">
        <v>-17.975057096118565</v>
      </c>
      <c r="F17" s="240">
        <v>7796.3599999999988</v>
      </c>
      <c r="G17" s="401">
        <v>-11.901674333292828</v>
      </c>
      <c r="H17" s="401">
        <v>36.700730332463799</v>
      </c>
    </row>
    <row r="18" spans="1:8" x14ac:dyDescent="0.2">
      <c r="A18" s="1" t="s">
        <v>123</v>
      </c>
      <c r="B18" s="464">
        <v>48.002000000000002</v>
      </c>
      <c r="C18" s="401">
        <v>-83.619580610486437</v>
      </c>
      <c r="D18" s="240">
        <v>1663.6080000000002</v>
      </c>
      <c r="E18" s="401">
        <v>-0.76969326792768367</v>
      </c>
      <c r="F18" s="240">
        <v>2181.0590000000002</v>
      </c>
      <c r="G18" s="401">
        <v>-2.1732558515047025</v>
      </c>
      <c r="H18" s="401">
        <v>10.267157775961239</v>
      </c>
    </row>
    <row r="19" spans="1:8" x14ac:dyDescent="0.2">
      <c r="A19" s="1" t="s">
        <v>225</v>
      </c>
      <c r="B19" s="464">
        <v>382.63</v>
      </c>
      <c r="C19" s="401">
        <v>-19.374346785341025</v>
      </c>
      <c r="D19" s="240">
        <v>4377.7060000000001</v>
      </c>
      <c r="E19" s="401">
        <v>24.960672423769022</v>
      </c>
      <c r="F19" s="240">
        <v>5820.2069999999994</v>
      </c>
      <c r="G19" s="401">
        <v>31.373729845176367</v>
      </c>
      <c r="H19" s="401">
        <v>27.398150878886828</v>
      </c>
    </row>
    <row r="20" spans="1:8" x14ac:dyDescent="0.2">
      <c r="A20" s="173" t="s">
        <v>228</v>
      </c>
      <c r="B20" s="467">
        <v>1356.3479999999995</v>
      </c>
      <c r="C20" s="175">
        <v>-39.729465396214884</v>
      </c>
      <c r="D20" s="174">
        <v>15361.139000000001</v>
      </c>
      <c r="E20" s="175">
        <v>-5.7813571937438741</v>
      </c>
      <c r="F20" s="174">
        <v>21243.064999999995</v>
      </c>
      <c r="G20" s="175">
        <v>-0.88948649359201193</v>
      </c>
      <c r="H20" s="175">
        <v>100</v>
      </c>
    </row>
    <row r="21" spans="1:8" x14ac:dyDescent="0.2">
      <c r="A21" s="145" t="s">
        <v>453</v>
      </c>
      <c r="B21" s="468"/>
      <c r="C21" s="403"/>
      <c r="D21" s="402"/>
      <c r="E21" s="403"/>
      <c r="F21" s="402"/>
      <c r="G21" s="403"/>
      <c r="H21" s="403"/>
    </row>
    <row r="22" spans="1:8" x14ac:dyDescent="0.2">
      <c r="A22" s="1" t="s">
        <v>410</v>
      </c>
      <c r="B22" s="464">
        <v>-41.588000000000001</v>
      </c>
      <c r="C22" s="401">
        <v>-229.69500405413834</v>
      </c>
      <c r="D22" s="240">
        <v>-241.46300000000002</v>
      </c>
      <c r="E22" s="401">
        <v>413.9916556686108</v>
      </c>
      <c r="F22" s="240">
        <v>-402.54200000000014</v>
      </c>
      <c r="G22" s="401">
        <v>86.381020289103674</v>
      </c>
      <c r="H22" s="404" t="s">
        <v>454</v>
      </c>
    </row>
    <row r="23" spans="1:8" x14ac:dyDescent="0.2">
      <c r="A23" s="1" t="s">
        <v>48</v>
      </c>
      <c r="B23" s="464">
        <v>267.06900000000002</v>
      </c>
      <c r="C23" s="401">
        <v>-9.1503156806182986</v>
      </c>
      <c r="D23" s="240">
        <v>2677.8230000000003</v>
      </c>
      <c r="E23" s="401">
        <v>-12.108293153643404</v>
      </c>
      <c r="F23" s="240">
        <v>3887.9720000000002</v>
      </c>
      <c r="G23" s="401">
        <v>-1.2385406161967092</v>
      </c>
      <c r="H23" s="404" t="s">
        <v>454</v>
      </c>
    </row>
    <row r="24" spans="1:8" x14ac:dyDescent="0.2">
      <c r="A24" s="1" t="s">
        <v>49</v>
      </c>
      <c r="B24" s="464">
        <v>-101.785</v>
      </c>
      <c r="C24" s="404">
        <v>-168.32675473927287</v>
      </c>
      <c r="D24" s="240">
        <v>-737.07599999999991</v>
      </c>
      <c r="E24" s="401">
        <v>-392.10679623193357</v>
      </c>
      <c r="F24" s="240">
        <v>-896.54599999999994</v>
      </c>
      <c r="G24" s="401">
        <v>-1515.6511029353683</v>
      </c>
      <c r="H24" s="404" t="s">
        <v>454</v>
      </c>
    </row>
    <row r="25" spans="1:8" x14ac:dyDescent="0.2">
      <c r="A25" s="1" t="s">
        <v>122</v>
      </c>
      <c r="B25" s="464">
        <v>144.30499999999989</v>
      </c>
      <c r="C25" s="401">
        <v>-38.028755722371635</v>
      </c>
      <c r="D25" s="240">
        <v>862.77599999999893</v>
      </c>
      <c r="E25" s="401">
        <v>852.17578439704744</v>
      </c>
      <c r="F25" s="240">
        <v>1298.1729999999989</v>
      </c>
      <c r="G25" s="401">
        <v>122.43806233946877</v>
      </c>
      <c r="H25" s="404" t="s">
        <v>454</v>
      </c>
    </row>
    <row r="26" spans="1:8" x14ac:dyDescent="0.2">
      <c r="A26" s="1" t="s">
        <v>123</v>
      </c>
      <c r="B26" s="464">
        <v>-386.43199999999996</v>
      </c>
      <c r="C26" s="401">
        <v>149.50252129053919</v>
      </c>
      <c r="D26" s="240">
        <v>-2644.9989999999998</v>
      </c>
      <c r="E26" s="401">
        <v>96.040426590058843</v>
      </c>
      <c r="F26" s="240">
        <v>-3230.9250000000011</v>
      </c>
      <c r="G26" s="401">
        <v>81.69525438769648</v>
      </c>
      <c r="H26" s="404" t="s">
        <v>454</v>
      </c>
    </row>
    <row r="27" spans="1:8" x14ac:dyDescent="0.2">
      <c r="A27" s="1" t="s">
        <v>225</v>
      </c>
      <c r="B27" s="464">
        <v>268.76300000000003</v>
      </c>
      <c r="C27" s="401">
        <v>-28.542144137149904</v>
      </c>
      <c r="D27" s="240">
        <v>2582.5720000000001</v>
      </c>
      <c r="E27" s="401">
        <v>124.45008004366338</v>
      </c>
      <c r="F27" s="240">
        <v>3618.0429999999992</v>
      </c>
      <c r="G27" s="401">
        <v>153.07689724976251</v>
      </c>
      <c r="H27" s="404" t="s">
        <v>454</v>
      </c>
    </row>
    <row r="28" spans="1:8" x14ac:dyDescent="0.2">
      <c r="A28" s="173" t="s">
        <v>229</v>
      </c>
      <c r="B28" s="467">
        <v>150.33199999999965</v>
      </c>
      <c r="C28" s="175">
        <v>-83.819488468861607</v>
      </c>
      <c r="D28" s="174">
        <v>2499.6329999999998</v>
      </c>
      <c r="E28" s="175">
        <v>-20.497788718888199</v>
      </c>
      <c r="F28" s="174">
        <v>4274.1749999999956</v>
      </c>
      <c r="G28" s="175">
        <v>6.3464378263318855</v>
      </c>
      <c r="H28" s="400" t="s">
        <v>454</v>
      </c>
    </row>
    <row r="29" spans="1:8" x14ac:dyDescent="0.2">
      <c r="A29" s="80" t="s">
        <v>125</v>
      </c>
      <c r="B29" s="166"/>
      <c r="C29" s="166"/>
      <c r="D29" s="166"/>
      <c r="E29" s="166"/>
      <c r="F29" s="166"/>
      <c r="G29" s="166"/>
      <c r="H29" s="161" t="s">
        <v>220</v>
      </c>
    </row>
    <row r="30" spans="1:8" x14ac:dyDescent="0.2">
      <c r="A30" s="436" t="s">
        <v>530</v>
      </c>
      <c r="B30" s="166"/>
      <c r="C30" s="166"/>
      <c r="D30" s="166"/>
      <c r="E30" s="166"/>
      <c r="F30" s="166"/>
      <c r="G30" s="167"/>
      <c r="H30" s="167"/>
    </row>
    <row r="31" spans="1:8" x14ac:dyDescent="0.2">
      <c r="A31" s="133" t="s">
        <v>455</v>
      </c>
      <c r="B31" s="166"/>
      <c r="C31" s="166"/>
      <c r="D31" s="166"/>
      <c r="E31" s="166"/>
      <c r="F31" s="166"/>
      <c r="G31" s="167"/>
      <c r="H31" s="167"/>
    </row>
    <row r="33" spans="6:6" x14ac:dyDescent="0.2">
      <c r="F33" s="182"/>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EQ54"/>
  <sheetViews>
    <sheetView workbookViewId="0"/>
  </sheetViews>
  <sheetFormatPr baseColWidth="10" defaultRowHeight="14.25" x14ac:dyDescent="0.2"/>
  <cols>
    <col min="1" max="1" width="8.5" customWidth="1"/>
    <col min="2" max="2" width="17.125" customWidth="1"/>
    <col min="3" max="4" width="13.5" customWidth="1"/>
    <col min="5" max="5" width="12.625" customWidth="1"/>
    <col min="6" max="7" width="13.5" customWidth="1"/>
  </cols>
  <sheetData>
    <row r="1" spans="1:8" x14ac:dyDescent="0.2">
      <c r="A1" s="158" t="s">
        <v>456</v>
      </c>
      <c r="B1" s="158"/>
      <c r="C1" s="1"/>
      <c r="D1" s="1"/>
      <c r="E1" s="1"/>
      <c r="F1" s="1"/>
      <c r="G1" s="1"/>
      <c r="H1" s="1"/>
    </row>
    <row r="2" spans="1:8" x14ac:dyDescent="0.2">
      <c r="A2" s="388"/>
      <c r="B2" s="388"/>
      <c r="C2" s="388"/>
      <c r="D2" s="388"/>
      <c r="E2" s="388"/>
      <c r="F2" s="1"/>
      <c r="G2" s="1"/>
      <c r="H2" s="390" t="s">
        <v>151</v>
      </c>
    </row>
    <row r="3" spans="1:8" ht="14.65" customHeight="1" x14ac:dyDescent="0.2">
      <c r="A3" s="782" t="s">
        <v>450</v>
      </c>
      <c r="B3" s="780" t="s">
        <v>451</v>
      </c>
      <c r="C3" s="765">
        <f>INDICE!A3</f>
        <v>44805</v>
      </c>
      <c r="D3" s="764">
        <v>41671</v>
      </c>
      <c r="E3" s="764">
        <v>41671</v>
      </c>
      <c r="F3" s="763" t="s">
        <v>116</v>
      </c>
      <c r="G3" s="763"/>
      <c r="H3" s="763"/>
    </row>
    <row r="4" spans="1:8" x14ac:dyDescent="0.2">
      <c r="A4" s="783"/>
      <c r="B4" s="781"/>
      <c r="C4" s="82" t="s">
        <v>459</v>
      </c>
      <c r="D4" s="82" t="s">
        <v>460</v>
      </c>
      <c r="E4" s="82" t="s">
        <v>230</v>
      </c>
      <c r="F4" s="82" t="s">
        <v>459</v>
      </c>
      <c r="G4" s="82" t="s">
        <v>460</v>
      </c>
      <c r="H4" s="82" t="s">
        <v>230</v>
      </c>
    </row>
    <row r="5" spans="1:8" x14ac:dyDescent="0.2">
      <c r="A5" s="405"/>
      <c r="B5" s="542" t="s">
        <v>200</v>
      </c>
      <c r="C5" s="141">
        <v>0</v>
      </c>
      <c r="D5" s="141">
        <v>0</v>
      </c>
      <c r="E5" s="177">
        <v>0</v>
      </c>
      <c r="F5" s="143">
        <v>0</v>
      </c>
      <c r="G5" s="141">
        <v>256.74200000000002</v>
      </c>
      <c r="H5" s="176">
        <v>256.74200000000002</v>
      </c>
    </row>
    <row r="6" spans="1:8" x14ac:dyDescent="0.2">
      <c r="A6" s="405"/>
      <c r="B6" s="542" t="s">
        <v>231</v>
      </c>
      <c r="C6" s="141">
        <v>87.704999999999998</v>
      </c>
      <c r="D6" s="144">
        <v>155.97300000000001</v>
      </c>
      <c r="E6" s="177">
        <v>68.268000000000015</v>
      </c>
      <c r="F6" s="143">
        <v>1116.2829999999999</v>
      </c>
      <c r="G6" s="141">
        <v>2454.6899999999996</v>
      </c>
      <c r="H6" s="177">
        <v>1338.4069999999997</v>
      </c>
    </row>
    <row r="7" spans="1:8" x14ac:dyDescent="0.2">
      <c r="A7" s="405"/>
      <c r="B7" s="663" t="s">
        <v>201</v>
      </c>
      <c r="C7" s="141">
        <v>0</v>
      </c>
      <c r="D7" s="144">
        <v>3.0390000000000001</v>
      </c>
      <c r="E7" s="177">
        <v>3.0390000000000001</v>
      </c>
      <c r="F7" s="143">
        <v>0</v>
      </c>
      <c r="G7" s="141">
        <v>19.103000000000002</v>
      </c>
      <c r="H7" s="177">
        <v>19.103000000000002</v>
      </c>
    </row>
    <row r="8" spans="1:8" x14ac:dyDescent="0.2">
      <c r="A8" s="496" t="s">
        <v>303</v>
      </c>
      <c r="B8" s="662"/>
      <c r="C8" s="146">
        <v>87.704999999999998</v>
      </c>
      <c r="D8" s="178">
        <v>159.012</v>
      </c>
      <c r="E8" s="146">
        <v>71.307000000000002</v>
      </c>
      <c r="F8" s="146">
        <v>1116.2829999999999</v>
      </c>
      <c r="G8" s="178">
        <v>2730.5349999999999</v>
      </c>
      <c r="H8" s="146">
        <v>1614.252</v>
      </c>
    </row>
    <row r="9" spans="1:8" x14ac:dyDescent="0.2">
      <c r="A9" s="405"/>
      <c r="B9" s="543" t="s">
        <v>565</v>
      </c>
      <c r="C9" s="144">
        <v>0</v>
      </c>
      <c r="D9" s="144">
        <v>0</v>
      </c>
      <c r="E9" s="179">
        <v>0</v>
      </c>
      <c r="F9" s="144">
        <v>267.36700000000002</v>
      </c>
      <c r="G9" s="96">
        <v>146.95099999999999</v>
      </c>
      <c r="H9" s="179">
        <v>-120.41600000000003</v>
      </c>
    </row>
    <row r="10" spans="1:8" x14ac:dyDescent="0.2">
      <c r="A10" s="405"/>
      <c r="B10" s="543" t="s">
        <v>202</v>
      </c>
      <c r="C10" s="144">
        <v>0</v>
      </c>
      <c r="D10" s="141">
        <v>0</v>
      </c>
      <c r="E10" s="179">
        <v>0</v>
      </c>
      <c r="F10" s="144">
        <v>48.531999999999996</v>
      </c>
      <c r="G10" s="141">
        <v>120.571</v>
      </c>
      <c r="H10" s="179">
        <v>72.039000000000001</v>
      </c>
    </row>
    <row r="11" spans="1:8" x14ac:dyDescent="0.2">
      <c r="A11" s="405"/>
      <c r="B11" s="663" t="s">
        <v>232</v>
      </c>
      <c r="C11" s="96">
        <v>32.021999999999998</v>
      </c>
      <c r="D11" s="141">
        <v>0</v>
      </c>
      <c r="E11" s="711">
        <v>-32.021999999999998</v>
      </c>
      <c r="F11" s="96">
        <v>32.107000000000028</v>
      </c>
      <c r="G11" s="141">
        <v>476.02400000000006</v>
      </c>
      <c r="H11" s="177">
        <v>443.91700000000003</v>
      </c>
    </row>
    <row r="12" spans="1:8" x14ac:dyDescent="0.2">
      <c r="A12" s="646" t="s">
        <v>457</v>
      </c>
      <c r="C12" s="146">
        <v>32.021999999999998</v>
      </c>
      <c r="D12" s="146">
        <v>0</v>
      </c>
      <c r="E12" s="146">
        <v>-32.021999999999998</v>
      </c>
      <c r="F12" s="146">
        <v>348.00600000000003</v>
      </c>
      <c r="G12" s="146">
        <v>743.54600000000005</v>
      </c>
      <c r="H12" s="178">
        <v>395.54</v>
      </c>
    </row>
    <row r="13" spans="1:8" x14ac:dyDescent="0.2">
      <c r="A13" s="665"/>
      <c r="B13" s="664" t="s">
        <v>233</v>
      </c>
      <c r="C13" s="144">
        <v>23.338000000000001</v>
      </c>
      <c r="D13" s="141">
        <v>34.618000000000002</v>
      </c>
      <c r="E13" s="179">
        <v>11.280000000000001</v>
      </c>
      <c r="F13" s="144">
        <v>559.024</v>
      </c>
      <c r="G13" s="141">
        <v>992.02599999999995</v>
      </c>
      <c r="H13" s="179">
        <v>433.00199999999995</v>
      </c>
    </row>
    <row r="14" spans="1:8" x14ac:dyDescent="0.2">
      <c r="A14" s="405"/>
      <c r="B14" s="543" t="s">
        <v>234</v>
      </c>
      <c r="C14" s="144">
        <v>38.767000000000003</v>
      </c>
      <c r="D14" s="141">
        <v>223.089</v>
      </c>
      <c r="E14" s="179">
        <v>184.322</v>
      </c>
      <c r="F14" s="144">
        <v>575.19299999999998</v>
      </c>
      <c r="G14" s="141">
        <v>2715.8119999999994</v>
      </c>
      <c r="H14" s="179">
        <v>2140.6189999999997</v>
      </c>
    </row>
    <row r="15" spans="1:8" x14ac:dyDescent="0.2">
      <c r="A15" s="405"/>
      <c r="B15" s="543" t="s">
        <v>595</v>
      </c>
      <c r="C15" s="96">
        <v>63.661000000000001</v>
      </c>
      <c r="D15" s="144">
        <v>48.292999999999999</v>
      </c>
      <c r="E15" s="177">
        <v>-15.368000000000002</v>
      </c>
      <c r="F15" s="144">
        <v>474.93899999999996</v>
      </c>
      <c r="G15" s="144">
        <v>505.57100000000003</v>
      </c>
      <c r="H15" s="177">
        <v>30.632000000000062</v>
      </c>
    </row>
    <row r="16" spans="1:8" x14ac:dyDescent="0.2">
      <c r="A16" s="405"/>
      <c r="B16" s="543" t="s">
        <v>235</v>
      </c>
      <c r="C16" s="144">
        <v>32.947000000000003</v>
      </c>
      <c r="D16" s="141">
        <v>7.1130000000000004</v>
      </c>
      <c r="E16" s="177">
        <v>-25.834000000000003</v>
      </c>
      <c r="F16" s="144">
        <v>486.77500000000003</v>
      </c>
      <c r="G16" s="141">
        <v>338.483</v>
      </c>
      <c r="H16" s="177">
        <v>-148.29200000000003</v>
      </c>
    </row>
    <row r="17" spans="1:8" x14ac:dyDescent="0.2">
      <c r="A17" s="405"/>
      <c r="B17" s="543" t="s">
        <v>206</v>
      </c>
      <c r="C17" s="144">
        <v>135.1</v>
      </c>
      <c r="D17" s="96">
        <v>77.891999999999996</v>
      </c>
      <c r="E17" s="711">
        <v>-57.207999999999998</v>
      </c>
      <c r="F17" s="144">
        <v>2379.2420000000002</v>
      </c>
      <c r="G17" s="141">
        <v>1275.473</v>
      </c>
      <c r="H17" s="177">
        <v>-1103.7690000000002</v>
      </c>
    </row>
    <row r="18" spans="1:8" x14ac:dyDescent="0.2">
      <c r="A18" s="405"/>
      <c r="B18" s="543" t="s">
        <v>544</v>
      </c>
      <c r="C18" s="144">
        <v>134.65</v>
      </c>
      <c r="D18" s="141">
        <v>118.036</v>
      </c>
      <c r="E18" s="707">
        <v>-16.614000000000004</v>
      </c>
      <c r="F18" s="144">
        <v>1328.4739999999999</v>
      </c>
      <c r="G18" s="141">
        <v>1977.693</v>
      </c>
      <c r="H18" s="177">
        <v>649.21900000000005</v>
      </c>
    </row>
    <row r="19" spans="1:8" x14ac:dyDescent="0.2">
      <c r="A19" s="405"/>
      <c r="B19" s="543" t="s">
        <v>236</v>
      </c>
      <c r="C19" s="144">
        <v>57.05</v>
      </c>
      <c r="D19" s="141">
        <v>140.21299999999999</v>
      </c>
      <c r="E19" s="177">
        <v>83.162999999999997</v>
      </c>
      <c r="F19" s="144">
        <v>882.03</v>
      </c>
      <c r="G19" s="141">
        <v>1829.3690000000001</v>
      </c>
      <c r="H19" s="177">
        <v>947.33900000000017</v>
      </c>
    </row>
    <row r="20" spans="1:8" x14ac:dyDescent="0.2">
      <c r="A20" s="405"/>
      <c r="B20" s="543" t="s">
        <v>208</v>
      </c>
      <c r="C20" s="144">
        <v>4.6260000000000003</v>
      </c>
      <c r="D20" s="141">
        <v>55.350999999999999</v>
      </c>
      <c r="E20" s="177">
        <v>50.725000000000001</v>
      </c>
      <c r="F20" s="144">
        <v>311.18799999999999</v>
      </c>
      <c r="G20" s="141">
        <v>571.40499999999997</v>
      </c>
      <c r="H20" s="177">
        <v>260.21699999999998</v>
      </c>
    </row>
    <row r="21" spans="1:8" x14ac:dyDescent="0.2">
      <c r="A21" s="405"/>
      <c r="B21" s="543" t="s">
        <v>209</v>
      </c>
      <c r="C21" s="144">
        <v>33.463999999999999</v>
      </c>
      <c r="D21" s="144">
        <v>0</v>
      </c>
      <c r="E21" s="177">
        <v>-33.463999999999999</v>
      </c>
      <c r="F21" s="144">
        <v>1140.1579999999999</v>
      </c>
      <c r="G21" s="96">
        <v>0.58299999999999996</v>
      </c>
      <c r="H21" s="177">
        <v>-1139.5749999999998</v>
      </c>
    </row>
    <row r="22" spans="1:8" x14ac:dyDescent="0.2">
      <c r="A22" s="405"/>
      <c r="B22" s="543" t="s">
        <v>237</v>
      </c>
      <c r="C22" s="144">
        <v>35.610999999999997</v>
      </c>
      <c r="D22" s="96">
        <v>3.9540000000000002</v>
      </c>
      <c r="E22" s="177">
        <v>-31.656999999999996</v>
      </c>
      <c r="F22" s="144">
        <v>658.43099999999993</v>
      </c>
      <c r="G22" s="96">
        <v>59.143999999999991</v>
      </c>
      <c r="H22" s="177">
        <v>-599.28699999999992</v>
      </c>
    </row>
    <row r="23" spans="1:8" x14ac:dyDescent="0.2">
      <c r="A23" s="405"/>
      <c r="B23" s="543" t="s">
        <v>238</v>
      </c>
      <c r="C23" s="96">
        <v>38.340000000000003</v>
      </c>
      <c r="D23" s="96">
        <v>8.9450000000000003</v>
      </c>
      <c r="E23" s="177">
        <v>-29.395000000000003</v>
      </c>
      <c r="F23" s="144">
        <v>306.35199999999998</v>
      </c>
      <c r="G23" s="141">
        <v>242.50400000000002</v>
      </c>
      <c r="H23" s="177">
        <v>-63.847999999999956</v>
      </c>
    </row>
    <row r="24" spans="1:8" x14ac:dyDescent="0.2">
      <c r="A24" s="405"/>
      <c r="B24" s="666" t="s">
        <v>239</v>
      </c>
      <c r="C24" s="144">
        <v>283.71899999999994</v>
      </c>
      <c r="D24" s="141">
        <v>124.06400000000008</v>
      </c>
      <c r="E24" s="177">
        <v>-159.65499999999986</v>
      </c>
      <c r="F24" s="144">
        <v>2622.3250000000007</v>
      </c>
      <c r="G24" s="141">
        <v>1821.9470000000001</v>
      </c>
      <c r="H24" s="177">
        <v>-800.37800000000061</v>
      </c>
    </row>
    <row r="25" spans="1:8" x14ac:dyDescent="0.2">
      <c r="A25" s="646" t="s">
        <v>442</v>
      </c>
      <c r="C25" s="146">
        <v>881.27299999999991</v>
      </c>
      <c r="D25" s="146">
        <v>841.5680000000001</v>
      </c>
      <c r="E25" s="178">
        <v>-39.704999999999814</v>
      </c>
      <c r="F25" s="146">
        <v>11724.131000000003</v>
      </c>
      <c r="G25" s="146">
        <v>12330.010000000002</v>
      </c>
      <c r="H25" s="178">
        <v>605.878999999999</v>
      </c>
    </row>
    <row r="26" spans="1:8" x14ac:dyDescent="0.2">
      <c r="A26" s="665"/>
      <c r="B26" s="664" t="s">
        <v>210</v>
      </c>
      <c r="C26" s="144">
        <v>64.885000000000005</v>
      </c>
      <c r="D26" s="141">
        <v>0</v>
      </c>
      <c r="E26" s="179">
        <v>-64.885000000000005</v>
      </c>
      <c r="F26" s="144">
        <v>537.04200000000003</v>
      </c>
      <c r="G26" s="141">
        <v>23.484000000000002</v>
      </c>
      <c r="H26" s="179">
        <v>-513.55799999999999</v>
      </c>
    </row>
    <row r="27" spans="1:8" x14ac:dyDescent="0.2">
      <c r="A27" s="406"/>
      <c r="B27" s="543" t="s">
        <v>671</v>
      </c>
      <c r="C27" s="144">
        <v>0</v>
      </c>
      <c r="D27" s="144">
        <v>0</v>
      </c>
      <c r="E27" s="177">
        <v>0</v>
      </c>
      <c r="F27" s="96">
        <v>36.704000000000001</v>
      </c>
      <c r="G27" s="144">
        <v>220.55499999999998</v>
      </c>
      <c r="H27" s="177">
        <v>183.85099999999997</v>
      </c>
    </row>
    <row r="28" spans="1:8" x14ac:dyDescent="0.2">
      <c r="A28" s="406"/>
      <c r="B28" s="543" t="s">
        <v>240</v>
      </c>
      <c r="C28" s="144">
        <v>0</v>
      </c>
      <c r="D28" s="144">
        <v>0</v>
      </c>
      <c r="E28" s="177">
        <v>0</v>
      </c>
      <c r="F28" s="144">
        <v>640.43299999999988</v>
      </c>
      <c r="G28" s="96">
        <v>144.71899999999999</v>
      </c>
      <c r="H28" s="177">
        <v>-495.71399999999988</v>
      </c>
    </row>
    <row r="29" spans="1:8" x14ac:dyDescent="0.2">
      <c r="A29" s="406"/>
      <c r="B29" s="543" t="s">
        <v>536</v>
      </c>
      <c r="C29" s="144">
        <v>0</v>
      </c>
      <c r="D29" s="144">
        <v>0</v>
      </c>
      <c r="E29" s="177">
        <v>0</v>
      </c>
      <c r="F29" s="144">
        <v>0</v>
      </c>
      <c r="G29" s="144">
        <v>146.00800000000001</v>
      </c>
      <c r="H29" s="177">
        <v>146.00800000000001</v>
      </c>
    </row>
    <row r="30" spans="1:8" x14ac:dyDescent="0.2">
      <c r="A30" s="406"/>
      <c r="B30" s="666" t="s">
        <v>520</v>
      </c>
      <c r="C30" s="144">
        <v>7.0090000000000003</v>
      </c>
      <c r="D30" s="144">
        <v>0</v>
      </c>
      <c r="E30" s="177">
        <v>-7.0090000000000003</v>
      </c>
      <c r="F30" s="144">
        <v>361.64400000000023</v>
      </c>
      <c r="G30" s="141">
        <v>17.361000000000104</v>
      </c>
      <c r="H30" s="177">
        <v>-344.28300000000013</v>
      </c>
    </row>
    <row r="31" spans="1:8" x14ac:dyDescent="0.2">
      <c r="A31" s="646" t="s">
        <v>340</v>
      </c>
      <c r="C31" s="146">
        <v>71.894000000000005</v>
      </c>
      <c r="D31" s="146">
        <v>0</v>
      </c>
      <c r="E31" s="178">
        <v>-71.894000000000005</v>
      </c>
      <c r="F31" s="146">
        <v>1575.8230000000001</v>
      </c>
      <c r="G31" s="146">
        <v>552.12700000000007</v>
      </c>
      <c r="H31" s="178">
        <v>-1023.696</v>
      </c>
    </row>
    <row r="32" spans="1:8" x14ac:dyDescent="0.2">
      <c r="A32" s="665"/>
      <c r="B32" s="664" t="s">
        <v>213</v>
      </c>
      <c r="C32" s="144">
        <v>12.430999999999999</v>
      </c>
      <c r="D32" s="141">
        <v>0</v>
      </c>
      <c r="E32" s="179">
        <v>-12.430999999999999</v>
      </c>
      <c r="F32" s="144">
        <v>1027.971</v>
      </c>
      <c r="G32" s="141">
        <v>81.655999999999992</v>
      </c>
      <c r="H32" s="179">
        <v>-946.31500000000005</v>
      </c>
    </row>
    <row r="33" spans="1:8" x14ac:dyDescent="0.2">
      <c r="A33" s="406"/>
      <c r="B33" s="543" t="s">
        <v>216</v>
      </c>
      <c r="C33" s="144">
        <v>27.553000000000001</v>
      </c>
      <c r="D33" s="144">
        <v>0</v>
      </c>
      <c r="E33" s="177">
        <v>-27.553000000000001</v>
      </c>
      <c r="F33" s="144">
        <v>142.33799999999999</v>
      </c>
      <c r="G33" s="144">
        <v>38.088999999999999</v>
      </c>
      <c r="H33" s="177">
        <v>-104.249</v>
      </c>
    </row>
    <row r="34" spans="1:8" x14ac:dyDescent="0.2">
      <c r="A34" s="406"/>
      <c r="B34" s="543" t="s">
        <v>241</v>
      </c>
      <c r="C34" s="144">
        <v>45.814</v>
      </c>
      <c r="D34" s="144">
        <v>186.977</v>
      </c>
      <c r="E34" s="177">
        <v>141.16300000000001</v>
      </c>
      <c r="F34" s="144">
        <v>143.37900000000002</v>
      </c>
      <c r="G34" s="144">
        <v>2820.4259999999999</v>
      </c>
      <c r="H34" s="177">
        <v>2677.047</v>
      </c>
    </row>
    <row r="35" spans="1:8" x14ac:dyDescent="0.2">
      <c r="A35" s="406"/>
      <c r="B35" s="543" t="s">
        <v>218</v>
      </c>
      <c r="C35" s="144">
        <v>0</v>
      </c>
      <c r="D35" s="96">
        <v>42.493000000000002</v>
      </c>
      <c r="E35" s="711">
        <v>42.493000000000002</v>
      </c>
      <c r="F35" s="144">
        <v>44.076999999999998</v>
      </c>
      <c r="G35" s="144">
        <v>510.88199999999995</v>
      </c>
      <c r="H35" s="177">
        <v>466.80499999999995</v>
      </c>
    </row>
    <row r="36" spans="1:8" x14ac:dyDescent="0.2">
      <c r="A36" s="406"/>
      <c r="B36" s="666" t="s">
        <v>219</v>
      </c>
      <c r="C36" s="144">
        <v>0</v>
      </c>
      <c r="D36" s="144">
        <v>102.73499999999999</v>
      </c>
      <c r="E36" s="177">
        <v>102.73499999999999</v>
      </c>
      <c r="F36" s="144">
        <v>96.187999999999874</v>
      </c>
      <c r="G36" s="144">
        <v>840.5</v>
      </c>
      <c r="H36" s="177">
        <v>744.31200000000013</v>
      </c>
    </row>
    <row r="37" spans="1:8" x14ac:dyDescent="0.2">
      <c r="A37" s="646" t="s">
        <v>443</v>
      </c>
      <c r="C37" s="146">
        <v>85.798000000000002</v>
      </c>
      <c r="D37" s="146">
        <v>332.20499999999998</v>
      </c>
      <c r="E37" s="178">
        <v>246.40699999999998</v>
      </c>
      <c r="F37" s="146">
        <v>1453.953</v>
      </c>
      <c r="G37" s="146">
        <v>4291.5529999999999</v>
      </c>
      <c r="H37" s="178">
        <v>2837.6</v>
      </c>
    </row>
    <row r="38" spans="1:8" x14ac:dyDescent="0.2">
      <c r="A38" s="665"/>
      <c r="B38" s="664" t="s">
        <v>537</v>
      </c>
      <c r="C38" s="144">
        <v>11.029</v>
      </c>
      <c r="D38" s="141">
        <v>0</v>
      </c>
      <c r="E38" s="179">
        <v>-11.029</v>
      </c>
      <c r="F38" s="144">
        <v>309.67199999999997</v>
      </c>
      <c r="G38" s="141">
        <v>91.281999999999996</v>
      </c>
      <c r="H38" s="179">
        <v>-218.39</v>
      </c>
    </row>
    <row r="39" spans="1:8" x14ac:dyDescent="0.2">
      <c r="A39" s="406"/>
      <c r="B39" s="543" t="s">
        <v>639</v>
      </c>
      <c r="C39" s="144">
        <v>0</v>
      </c>
      <c r="D39" s="144">
        <v>0</v>
      </c>
      <c r="E39" s="177">
        <v>0</v>
      </c>
      <c r="F39" s="411">
        <v>214.62</v>
      </c>
      <c r="G39" s="144">
        <v>26.382999999999996</v>
      </c>
      <c r="H39" s="177">
        <v>-188.23700000000002</v>
      </c>
    </row>
    <row r="40" spans="1:8" x14ac:dyDescent="0.2">
      <c r="A40" s="406"/>
      <c r="B40" s="543" t="s">
        <v>627</v>
      </c>
      <c r="C40" s="144">
        <v>0.64900000000000002</v>
      </c>
      <c r="D40" s="144">
        <v>23.411999999999999</v>
      </c>
      <c r="E40" s="177">
        <v>22.762999999999998</v>
      </c>
      <c r="F40" s="144">
        <v>0.64900000000000002</v>
      </c>
      <c r="G40" s="144">
        <v>159.66</v>
      </c>
      <c r="H40" s="177">
        <v>159.011</v>
      </c>
    </row>
    <row r="41" spans="1:8" x14ac:dyDescent="0.2">
      <c r="A41" s="406"/>
      <c r="B41" s="543" t="s">
        <v>575</v>
      </c>
      <c r="C41" s="144">
        <v>0</v>
      </c>
      <c r="D41" s="141">
        <v>0</v>
      </c>
      <c r="E41" s="177">
        <v>0</v>
      </c>
      <c r="F41" s="411">
        <v>118.21599999999999</v>
      </c>
      <c r="G41" s="144">
        <v>140.83000000000001</v>
      </c>
      <c r="H41" s="177">
        <v>22.614000000000019</v>
      </c>
    </row>
    <row r="42" spans="1:8" x14ac:dyDescent="0.2">
      <c r="A42" s="406"/>
      <c r="B42" s="543" t="s">
        <v>632</v>
      </c>
      <c r="C42" s="144">
        <v>0</v>
      </c>
      <c r="D42" s="144">
        <v>0</v>
      </c>
      <c r="E42" s="177">
        <v>0</v>
      </c>
      <c r="F42" s="144">
        <v>21.75</v>
      </c>
      <c r="G42" s="144">
        <v>150.97699999999998</v>
      </c>
      <c r="H42" s="177">
        <v>129.22699999999998</v>
      </c>
    </row>
    <row r="43" spans="1:8" x14ac:dyDescent="0.2">
      <c r="A43" s="406"/>
      <c r="B43" s="666" t="s">
        <v>242</v>
      </c>
      <c r="C43" s="144">
        <v>35.646000000000001</v>
      </c>
      <c r="D43" s="96">
        <v>0.1509999999999998</v>
      </c>
      <c r="E43" s="711">
        <v>-35.495000000000005</v>
      </c>
      <c r="F43" s="411">
        <v>85.787000000000035</v>
      </c>
      <c r="G43" s="144">
        <v>26.162000000000148</v>
      </c>
      <c r="H43" s="179">
        <v>-59.624999999999886</v>
      </c>
    </row>
    <row r="44" spans="1:8" x14ac:dyDescent="0.2">
      <c r="A44" s="496" t="s">
        <v>458</v>
      </c>
      <c r="B44" s="484"/>
      <c r="C44" s="146">
        <v>47.323999999999998</v>
      </c>
      <c r="D44" s="706">
        <v>23.562999999999999</v>
      </c>
      <c r="E44" s="178">
        <v>-23.760999999999999</v>
      </c>
      <c r="F44" s="146">
        <v>750.69399999999996</v>
      </c>
      <c r="G44" s="146">
        <v>595.2940000000001</v>
      </c>
      <c r="H44" s="178">
        <v>-155.39999999999986</v>
      </c>
    </row>
    <row r="45" spans="1:8" x14ac:dyDescent="0.2">
      <c r="A45" s="150" t="s">
        <v>114</v>
      </c>
      <c r="B45" s="150"/>
      <c r="C45" s="150">
        <v>1206.0160000000001</v>
      </c>
      <c r="D45" s="180">
        <v>1356.3479999999995</v>
      </c>
      <c r="E45" s="150">
        <v>150.33199999999943</v>
      </c>
      <c r="F45" s="150">
        <v>16968.89</v>
      </c>
      <c r="G45" s="180">
        <v>21243.064999999999</v>
      </c>
      <c r="H45" s="150">
        <v>4274.1749999999993</v>
      </c>
    </row>
    <row r="46" spans="1:8" x14ac:dyDescent="0.2">
      <c r="A46" s="232" t="s">
        <v>444</v>
      </c>
      <c r="B46" s="152"/>
      <c r="C46" s="152">
        <v>104.869</v>
      </c>
      <c r="D46" s="726" t="s">
        <v>142</v>
      </c>
      <c r="E46" s="152">
        <v>-104.869</v>
      </c>
      <c r="F46" s="152">
        <v>2413.0720000000001</v>
      </c>
      <c r="G46" s="152">
        <v>384.78199999999998</v>
      </c>
      <c r="H46" s="152">
        <v>-2028.2900000000002</v>
      </c>
    </row>
    <row r="47" spans="1:8" x14ac:dyDescent="0.2">
      <c r="A47" s="232" t="s">
        <v>445</v>
      </c>
      <c r="B47" s="152"/>
      <c r="C47" s="152">
        <v>1101.1470000000002</v>
      </c>
      <c r="D47" s="725">
        <v>1356.3479999999995</v>
      </c>
      <c r="E47" s="152">
        <v>255.20099999999934</v>
      </c>
      <c r="F47" s="152">
        <v>14555.817999999999</v>
      </c>
      <c r="G47" s="152">
        <v>20858.282999999999</v>
      </c>
      <c r="H47" s="152">
        <v>6302.4650000000001</v>
      </c>
    </row>
    <row r="48" spans="1:8" x14ac:dyDescent="0.2">
      <c r="A48" s="488" t="s">
        <v>446</v>
      </c>
      <c r="B48" s="154"/>
      <c r="C48" s="154">
        <v>724.27599999999995</v>
      </c>
      <c r="D48" s="154">
        <v>862.60399999999993</v>
      </c>
      <c r="E48" s="154">
        <v>138.32799999999997</v>
      </c>
      <c r="F48" s="154">
        <v>9376.1190000000024</v>
      </c>
      <c r="G48" s="154">
        <v>13395.187</v>
      </c>
      <c r="H48" s="154">
        <v>4019.0679999999975</v>
      </c>
    </row>
    <row r="49" spans="1:147" x14ac:dyDescent="0.2">
      <c r="A49" s="488" t="s">
        <v>447</v>
      </c>
      <c r="B49" s="154"/>
      <c r="C49" s="154">
        <v>481.74000000000012</v>
      </c>
      <c r="D49" s="154">
        <v>493.74399999999957</v>
      </c>
      <c r="E49" s="154">
        <v>12.003999999999451</v>
      </c>
      <c r="F49" s="154">
        <v>7592.770999999997</v>
      </c>
      <c r="G49" s="154">
        <v>7847.8779999999988</v>
      </c>
      <c r="H49" s="154">
        <v>255.10700000000179</v>
      </c>
    </row>
    <row r="50" spans="1:147" x14ac:dyDescent="0.2">
      <c r="A50" s="489" t="s">
        <v>701</v>
      </c>
      <c r="B50" s="486"/>
      <c r="C50" s="486">
        <v>595.721</v>
      </c>
      <c r="D50" s="474">
        <v>652.83500000000004</v>
      </c>
      <c r="E50" s="487">
        <v>57.114000000000033</v>
      </c>
      <c r="F50" s="487">
        <v>7652.9220000000005</v>
      </c>
      <c r="G50" s="487">
        <v>10190.441000000001</v>
      </c>
      <c r="H50" s="487">
        <v>2537.5190000000002</v>
      </c>
    </row>
    <row r="51" spans="1:147" x14ac:dyDescent="0.2">
      <c r="B51" s="84"/>
      <c r="C51" s="84"/>
      <c r="D51" s="84"/>
      <c r="E51" s="84"/>
      <c r="F51" s="84"/>
      <c r="G51" s="84"/>
      <c r="H51" s="79" t="s">
        <v>220</v>
      </c>
    </row>
    <row r="52" spans="1:147" x14ac:dyDescent="0.2">
      <c r="A52" s="436" t="s">
        <v>630</v>
      </c>
      <c r="B52" s="84"/>
      <c r="C52" s="84"/>
      <c r="D52" s="84"/>
      <c r="E52" s="84"/>
      <c r="F52" s="84"/>
      <c r="G52" s="84"/>
      <c r="H52" s="84"/>
      <c r="AD52" s="391"/>
      <c r="AE52" s="391"/>
      <c r="AF52" s="391"/>
      <c r="AG52" s="391"/>
      <c r="AH52" s="391"/>
      <c r="AI52" s="391"/>
      <c r="AJ52" s="391"/>
      <c r="AK52" s="391"/>
      <c r="AL52" s="391"/>
      <c r="AM52" s="391"/>
      <c r="AN52" s="391"/>
      <c r="AO52" s="391"/>
      <c r="AP52" s="391"/>
      <c r="AQ52" s="391"/>
      <c r="AR52" s="391"/>
      <c r="AS52" s="391"/>
      <c r="AT52" s="391"/>
      <c r="AU52" s="391"/>
      <c r="AV52" s="391"/>
      <c r="AW52" s="391"/>
      <c r="AX52" s="391"/>
      <c r="AY52" s="391"/>
      <c r="AZ52" s="391"/>
      <c r="BA52" s="391"/>
      <c r="BB52" s="391"/>
      <c r="BC52" s="391"/>
      <c r="BD52" s="391"/>
      <c r="BE52" s="391"/>
      <c r="BF52" s="391"/>
      <c r="BG52" s="391"/>
      <c r="BH52" s="391"/>
      <c r="BI52" s="391"/>
      <c r="BJ52" s="391"/>
      <c r="BK52" s="391"/>
      <c r="BL52" s="391"/>
      <c r="BM52" s="391"/>
      <c r="BN52" s="391"/>
      <c r="BO52" s="391"/>
      <c r="BP52" s="391"/>
      <c r="BQ52" s="391"/>
      <c r="BR52" s="391"/>
      <c r="BS52" s="391"/>
      <c r="BT52" s="391"/>
      <c r="BU52" s="391"/>
      <c r="BV52" s="391"/>
      <c r="BW52" s="391"/>
      <c r="BX52" s="391"/>
      <c r="BY52" s="391"/>
      <c r="BZ52" s="391"/>
      <c r="CA52" s="391"/>
      <c r="CB52" s="391"/>
      <c r="CC52" s="391"/>
      <c r="CD52" s="391"/>
      <c r="CE52" s="391"/>
      <c r="CF52" s="391"/>
      <c r="CG52" s="391"/>
      <c r="CH52" s="391"/>
      <c r="CI52" s="391"/>
      <c r="CJ52" s="391"/>
      <c r="CK52" s="391"/>
      <c r="CL52" s="391"/>
      <c r="CM52" s="391"/>
      <c r="CN52" s="391"/>
      <c r="CO52" s="391"/>
      <c r="CP52" s="391"/>
      <c r="CQ52" s="391"/>
      <c r="CR52" s="391"/>
      <c r="CS52" s="391"/>
      <c r="CT52" s="391"/>
      <c r="CU52" s="391"/>
      <c r="CV52" s="391"/>
      <c r="CW52" s="391"/>
      <c r="CX52" s="391"/>
      <c r="CY52" s="391"/>
      <c r="CZ52" s="391"/>
      <c r="DA52" s="391"/>
      <c r="DB52" s="391"/>
      <c r="DC52" s="391"/>
      <c r="DD52" s="391"/>
      <c r="DE52" s="391"/>
      <c r="DF52" s="391"/>
      <c r="DG52" s="391"/>
      <c r="DH52" s="391"/>
      <c r="DI52" s="391"/>
      <c r="DJ52" s="391"/>
      <c r="DK52" s="391"/>
      <c r="DL52" s="391"/>
      <c r="DM52" s="391"/>
      <c r="DN52" s="391"/>
      <c r="DO52" s="391"/>
      <c r="DP52" s="391"/>
      <c r="DQ52" s="391"/>
      <c r="DR52" s="391"/>
      <c r="DS52" s="391"/>
      <c r="DT52" s="391"/>
      <c r="DU52" s="391"/>
      <c r="DV52" s="391"/>
      <c r="DW52" s="391"/>
      <c r="DX52" s="391"/>
      <c r="DY52" s="391"/>
      <c r="DZ52" s="391"/>
      <c r="EA52" s="391"/>
      <c r="EB52" s="391"/>
      <c r="EC52" s="391"/>
      <c r="ED52" s="391"/>
      <c r="EE52" s="391"/>
      <c r="EF52" s="391"/>
      <c r="EG52" s="391"/>
      <c r="EH52" s="391"/>
      <c r="EI52" s="391"/>
      <c r="EJ52" s="391"/>
      <c r="EK52" s="391"/>
      <c r="EL52" s="391"/>
      <c r="EM52" s="391"/>
      <c r="EN52" s="391"/>
      <c r="EO52" s="391"/>
      <c r="EP52" s="391"/>
      <c r="EQ52" s="391"/>
    </row>
    <row r="53" spans="1:147" x14ac:dyDescent="0.2">
      <c r="A53" s="436" t="s">
        <v>530</v>
      </c>
      <c r="B53" s="84"/>
      <c r="C53" s="84"/>
      <c r="D53" s="84"/>
      <c r="E53" s="84"/>
      <c r="F53" s="84"/>
      <c r="G53" s="84"/>
      <c r="H53" s="84"/>
    </row>
    <row r="54" spans="1:147" x14ac:dyDescent="0.2">
      <c r="C54" s="182"/>
      <c r="D54" s="182"/>
      <c r="E54" s="182"/>
      <c r="F54" s="182"/>
      <c r="G54" s="182"/>
    </row>
  </sheetData>
  <sortState xmlns:xlrd2="http://schemas.microsoft.com/office/spreadsheetml/2017/richdata2" ref="B11:H11">
    <sortCondition ref="B11"/>
  </sortState>
  <mergeCells count="4">
    <mergeCell ref="A3:A4"/>
    <mergeCell ref="C3:E3"/>
    <mergeCell ref="F3:H3"/>
    <mergeCell ref="B3:B4"/>
  </mergeCells>
  <conditionalFormatting sqref="C23">
    <cfRule type="cellIs" dxfId="166" priority="77" operator="between">
      <formula>0</formula>
      <formula>0.5</formula>
    </cfRule>
    <cfRule type="cellIs" dxfId="165" priority="78" operator="between">
      <formula>0</formula>
      <formula>0.49</formula>
    </cfRule>
  </conditionalFormatting>
  <conditionalFormatting sqref="D22:D23">
    <cfRule type="cellIs" dxfId="164" priority="75" operator="between">
      <formula>0</formula>
      <formula>0.5</formula>
    </cfRule>
    <cfRule type="cellIs" dxfId="163" priority="76" operator="between">
      <formula>0</formula>
      <formula>0.49</formula>
    </cfRule>
  </conditionalFormatting>
  <conditionalFormatting sqref="G28">
    <cfRule type="cellIs" dxfId="162" priority="73" operator="between">
      <formula>0</formula>
      <formula>0.5</formula>
    </cfRule>
    <cfRule type="cellIs" dxfId="161" priority="74" operator="between">
      <formula>0</formula>
      <formula>0.49</formula>
    </cfRule>
  </conditionalFormatting>
  <conditionalFormatting sqref="G9">
    <cfRule type="cellIs" dxfId="160" priority="65" operator="between">
      <formula>0</formula>
      <formula>0.5</formula>
    </cfRule>
    <cfRule type="cellIs" dxfId="159" priority="66" operator="between">
      <formula>0</formula>
      <formula>0.49</formula>
    </cfRule>
  </conditionalFormatting>
  <conditionalFormatting sqref="D44">
    <cfRule type="cellIs" dxfId="158" priority="61" operator="between">
      <formula>0</formula>
      <formula>0.5</formula>
    </cfRule>
    <cfRule type="cellIs" dxfId="157" priority="62" operator="between">
      <formula>0</formula>
      <formula>0.49</formula>
    </cfRule>
  </conditionalFormatting>
  <conditionalFormatting sqref="G21">
    <cfRule type="cellIs" dxfId="156" priority="55" operator="between">
      <formula>0</formula>
      <formula>0.5</formula>
    </cfRule>
    <cfRule type="cellIs" dxfId="155" priority="56" operator="between">
      <formula>0</formula>
      <formula>0.49</formula>
    </cfRule>
  </conditionalFormatting>
  <conditionalFormatting sqref="E18">
    <cfRule type="cellIs" dxfId="154" priority="53" operator="between">
      <formula>0</formula>
      <formula>0.5</formula>
    </cfRule>
    <cfRule type="cellIs" dxfId="153" priority="54" operator="between">
      <formula>0</formula>
      <formula>0.49</formula>
    </cfRule>
  </conditionalFormatting>
  <conditionalFormatting sqref="D17:E17">
    <cfRule type="cellIs" dxfId="152" priority="45" operator="between">
      <formula>0</formula>
      <formula>0.5</formula>
    </cfRule>
    <cfRule type="cellIs" dxfId="151" priority="46" operator="between">
      <formula>0</formula>
      <formula>0.49</formula>
    </cfRule>
  </conditionalFormatting>
  <conditionalFormatting sqref="D43">
    <cfRule type="cellIs" dxfId="150" priority="39" operator="between">
      <formula>0</formula>
      <formula>0.5</formula>
    </cfRule>
    <cfRule type="cellIs" dxfId="149" priority="40" operator="between">
      <formula>0</formula>
      <formula>0.49</formula>
    </cfRule>
  </conditionalFormatting>
  <conditionalFormatting sqref="E43">
    <cfRule type="cellIs" dxfId="148" priority="37" operator="between">
      <formula>0</formula>
      <formula>0.5</formula>
    </cfRule>
    <cfRule type="cellIs" dxfId="147" priority="38" operator="between">
      <formula>0</formula>
      <formula>0.49</formula>
    </cfRule>
  </conditionalFormatting>
  <conditionalFormatting sqref="G22">
    <cfRule type="cellIs" dxfId="146" priority="35" operator="between">
      <formula>0</formula>
      <formula>0.5</formula>
    </cfRule>
    <cfRule type="cellIs" dxfId="145" priority="36" operator="between">
      <formula>0</formula>
      <formula>0.49</formula>
    </cfRule>
  </conditionalFormatting>
  <conditionalFormatting sqref="F27">
    <cfRule type="cellIs" dxfId="144" priority="31" operator="between">
      <formula>0</formula>
      <formula>0.5</formula>
    </cfRule>
    <cfRule type="cellIs" dxfId="143" priority="32" operator="between">
      <formula>0</formula>
      <formula>0.49</formula>
    </cfRule>
  </conditionalFormatting>
  <conditionalFormatting sqref="D35:E35">
    <cfRule type="cellIs" dxfId="142" priority="21" operator="between">
      <formula>0</formula>
      <formula>0.5</formula>
    </cfRule>
    <cfRule type="cellIs" dxfId="141" priority="22" operator="between">
      <formula>0</formula>
      <formula>0.49</formula>
    </cfRule>
  </conditionalFormatting>
  <conditionalFormatting sqref="C15">
    <cfRule type="cellIs" dxfId="140" priority="17" operator="between">
      <formula>0</formula>
      <formula>0.5</formula>
    </cfRule>
    <cfRule type="cellIs" dxfId="139" priority="18" operator="between">
      <formula>0</formula>
      <formula>0.49</formula>
    </cfRule>
  </conditionalFormatting>
  <conditionalFormatting sqref="D46">
    <cfRule type="cellIs" dxfId="138" priority="15" operator="between">
      <formula>0</formula>
      <formula>0.5</formula>
    </cfRule>
    <cfRule type="cellIs" dxfId="137" priority="16" operator="between">
      <formula>0</formula>
      <formula>0.49</formula>
    </cfRule>
  </conditionalFormatting>
  <conditionalFormatting sqref="C11">
    <cfRule type="cellIs" dxfId="136" priority="5" operator="between">
      <formula>0</formula>
      <formula>0.5</formula>
    </cfRule>
    <cfRule type="cellIs" dxfId="135" priority="6" operator="between">
      <formula>0</formula>
      <formula>0.49</formula>
    </cfRule>
  </conditionalFormatting>
  <conditionalFormatting sqref="E11">
    <cfRule type="cellIs" dxfId="134" priority="3" operator="between">
      <formula>-0.5</formula>
      <formula>0.5</formula>
    </cfRule>
    <cfRule type="cellIs" dxfId="133" priority="4" operator="between">
      <formula>0</formula>
      <formula>0.49</formula>
    </cfRule>
  </conditionalFormatting>
  <conditionalFormatting sqref="F11">
    <cfRule type="cellIs" dxfId="132" priority="1" operator="between">
      <formula>0</formula>
      <formula>0.5</formula>
    </cfRule>
    <cfRule type="cellIs" dxfId="131" priority="2" operator="between">
      <formula>0</formula>
      <formula>0.49</formula>
    </cfRule>
  </conditionalFormatting>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5"/>
  <sheetViews>
    <sheetView workbookViewId="0"/>
  </sheetViews>
  <sheetFormatPr baseColWidth="10" defaultRowHeight="14.25" x14ac:dyDescent="0.2"/>
  <cols>
    <col min="1" max="1" width="30.625" customWidth="1"/>
    <col min="8" max="8" width="11.25" customWidth="1"/>
    <col min="9" max="35" width="11" style="1"/>
  </cols>
  <sheetData>
    <row r="1" spans="1:8" x14ac:dyDescent="0.2">
      <c r="A1" s="53" t="s">
        <v>30</v>
      </c>
      <c r="B1" s="53"/>
      <c r="C1" s="53"/>
      <c r="D1" s="6"/>
      <c r="E1" s="6"/>
      <c r="F1" s="6"/>
      <c r="G1" s="6"/>
      <c r="H1" s="3"/>
    </row>
    <row r="2" spans="1:8" x14ac:dyDescent="0.2">
      <c r="A2" s="54"/>
      <c r="B2" s="54"/>
      <c r="C2" s="54"/>
      <c r="D2" s="65"/>
      <c r="E2" s="65"/>
      <c r="F2" s="65"/>
      <c r="G2" s="108"/>
      <c r="H2" s="55" t="s">
        <v>151</v>
      </c>
    </row>
    <row r="3" spans="1:8" x14ac:dyDescent="0.2">
      <c r="A3" s="56"/>
      <c r="B3" s="762">
        <f>INDICE!A3</f>
        <v>44805</v>
      </c>
      <c r="C3" s="763"/>
      <c r="D3" s="763" t="s">
        <v>115</v>
      </c>
      <c r="E3" s="763"/>
      <c r="F3" s="763" t="s">
        <v>116</v>
      </c>
      <c r="G3" s="763"/>
      <c r="H3" s="763"/>
    </row>
    <row r="4" spans="1:8" x14ac:dyDescent="0.2">
      <c r="A4" s="66"/>
      <c r="B4" s="82" t="s">
        <v>47</v>
      </c>
      <c r="C4" s="82" t="s">
        <v>448</v>
      </c>
      <c r="D4" s="82" t="s">
        <v>47</v>
      </c>
      <c r="E4" s="82" t="s">
        <v>448</v>
      </c>
      <c r="F4" s="82" t="s">
        <v>47</v>
      </c>
      <c r="G4" s="83" t="s">
        <v>448</v>
      </c>
      <c r="H4" s="83" t="s">
        <v>121</v>
      </c>
    </row>
    <row r="5" spans="1:8" x14ac:dyDescent="0.2">
      <c r="A5" s="1" t="s">
        <v>583</v>
      </c>
      <c r="B5" s="593">
        <v>0</v>
      </c>
      <c r="C5" s="187" t="s">
        <v>142</v>
      </c>
      <c r="D5" s="679">
        <v>0</v>
      </c>
      <c r="E5" s="187">
        <v>-100</v>
      </c>
      <c r="F5" s="679">
        <v>0</v>
      </c>
      <c r="G5" s="187">
        <v>-100</v>
      </c>
      <c r="H5" s="482">
        <v>0</v>
      </c>
    </row>
    <row r="6" spans="1:8" x14ac:dyDescent="0.2">
      <c r="A6" s="1" t="s">
        <v>244</v>
      </c>
      <c r="B6" s="593">
        <v>0</v>
      </c>
      <c r="C6" s="73" t="s">
        <v>142</v>
      </c>
      <c r="D6" s="679">
        <v>0</v>
      </c>
      <c r="E6" s="187">
        <v>-100</v>
      </c>
      <c r="F6" s="679">
        <v>0</v>
      </c>
      <c r="G6" s="187">
        <v>-100</v>
      </c>
      <c r="H6" s="482">
        <v>0</v>
      </c>
    </row>
    <row r="7" spans="1:8" x14ac:dyDescent="0.2">
      <c r="A7" s="1" t="s">
        <v>245</v>
      </c>
      <c r="B7" s="593">
        <v>0</v>
      </c>
      <c r="C7" s="73" t="s">
        <v>142</v>
      </c>
      <c r="D7" s="679">
        <v>0</v>
      </c>
      <c r="E7" s="187">
        <v>-100</v>
      </c>
      <c r="F7" s="679">
        <v>0</v>
      </c>
      <c r="G7" s="187">
        <v>-100</v>
      </c>
      <c r="H7" s="482">
        <v>0</v>
      </c>
    </row>
    <row r="8" spans="1:8" x14ac:dyDescent="0.2">
      <c r="A8" t="s">
        <v>611</v>
      </c>
      <c r="B8" s="593">
        <v>0.14899999999999999</v>
      </c>
      <c r="C8" s="73">
        <v>67.415730337078656</v>
      </c>
      <c r="D8" s="95">
        <v>0.62138000000000004</v>
      </c>
      <c r="E8" s="187">
        <v>-25.066325792291739</v>
      </c>
      <c r="F8" s="95">
        <v>0.85938000000000003</v>
      </c>
      <c r="G8" s="187">
        <v>-27.984111554319043</v>
      </c>
      <c r="H8" s="482">
        <v>100</v>
      </c>
    </row>
    <row r="9" spans="1:8" x14ac:dyDescent="0.2">
      <c r="A9" s="189" t="s">
        <v>246</v>
      </c>
      <c r="B9" s="188">
        <v>0.14899999999999999</v>
      </c>
      <c r="C9" s="189">
        <v>67.415730337078656</v>
      </c>
      <c r="D9" s="188">
        <v>0.62138000000000004</v>
      </c>
      <c r="E9" s="189">
        <v>-88.858646929305536</v>
      </c>
      <c r="F9" s="188">
        <v>0.85938000000000003</v>
      </c>
      <c r="G9" s="189">
        <v>-90.411188174490533</v>
      </c>
      <c r="H9" s="189">
        <v>100</v>
      </c>
    </row>
    <row r="10" spans="1:8" x14ac:dyDescent="0.2">
      <c r="A10" s="567" t="s">
        <v>247</v>
      </c>
      <c r="B10" s="699">
        <f>B9/'Consumo PP'!B11*100</f>
        <v>3.0704477008664842E-3</v>
      </c>
      <c r="C10" s="632"/>
      <c r="D10" s="699">
        <f>D9/'Consumo PP'!D11*100</f>
        <v>1.4369425586884953E-3</v>
      </c>
      <c r="E10" s="632"/>
      <c r="F10" s="699">
        <f>F9/'Consumo PP'!F11*100</f>
        <v>1.49755109541632E-3</v>
      </c>
      <c r="G10" s="567"/>
      <c r="H10" s="631"/>
    </row>
    <row r="11" spans="1:8" x14ac:dyDescent="0.2">
      <c r="A11" s="80" t="s">
        <v>570</v>
      </c>
      <c r="B11" s="59"/>
      <c r="C11" s="108"/>
      <c r="D11" s="108"/>
      <c r="E11" s="108"/>
      <c r="F11" s="108"/>
      <c r="G11" s="108"/>
      <c r="H11" s="161" t="s">
        <v>220</v>
      </c>
    </row>
    <row r="12" spans="1:8" s="1" customFormat="1" x14ac:dyDescent="0.2">
      <c r="A12" s="80" t="s">
        <v>523</v>
      </c>
      <c r="B12" s="108"/>
    </row>
    <row r="13" spans="1:8" s="1" customFormat="1" x14ac:dyDescent="0.2">
      <c r="A13" s="391" t="s">
        <v>531</v>
      </c>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sheetData>
  <mergeCells count="3">
    <mergeCell ref="B3:C3"/>
    <mergeCell ref="D3:E3"/>
    <mergeCell ref="F3:H3"/>
  </mergeCells>
  <conditionalFormatting sqref="D5:D8 B5:B8">
    <cfRule type="cellIs" dxfId="130" priority="80" operator="between">
      <formula>0.00001</formula>
      <formula>0.499</formula>
    </cfRule>
  </conditionalFormatting>
  <conditionalFormatting sqref="G5">
    <cfRule type="cellIs" dxfId="129" priority="77" operator="between">
      <formula>0.00001</formula>
      <formula>0.499</formula>
    </cfRule>
  </conditionalFormatting>
  <conditionalFormatting sqref="D7 B7">
    <cfRule type="cellIs" dxfId="128" priority="59" operator="between">
      <formula>0.00001</formula>
      <formula>0.499</formula>
    </cfRule>
  </conditionalFormatting>
  <conditionalFormatting sqref="D7">
    <cfRule type="cellIs" dxfId="127" priority="53" operator="between">
      <formula>0.00001</formula>
      <formula>0.499</formula>
    </cfRule>
  </conditionalFormatting>
  <conditionalFormatting sqref="D8 B8">
    <cfRule type="cellIs" dxfId="126" priority="57" operator="between">
      <formula>0.00001</formula>
      <formula>0.499</formula>
    </cfRule>
  </conditionalFormatting>
  <conditionalFormatting sqref="B5">
    <cfRule type="cellIs" dxfId="125" priority="54" operator="between">
      <formula>0.00001</formula>
      <formula>0.499</formula>
    </cfRule>
  </conditionalFormatting>
  <conditionalFormatting sqref="B5">
    <cfRule type="cellIs" dxfId="124" priority="55" operator="between">
      <formula>0.00001</formula>
      <formula>0.499</formula>
    </cfRule>
  </conditionalFormatting>
  <conditionalFormatting sqref="F8">
    <cfRule type="cellIs" dxfId="123" priority="49" operator="between">
      <formula>0.00001</formula>
      <formula>0.499</formula>
    </cfRule>
  </conditionalFormatting>
  <conditionalFormatting sqref="F8">
    <cfRule type="cellIs" dxfId="122" priority="48" operator="between">
      <formula>0.00001</formula>
      <formula>0.499</formula>
    </cfRule>
  </conditionalFormatting>
  <conditionalFormatting sqref="B6">
    <cfRule type="cellIs" dxfId="121" priority="46" operator="between">
      <formula>0.00001</formula>
      <formula>0.499</formula>
    </cfRule>
  </conditionalFormatting>
  <conditionalFormatting sqref="B6">
    <cfRule type="cellIs" dxfId="120" priority="45" operator="between">
      <formula>0.00001</formula>
      <formula>0.499</formula>
    </cfRule>
  </conditionalFormatting>
  <conditionalFormatting sqref="B6">
    <cfRule type="cellIs" dxfId="119" priority="44" operator="between">
      <formula>0.00001</formula>
      <formula>0.499</formula>
    </cfRule>
  </conditionalFormatting>
  <conditionalFormatting sqref="D5:D7">
    <cfRule type="cellIs" dxfId="118" priority="24" operator="between">
      <formula>0.00001</formula>
      <formula>0.499</formula>
    </cfRule>
  </conditionalFormatting>
  <conditionalFormatting sqref="D5:D7">
    <cfRule type="cellIs" dxfId="117" priority="23" operator="between">
      <formula>0.00001</formula>
      <formula>0.499</formula>
    </cfRule>
  </conditionalFormatting>
  <conditionalFormatting sqref="D5:D7">
    <cfRule type="cellIs" dxfId="116" priority="22" operator="between">
      <formula>0.00001</formula>
      <formula>0.499</formula>
    </cfRule>
  </conditionalFormatting>
  <conditionalFormatting sqref="D5:D7">
    <cfRule type="cellIs" dxfId="115" priority="21" operator="between">
      <formula>0.00001</formula>
      <formula>0.499</formula>
    </cfRule>
  </conditionalFormatting>
  <conditionalFormatting sqref="F5:F7">
    <cfRule type="cellIs" dxfId="114" priority="5" operator="between">
      <formula>0.00001</formula>
      <formula>0.499</formula>
    </cfRule>
  </conditionalFormatting>
  <conditionalFormatting sqref="F5:F7">
    <cfRule type="cellIs" dxfId="113" priority="4" operator="between">
      <formula>0.00001</formula>
      <formula>0.499</formula>
    </cfRule>
  </conditionalFormatting>
  <conditionalFormatting sqref="F5:F7">
    <cfRule type="cellIs" dxfId="112" priority="3" operator="between">
      <formula>0.00001</formula>
      <formula>0.499</formula>
    </cfRule>
  </conditionalFormatting>
  <conditionalFormatting sqref="F5:F7">
    <cfRule type="cellIs" dxfId="111" priority="2" operator="between">
      <formula>0.00001</formula>
      <formula>0.499</formula>
    </cfRule>
  </conditionalFormatting>
  <conditionalFormatting sqref="F5:F7">
    <cfRule type="cellIs" dxfId="110" priority="1"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heetViews>
  <sheetFormatPr baseColWidth="10" defaultRowHeight="14.25" x14ac:dyDescent="0.2"/>
  <cols>
    <col min="1" max="1" width="11" customWidth="1"/>
    <col min="8" max="53" width="11" style="1"/>
  </cols>
  <sheetData>
    <row r="1" spans="1:7" x14ac:dyDescent="0.2">
      <c r="A1" s="6" t="s">
        <v>248</v>
      </c>
      <c r="B1" s="427"/>
      <c r="C1" s="1"/>
      <c r="D1" s="1"/>
      <c r="E1" s="1"/>
      <c r="F1" s="1"/>
      <c r="G1" s="1"/>
    </row>
    <row r="2" spans="1:7" x14ac:dyDescent="0.2">
      <c r="A2" s="1"/>
      <c r="B2" s="1"/>
      <c r="C2" s="1"/>
      <c r="D2" s="1"/>
      <c r="E2" s="1"/>
      <c r="F2" s="1"/>
      <c r="G2" s="55" t="s">
        <v>151</v>
      </c>
    </row>
    <row r="3" spans="1:7" x14ac:dyDescent="0.2">
      <c r="A3" s="56"/>
      <c r="B3" s="765">
        <f>INDICE!A3</f>
        <v>44805</v>
      </c>
      <c r="C3" s="765"/>
      <c r="D3" s="764" t="s">
        <v>115</v>
      </c>
      <c r="E3" s="764"/>
      <c r="F3" s="764" t="s">
        <v>116</v>
      </c>
      <c r="G3" s="764"/>
    </row>
    <row r="4" spans="1:7" x14ac:dyDescent="0.2">
      <c r="A4" s="66"/>
      <c r="B4" s="620" t="s">
        <v>47</v>
      </c>
      <c r="C4" s="197" t="s">
        <v>448</v>
      </c>
      <c r="D4" s="620" t="s">
        <v>47</v>
      </c>
      <c r="E4" s="197" t="s">
        <v>448</v>
      </c>
      <c r="F4" s="620" t="s">
        <v>47</v>
      </c>
      <c r="G4" s="197" t="s">
        <v>448</v>
      </c>
    </row>
    <row r="5" spans="1:7" ht="15" x14ac:dyDescent="0.25">
      <c r="A5" s="422" t="s">
        <v>114</v>
      </c>
      <c r="B5" s="425">
        <v>5285.7060000000001</v>
      </c>
      <c r="C5" s="423">
        <v>1.0455141115060806</v>
      </c>
      <c r="D5" s="424">
        <v>48490.387999999999</v>
      </c>
      <c r="E5" s="423">
        <v>12.613482315435418</v>
      </c>
      <c r="F5" s="426">
        <v>64478.563999999998</v>
      </c>
      <c r="G5" s="423">
        <v>13.440444516288519</v>
      </c>
    </row>
    <row r="6" spans="1:7" x14ac:dyDescent="0.2">
      <c r="A6" s="80"/>
      <c r="B6" s="1"/>
      <c r="C6" s="1"/>
      <c r="D6" s="1"/>
      <c r="E6" s="1"/>
      <c r="F6" s="1"/>
      <c r="G6" s="55" t="s">
        <v>220</v>
      </c>
    </row>
    <row r="7" spans="1:7" x14ac:dyDescent="0.2">
      <c r="A7" s="80" t="s">
        <v>570</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zoomScaleNormal="100" workbookViewId="0"/>
  </sheetViews>
  <sheetFormatPr baseColWidth="10" defaultRowHeight="12.75" x14ac:dyDescent="0.2"/>
  <cols>
    <col min="1" max="1" width="32.25" style="69" customWidth="1"/>
    <col min="2" max="2" width="12.25" style="69" customWidth="1"/>
    <col min="3" max="3" width="12.75" style="69" customWidth="1"/>
    <col min="4" max="4" width="11" style="69"/>
    <col min="5" max="5" width="12.75" style="69" customWidth="1"/>
    <col min="6" max="6" width="13.5" style="69" customWidth="1"/>
    <col min="7" max="7" width="11" style="69"/>
    <col min="8" max="8" width="15.75" style="69" customWidth="1"/>
    <col min="9" max="10" width="11" style="69"/>
    <col min="11" max="12" width="11.5" style="69" customWidth="1"/>
    <col min="13" max="256" width="11" style="69"/>
    <col min="257" max="257" width="32.25" style="69" customWidth="1"/>
    <col min="258" max="258" width="12.25" style="69" customWidth="1"/>
    <col min="259" max="259" width="12.75" style="69" customWidth="1"/>
    <col min="260" max="260" width="11" style="69"/>
    <col min="261" max="261" width="12.75" style="69" customWidth="1"/>
    <col min="262" max="262" width="13.5" style="69" customWidth="1"/>
    <col min="263" max="263" width="11" style="69"/>
    <col min="264" max="264" width="12.25" style="69" customWidth="1"/>
    <col min="265" max="266" width="11" style="69"/>
    <col min="267" max="268" width="11.5" style="69" customWidth="1"/>
    <col min="269" max="512" width="11" style="69"/>
    <col min="513" max="513" width="32.25" style="69" customWidth="1"/>
    <col min="514" max="514" width="12.25" style="69" customWidth="1"/>
    <col min="515" max="515" width="12.75" style="69" customWidth="1"/>
    <col min="516" max="516" width="11" style="69"/>
    <col min="517" max="517" width="12.75" style="69" customWidth="1"/>
    <col min="518" max="518" width="13.5" style="69" customWidth="1"/>
    <col min="519" max="519" width="11" style="69"/>
    <col min="520" max="520" width="12.25" style="69" customWidth="1"/>
    <col min="521" max="522" width="11" style="69"/>
    <col min="523" max="524" width="11.5" style="69" customWidth="1"/>
    <col min="525" max="768" width="11" style="69"/>
    <col min="769" max="769" width="32.25" style="69" customWidth="1"/>
    <col min="770" max="770" width="12.25" style="69" customWidth="1"/>
    <col min="771" max="771" width="12.75" style="69" customWidth="1"/>
    <col min="772" max="772" width="11" style="69"/>
    <col min="773" max="773" width="12.75" style="69" customWidth="1"/>
    <col min="774" max="774" width="13.5" style="69" customWidth="1"/>
    <col min="775" max="775" width="11" style="69"/>
    <col min="776" max="776" width="12.25" style="69" customWidth="1"/>
    <col min="777" max="778" width="11" style="69"/>
    <col min="779" max="780" width="11.5" style="69" customWidth="1"/>
    <col min="781" max="1024" width="11" style="69"/>
    <col min="1025" max="1025" width="32.25" style="69" customWidth="1"/>
    <col min="1026" max="1026" width="12.25" style="69" customWidth="1"/>
    <col min="1027" max="1027" width="12.75" style="69" customWidth="1"/>
    <col min="1028" max="1028" width="11" style="69"/>
    <col min="1029" max="1029" width="12.75" style="69" customWidth="1"/>
    <col min="1030" max="1030" width="13.5" style="69" customWidth="1"/>
    <col min="1031" max="1031" width="11" style="69"/>
    <col min="1032" max="1032" width="12.25" style="69" customWidth="1"/>
    <col min="1033" max="1034" width="11" style="69"/>
    <col min="1035" max="1036" width="11.5" style="69" customWidth="1"/>
    <col min="1037" max="1280" width="11" style="69"/>
    <col min="1281" max="1281" width="32.25" style="69" customWidth="1"/>
    <col min="1282" max="1282" width="12.25" style="69" customWidth="1"/>
    <col min="1283" max="1283" width="12.75" style="69" customWidth="1"/>
    <col min="1284" max="1284" width="11" style="69"/>
    <col min="1285" max="1285" width="12.75" style="69" customWidth="1"/>
    <col min="1286" max="1286" width="13.5" style="69" customWidth="1"/>
    <col min="1287" max="1287" width="11" style="69"/>
    <col min="1288" max="1288" width="12.25" style="69" customWidth="1"/>
    <col min="1289" max="1290" width="11" style="69"/>
    <col min="1291" max="1292" width="11.5" style="69" customWidth="1"/>
    <col min="1293" max="1536" width="11" style="69"/>
    <col min="1537" max="1537" width="32.25" style="69" customWidth="1"/>
    <col min="1538" max="1538" width="12.25" style="69" customWidth="1"/>
    <col min="1539" max="1539" width="12.75" style="69" customWidth="1"/>
    <col min="1540" max="1540" width="11" style="69"/>
    <col min="1541" max="1541" width="12.75" style="69" customWidth="1"/>
    <col min="1542" max="1542" width="13.5" style="69" customWidth="1"/>
    <col min="1543" max="1543" width="11" style="69"/>
    <col min="1544" max="1544" width="12.25" style="69" customWidth="1"/>
    <col min="1545" max="1546" width="11" style="69"/>
    <col min="1547" max="1548" width="11.5" style="69" customWidth="1"/>
    <col min="1549" max="1792" width="11" style="69"/>
    <col min="1793" max="1793" width="32.25" style="69" customWidth="1"/>
    <col min="1794" max="1794" width="12.25" style="69" customWidth="1"/>
    <col min="1795" max="1795" width="12.75" style="69" customWidth="1"/>
    <col min="1796" max="1796" width="11" style="69"/>
    <col min="1797" max="1797" width="12.75" style="69" customWidth="1"/>
    <col min="1798" max="1798" width="13.5" style="69" customWidth="1"/>
    <col min="1799" max="1799" width="11" style="69"/>
    <col min="1800" max="1800" width="12.25" style="69" customWidth="1"/>
    <col min="1801" max="1802" width="11" style="69"/>
    <col min="1803" max="1804" width="11.5" style="69" customWidth="1"/>
    <col min="1805" max="2048" width="11" style="69"/>
    <col min="2049" max="2049" width="32.25" style="69" customWidth="1"/>
    <col min="2050" max="2050" width="12.25" style="69" customWidth="1"/>
    <col min="2051" max="2051" width="12.75" style="69" customWidth="1"/>
    <col min="2052" max="2052" width="11" style="69"/>
    <col min="2053" max="2053" width="12.75" style="69" customWidth="1"/>
    <col min="2054" max="2054" width="13.5" style="69" customWidth="1"/>
    <col min="2055" max="2055" width="11" style="69"/>
    <col min="2056" max="2056" width="12.25" style="69" customWidth="1"/>
    <col min="2057" max="2058" width="11" style="69"/>
    <col min="2059" max="2060" width="11.5" style="69" customWidth="1"/>
    <col min="2061" max="2304" width="11" style="69"/>
    <col min="2305" max="2305" width="32.25" style="69" customWidth="1"/>
    <col min="2306" max="2306" width="12.25" style="69" customWidth="1"/>
    <col min="2307" max="2307" width="12.75" style="69" customWidth="1"/>
    <col min="2308" max="2308" width="11" style="69"/>
    <col min="2309" max="2309" width="12.75" style="69" customWidth="1"/>
    <col min="2310" max="2310" width="13.5" style="69" customWidth="1"/>
    <col min="2311" max="2311" width="11" style="69"/>
    <col min="2312" max="2312" width="12.25" style="69" customWidth="1"/>
    <col min="2313" max="2314" width="11" style="69"/>
    <col min="2315" max="2316" width="11.5" style="69" customWidth="1"/>
    <col min="2317" max="2560" width="11" style="69"/>
    <col min="2561" max="2561" width="32.25" style="69" customWidth="1"/>
    <col min="2562" max="2562" width="12.25" style="69" customWidth="1"/>
    <col min="2563" max="2563" width="12.75" style="69" customWidth="1"/>
    <col min="2564" max="2564" width="11" style="69"/>
    <col min="2565" max="2565" width="12.75" style="69" customWidth="1"/>
    <col min="2566" max="2566" width="13.5" style="69" customWidth="1"/>
    <col min="2567" max="2567" width="11" style="69"/>
    <col min="2568" max="2568" width="12.25" style="69" customWidth="1"/>
    <col min="2569" max="2570" width="11" style="69"/>
    <col min="2571" max="2572" width="11.5" style="69" customWidth="1"/>
    <col min="2573" max="2816" width="11" style="69"/>
    <col min="2817" max="2817" width="32.25" style="69" customWidth="1"/>
    <col min="2818" max="2818" width="12.25" style="69" customWidth="1"/>
    <col min="2819" max="2819" width="12.75" style="69" customWidth="1"/>
    <col min="2820" max="2820" width="11" style="69"/>
    <col min="2821" max="2821" width="12.75" style="69" customWidth="1"/>
    <col min="2822" max="2822" width="13.5" style="69" customWidth="1"/>
    <col min="2823" max="2823" width="11" style="69"/>
    <col min="2824" max="2824" width="12.25" style="69" customWidth="1"/>
    <col min="2825" max="2826" width="11" style="69"/>
    <col min="2827" max="2828" width="11.5" style="69" customWidth="1"/>
    <col min="2829" max="3072" width="11" style="69"/>
    <col min="3073" max="3073" width="32.25" style="69" customWidth="1"/>
    <col min="3074" max="3074" width="12.25" style="69" customWidth="1"/>
    <col min="3075" max="3075" width="12.75" style="69" customWidth="1"/>
    <col min="3076" max="3076" width="11" style="69"/>
    <col min="3077" max="3077" width="12.75" style="69" customWidth="1"/>
    <col min="3078" max="3078" width="13.5" style="69" customWidth="1"/>
    <col min="3079" max="3079" width="11" style="69"/>
    <col min="3080" max="3080" width="12.25" style="69" customWidth="1"/>
    <col min="3081" max="3082" width="11" style="69"/>
    <col min="3083" max="3084" width="11.5" style="69" customWidth="1"/>
    <col min="3085" max="3328" width="11" style="69"/>
    <col min="3329" max="3329" width="32.25" style="69" customWidth="1"/>
    <col min="3330" max="3330" width="12.25" style="69" customWidth="1"/>
    <col min="3331" max="3331" width="12.75" style="69" customWidth="1"/>
    <col min="3332" max="3332" width="11" style="69"/>
    <col min="3333" max="3333" width="12.75" style="69" customWidth="1"/>
    <col min="3334" max="3334" width="13.5" style="69" customWidth="1"/>
    <col min="3335" max="3335" width="11" style="69"/>
    <col min="3336" max="3336" width="12.25" style="69" customWidth="1"/>
    <col min="3337" max="3338" width="11" style="69"/>
    <col min="3339" max="3340" width="11.5" style="69" customWidth="1"/>
    <col min="3341" max="3584" width="11" style="69"/>
    <col min="3585" max="3585" width="32.25" style="69" customWidth="1"/>
    <col min="3586" max="3586" width="12.25" style="69" customWidth="1"/>
    <col min="3587" max="3587" width="12.75" style="69" customWidth="1"/>
    <col min="3588" max="3588" width="11" style="69"/>
    <col min="3589" max="3589" width="12.75" style="69" customWidth="1"/>
    <col min="3590" max="3590" width="13.5" style="69" customWidth="1"/>
    <col min="3591" max="3591" width="11" style="69"/>
    <col min="3592" max="3592" width="12.25" style="69" customWidth="1"/>
    <col min="3593" max="3594" width="11" style="69"/>
    <col min="3595" max="3596" width="11.5" style="69" customWidth="1"/>
    <col min="3597" max="3840" width="11" style="69"/>
    <col min="3841" max="3841" width="32.25" style="69" customWidth="1"/>
    <col min="3842" max="3842" width="12.25" style="69" customWidth="1"/>
    <col min="3843" max="3843" width="12.75" style="69" customWidth="1"/>
    <col min="3844" max="3844" width="11" style="69"/>
    <col min="3845" max="3845" width="12.75" style="69" customWidth="1"/>
    <col min="3846" max="3846" width="13.5" style="69" customWidth="1"/>
    <col min="3847" max="3847" width="11" style="69"/>
    <col min="3848" max="3848" width="12.25" style="69" customWidth="1"/>
    <col min="3849" max="3850" width="11" style="69"/>
    <col min="3851" max="3852" width="11.5" style="69" customWidth="1"/>
    <col min="3853" max="4096" width="11" style="69"/>
    <col min="4097" max="4097" width="32.25" style="69" customWidth="1"/>
    <col min="4098" max="4098" width="12.25" style="69" customWidth="1"/>
    <col min="4099" max="4099" width="12.75" style="69" customWidth="1"/>
    <col min="4100" max="4100" width="11" style="69"/>
    <col min="4101" max="4101" width="12.75" style="69" customWidth="1"/>
    <col min="4102" max="4102" width="13.5" style="69" customWidth="1"/>
    <col min="4103" max="4103" width="11" style="69"/>
    <col min="4104" max="4104" width="12.25" style="69" customWidth="1"/>
    <col min="4105" max="4106" width="11" style="69"/>
    <col min="4107" max="4108" width="11.5" style="69" customWidth="1"/>
    <col min="4109" max="4352" width="11" style="69"/>
    <col min="4353" max="4353" width="32.25" style="69" customWidth="1"/>
    <col min="4354" max="4354" width="12.25" style="69" customWidth="1"/>
    <col min="4355" max="4355" width="12.75" style="69" customWidth="1"/>
    <col min="4356" max="4356" width="11" style="69"/>
    <col min="4357" max="4357" width="12.75" style="69" customWidth="1"/>
    <col min="4358" max="4358" width="13.5" style="69" customWidth="1"/>
    <col min="4359" max="4359" width="11" style="69"/>
    <col min="4360" max="4360" width="12.25" style="69" customWidth="1"/>
    <col min="4361" max="4362" width="11" style="69"/>
    <col min="4363" max="4364" width="11.5" style="69" customWidth="1"/>
    <col min="4365" max="4608" width="11" style="69"/>
    <col min="4609" max="4609" width="32.25" style="69" customWidth="1"/>
    <col min="4610" max="4610" width="12.25" style="69" customWidth="1"/>
    <col min="4611" max="4611" width="12.75" style="69" customWidth="1"/>
    <col min="4612" max="4612" width="11" style="69"/>
    <col min="4613" max="4613" width="12.75" style="69" customWidth="1"/>
    <col min="4614" max="4614" width="13.5" style="69" customWidth="1"/>
    <col min="4615" max="4615" width="11" style="69"/>
    <col min="4616" max="4616" width="12.25" style="69" customWidth="1"/>
    <col min="4617" max="4618" width="11" style="69"/>
    <col min="4619" max="4620" width="11.5" style="69" customWidth="1"/>
    <col min="4621" max="4864" width="11" style="69"/>
    <col min="4865" max="4865" width="32.25" style="69" customWidth="1"/>
    <col min="4866" max="4866" width="12.25" style="69" customWidth="1"/>
    <col min="4867" max="4867" width="12.75" style="69" customWidth="1"/>
    <col min="4868" max="4868" width="11" style="69"/>
    <col min="4869" max="4869" width="12.75" style="69" customWidth="1"/>
    <col min="4870" max="4870" width="13.5" style="69" customWidth="1"/>
    <col min="4871" max="4871" width="11" style="69"/>
    <col min="4872" max="4872" width="12.25" style="69" customWidth="1"/>
    <col min="4873" max="4874" width="11" style="69"/>
    <col min="4875" max="4876" width="11.5" style="69" customWidth="1"/>
    <col min="4877" max="5120" width="11" style="69"/>
    <col min="5121" max="5121" width="32.25" style="69" customWidth="1"/>
    <col min="5122" max="5122" width="12.25" style="69" customWidth="1"/>
    <col min="5123" max="5123" width="12.75" style="69" customWidth="1"/>
    <col min="5124" max="5124" width="11" style="69"/>
    <col min="5125" max="5125" width="12.75" style="69" customWidth="1"/>
    <col min="5126" max="5126" width="13.5" style="69" customWidth="1"/>
    <col min="5127" max="5127" width="11" style="69"/>
    <col min="5128" max="5128" width="12.25" style="69" customWidth="1"/>
    <col min="5129" max="5130" width="11" style="69"/>
    <col min="5131" max="5132" width="11.5" style="69" customWidth="1"/>
    <col min="5133" max="5376" width="11" style="69"/>
    <col min="5377" max="5377" width="32.25" style="69" customWidth="1"/>
    <col min="5378" max="5378" width="12.25" style="69" customWidth="1"/>
    <col min="5379" max="5379" width="12.75" style="69" customWidth="1"/>
    <col min="5380" max="5380" width="11" style="69"/>
    <col min="5381" max="5381" width="12.75" style="69" customWidth="1"/>
    <col min="5382" max="5382" width="13.5" style="69" customWidth="1"/>
    <col min="5383" max="5383" width="11" style="69"/>
    <col min="5384" max="5384" width="12.25" style="69" customWidth="1"/>
    <col min="5385" max="5386" width="11" style="69"/>
    <col min="5387" max="5388" width="11.5" style="69" customWidth="1"/>
    <col min="5389" max="5632" width="11" style="69"/>
    <col min="5633" max="5633" width="32.25" style="69" customWidth="1"/>
    <col min="5634" max="5634" width="12.25" style="69" customWidth="1"/>
    <col min="5635" max="5635" width="12.75" style="69" customWidth="1"/>
    <col min="5636" max="5636" width="11" style="69"/>
    <col min="5637" max="5637" width="12.75" style="69" customWidth="1"/>
    <col min="5638" max="5638" width="13.5" style="69" customWidth="1"/>
    <col min="5639" max="5639" width="11" style="69"/>
    <col min="5640" max="5640" width="12.25" style="69" customWidth="1"/>
    <col min="5641" max="5642" width="11" style="69"/>
    <col min="5643" max="5644" width="11.5" style="69" customWidth="1"/>
    <col min="5645" max="5888" width="11" style="69"/>
    <col min="5889" max="5889" width="32.25" style="69" customWidth="1"/>
    <col min="5890" max="5890" width="12.25" style="69" customWidth="1"/>
    <col min="5891" max="5891" width="12.75" style="69" customWidth="1"/>
    <col min="5892" max="5892" width="11" style="69"/>
    <col min="5893" max="5893" width="12.75" style="69" customWidth="1"/>
    <col min="5894" max="5894" width="13.5" style="69" customWidth="1"/>
    <col min="5895" max="5895" width="11" style="69"/>
    <col min="5896" max="5896" width="12.25" style="69" customWidth="1"/>
    <col min="5897" max="5898" width="11" style="69"/>
    <col min="5899" max="5900" width="11.5" style="69" customWidth="1"/>
    <col min="5901" max="6144" width="11" style="69"/>
    <col min="6145" max="6145" width="32.25" style="69" customWidth="1"/>
    <col min="6146" max="6146" width="12.25" style="69" customWidth="1"/>
    <col min="6147" max="6147" width="12.75" style="69" customWidth="1"/>
    <col min="6148" max="6148" width="11" style="69"/>
    <col min="6149" max="6149" width="12.75" style="69" customWidth="1"/>
    <col min="6150" max="6150" width="13.5" style="69" customWidth="1"/>
    <col min="6151" max="6151" width="11" style="69"/>
    <col min="6152" max="6152" width="12.25" style="69" customWidth="1"/>
    <col min="6153" max="6154" width="11" style="69"/>
    <col min="6155" max="6156" width="11.5" style="69" customWidth="1"/>
    <col min="6157" max="6400" width="11" style="69"/>
    <col min="6401" max="6401" width="32.25" style="69" customWidth="1"/>
    <col min="6402" max="6402" width="12.25" style="69" customWidth="1"/>
    <col min="6403" max="6403" width="12.75" style="69" customWidth="1"/>
    <col min="6404" max="6404" width="11" style="69"/>
    <col min="6405" max="6405" width="12.75" style="69" customWidth="1"/>
    <col min="6406" max="6406" width="13.5" style="69" customWidth="1"/>
    <col min="6407" max="6407" width="11" style="69"/>
    <col min="6408" max="6408" width="12.25" style="69" customWidth="1"/>
    <col min="6409" max="6410" width="11" style="69"/>
    <col min="6411" max="6412" width="11.5" style="69" customWidth="1"/>
    <col min="6413" max="6656" width="11" style="69"/>
    <col min="6657" max="6657" width="32.25" style="69" customWidth="1"/>
    <col min="6658" max="6658" width="12.25" style="69" customWidth="1"/>
    <col min="6659" max="6659" width="12.75" style="69" customWidth="1"/>
    <col min="6660" max="6660" width="11" style="69"/>
    <col min="6661" max="6661" width="12.75" style="69" customWidth="1"/>
    <col min="6662" max="6662" width="13.5" style="69" customWidth="1"/>
    <col min="6663" max="6663" width="11" style="69"/>
    <col min="6664" max="6664" width="12.25" style="69" customWidth="1"/>
    <col min="6665" max="6666" width="11" style="69"/>
    <col min="6667" max="6668" width="11.5" style="69" customWidth="1"/>
    <col min="6669" max="6912" width="11" style="69"/>
    <col min="6913" max="6913" width="32.25" style="69" customWidth="1"/>
    <col min="6914" max="6914" width="12.25" style="69" customWidth="1"/>
    <col min="6915" max="6915" width="12.75" style="69" customWidth="1"/>
    <col min="6916" max="6916" width="11" style="69"/>
    <col min="6917" max="6917" width="12.75" style="69" customWidth="1"/>
    <col min="6918" max="6918" width="13.5" style="69" customWidth="1"/>
    <col min="6919" max="6919" width="11" style="69"/>
    <col min="6920" max="6920" width="12.25" style="69" customWidth="1"/>
    <col min="6921" max="6922" width="11" style="69"/>
    <col min="6923" max="6924" width="11.5" style="69" customWidth="1"/>
    <col min="6925" max="7168" width="11" style="69"/>
    <col min="7169" max="7169" width="32.25" style="69" customWidth="1"/>
    <col min="7170" max="7170" width="12.25" style="69" customWidth="1"/>
    <col min="7171" max="7171" width="12.75" style="69" customWidth="1"/>
    <col min="7172" max="7172" width="11" style="69"/>
    <col min="7173" max="7173" width="12.75" style="69" customWidth="1"/>
    <col min="7174" max="7174" width="13.5" style="69" customWidth="1"/>
    <col min="7175" max="7175" width="11" style="69"/>
    <col min="7176" max="7176" width="12.25" style="69" customWidth="1"/>
    <col min="7177" max="7178" width="11" style="69"/>
    <col min="7179" max="7180" width="11.5" style="69" customWidth="1"/>
    <col min="7181" max="7424" width="11" style="69"/>
    <col min="7425" max="7425" width="32.25" style="69" customWidth="1"/>
    <col min="7426" max="7426" width="12.25" style="69" customWidth="1"/>
    <col min="7427" max="7427" width="12.75" style="69" customWidth="1"/>
    <col min="7428" max="7428" width="11" style="69"/>
    <col min="7429" max="7429" width="12.75" style="69" customWidth="1"/>
    <col min="7430" max="7430" width="13.5" style="69" customWidth="1"/>
    <col min="7431" max="7431" width="11" style="69"/>
    <col min="7432" max="7432" width="12.25" style="69" customWidth="1"/>
    <col min="7433" max="7434" width="11" style="69"/>
    <col min="7435" max="7436" width="11.5" style="69" customWidth="1"/>
    <col min="7437" max="7680" width="11" style="69"/>
    <col min="7681" max="7681" width="32.25" style="69" customWidth="1"/>
    <col min="7682" max="7682" width="12.25" style="69" customWidth="1"/>
    <col min="7683" max="7683" width="12.75" style="69" customWidth="1"/>
    <col min="7684" max="7684" width="11" style="69"/>
    <col min="7685" max="7685" width="12.75" style="69" customWidth="1"/>
    <col min="7686" max="7686" width="13.5" style="69" customWidth="1"/>
    <col min="7687" max="7687" width="11" style="69"/>
    <col min="7688" max="7688" width="12.25" style="69" customWidth="1"/>
    <col min="7689" max="7690" width="11" style="69"/>
    <col min="7691" max="7692" width="11.5" style="69" customWidth="1"/>
    <col min="7693" max="7936" width="11" style="69"/>
    <col min="7937" max="7937" width="32.25" style="69" customWidth="1"/>
    <col min="7938" max="7938" width="12.25" style="69" customWidth="1"/>
    <col min="7939" max="7939" width="12.75" style="69" customWidth="1"/>
    <col min="7940" max="7940" width="11" style="69"/>
    <col min="7941" max="7941" width="12.75" style="69" customWidth="1"/>
    <col min="7942" max="7942" width="13.5" style="69" customWidth="1"/>
    <col min="7943" max="7943" width="11" style="69"/>
    <col min="7944" max="7944" width="12.25" style="69" customWidth="1"/>
    <col min="7945" max="7946" width="11" style="69"/>
    <col min="7947" max="7948" width="11.5" style="69" customWidth="1"/>
    <col min="7949" max="8192" width="11" style="69"/>
    <col min="8193" max="8193" width="32.25" style="69" customWidth="1"/>
    <col min="8194" max="8194" width="12.25" style="69" customWidth="1"/>
    <col min="8195" max="8195" width="12.75" style="69" customWidth="1"/>
    <col min="8196" max="8196" width="11" style="69"/>
    <col min="8197" max="8197" width="12.75" style="69" customWidth="1"/>
    <col min="8198" max="8198" width="13.5" style="69" customWidth="1"/>
    <col min="8199" max="8199" width="11" style="69"/>
    <col min="8200" max="8200" width="12.25" style="69" customWidth="1"/>
    <col min="8201" max="8202" width="11" style="69"/>
    <col min="8203" max="8204" width="11.5" style="69" customWidth="1"/>
    <col min="8205" max="8448" width="11" style="69"/>
    <col min="8449" max="8449" width="32.25" style="69" customWidth="1"/>
    <col min="8450" max="8450" width="12.25" style="69" customWidth="1"/>
    <col min="8451" max="8451" width="12.75" style="69" customWidth="1"/>
    <col min="8452" max="8452" width="11" style="69"/>
    <col min="8453" max="8453" width="12.75" style="69" customWidth="1"/>
    <col min="8454" max="8454" width="13.5" style="69" customWidth="1"/>
    <col min="8455" max="8455" width="11" style="69"/>
    <col min="8456" max="8456" width="12.25" style="69" customWidth="1"/>
    <col min="8457" max="8458" width="11" style="69"/>
    <col min="8459" max="8460" width="11.5" style="69" customWidth="1"/>
    <col min="8461" max="8704" width="11" style="69"/>
    <col min="8705" max="8705" width="32.25" style="69" customWidth="1"/>
    <col min="8706" max="8706" width="12.25" style="69" customWidth="1"/>
    <col min="8707" max="8707" width="12.75" style="69" customWidth="1"/>
    <col min="8708" max="8708" width="11" style="69"/>
    <col min="8709" max="8709" width="12.75" style="69" customWidth="1"/>
    <col min="8710" max="8710" width="13.5" style="69" customWidth="1"/>
    <col min="8711" max="8711" width="11" style="69"/>
    <col min="8712" max="8712" width="12.25" style="69" customWidth="1"/>
    <col min="8713" max="8714" width="11" style="69"/>
    <col min="8715" max="8716" width="11.5" style="69" customWidth="1"/>
    <col min="8717" max="8960" width="11" style="69"/>
    <col min="8961" max="8961" width="32.25" style="69" customWidth="1"/>
    <col min="8962" max="8962" width="12.25" style="69" customWidth="1"/>
    <col min="8963" max="8963" width="12.75" style="69" customWidth="1"/>
    <col min="8964" max="8964" width="11" style="69"/>
    <col min="8965" max="8965" width="12.75" style="69" customWidth="1"/>
    <col min="8966" max="8966" width="13.5" style="69" customWidth="1"/>
    <col min="8967" max="8967" width="11" style="69"/>
    <col min="8968" max="8968" width="12.25" style="69" customWidth="1"/>
    <col min="8969" max="8970" width="11" style="69"/>
    <col min="8971" max="8972" width="11.5" style="69" customWidth="1"/>
    <col min="8973" max="9216" width="11" style="69"/>
    <col min="9217" max="9217" width="32.25" style="69" customWidth="1"/>
    <col min="9218" max="9218" width="12.25" style="69" customWidth="1"/>
    <col min="9219" max="9219" width="12.75" style="69" customWidth="1"/>
    <col min="9220" max="9220" width="11" style="69"/>
    <col min="9221" max="9221" width="12.75" style="69" customWidth="1"/>
    <col min="9222" max="9222" width="13.5" style="69" customWidth="1"/>
    <col min="9223" max="9223" width="11" style="69"/>
    <col min="9224" max="9224" width="12.25" style="69" customWidth="1"/>
    <col min="9225" max="9226" width="11" style="69"/>
    <col min="9227" max="9228" width="11.5" style="69" customWidth="1"/>
    <col min="9229" max="9472" width="11" style="69"/>
    <col min="9473" max="9473" width="32.25" style="69" customWidth="1"/>
    <col min="9474" max="9474" width="12.25" style="69" customWidth="1"/>
    <col min="9475" max="9475" width="12.75" style="69" customWidth="1"/>
    <col min="9476" max="9476" width="11" style="69"/>
    <col min="9477" max="9477" width="12.75" style="69" customWidth="1"/>
    <col min="9478" max="9478" width="13.5" style="69" customWidth="1"/>
    <col min="9479" max="9479" width="11" style="69"/>
    <col min="9480" max="9480" width="12.25" style="69" customWidth="1"/>
    <col min="9481" max="9482" width="11" style="69"/>
    <col min="9483" max="9484" width="11.5" style="69" customWidth="1"/>
    <col min="9485" max="9728" width="11" style="69"/>
    <col min="9729" max="9729" width="32.25" style="69" customWidth="1"/>
    <col min="9730" max="9730" width="12.25" style="69" customWidth="1"/>
    <col min="9731" max="9731" width="12.75" style="69" customWidth="1"/>
    <col min="9732" max="9732" width="11" style="69"/>
    <col min="9733" max="9733" width="12.75" style="69" customWidth="1"/>
    <col min="9734" max="9734" width="13.5" style="69" customWidth="1"/>
    <col min="9735" max="9735" width="11" style="69"/>
    <col min="9736" max="9736" width="12.25" style="69" customWidth="1"/>
    <col min="9737" max="9738" width="11" style="69"/>
    <col min="9739" max="9740" width="11.5" style="69" customWidth="1"/>
    <col min="9741" max="9984" width="11" style="69"/>
    <col min="9985" max="9985" width="32.25" style="69" customWidth="1"/>
    <col min="9986" max="9986" width="12.25" style="69" customWidth="1"/>
    <col min="9987" max="9987" width="12.75" style="69" customWidth="1"/>
    <col min="9988" max="9988" width="11" style="69"/>
    <col min="9989" max="9989" width="12.75" style="69" customWidth="1"/>
    <col min="9990" max="9990" width="13.5" style="69" customWidth="1"/>
    <col min="9991" max="9991" width="11" style="69"/>
    <col min="9992" max="9992" width="12.25" style="69" customWidth="1"/>
    <col min="9993" max="9994" width="11" style="69"/>
    <col min="9995" max="9996" width="11.5" style="69" customWidth="1"/>
    <col min="9997" max="10240" width="11" style="69"/>
    <col min="10241" max="10241" width="32.25" style="69" customWidth="1"/>
    <col min="10242" max="10242" width="12.25" style="69" customWidth="1"/>
    <col min="10243" max="10243" width="12.75" style="69" customWidth="1"/>
    <col min="10244" max="10244" width="11" style="69"/>
    <col min="10245" max="10245" width="12.75" style="69" customWidth="1"/>
    <col min="10246" max="10246" width="13.5" style="69" customWidth="1"/>
    <col min="10247" max="10247" width="11" style="69"/>
    <col min="10248" max="10248" width="12.25" style="69" customWidth="1"/>
    <col min="10249" max="10250" width="11" style="69"/>
    <col min="10251" max="10252" width="11.5" style="69" customWidth="1"/>
    <col min="10253" max="10496" width="11" style="69"/>
    <col min="10497" max="10497" width="32.25" style="69" customWidth="1"/>
    <col min="10498" max="10498" width="12.25" style="69" customWidth="1"/>
    <col min="10499" max="10499" width="12.75" style="69" customWidth="1"/>
    <col min="10500" max="10500" width="11" style="69"/>
    <col min="10501" max="10501" width="12.75" style="69" customWidth="1"/>
    <col min="10502" max="10502" width="13.5" style="69" customWidth="1"/>
    <col min="10503" max="10503" width="11" style="69"/>
    <col min="10504" max="10504" width="12.25" style="69" customWidth="1"/>
    <col min="10505" max="10506" width="11" style="69"/>
    <col min="10507" max="10508" width="11.5" style="69" customWidth="1"/>
    <col min="10509" max="10752" width="11" style="69"/>
    <col min="10753" max="10753" width="32.25" style="69" customWidth="1"/>
    <col min="10754" max="10754" width="12.25" style="69" customWidth="1"/>
    <col min="10755" max="10755" width="12.75" style="69" customWidth="1"/>
    <col min="10756" max="10756" width="11" style="69"/>
    <col min="10757" max="10757" width="12.75" style="69" customWidth="1"/>
    <col min="10758" max="10758" width="13.5" style="69" customWidth="1"/>
    <col min="10759" max="10759" width="11" style="69"/>
    <col min="10760" max="10760" width="12.25" style="69" customWidth="1"/>
    <col min="10761" max="10762" width="11" style="69"/>
    <col min="10763" max="10764" width="11.5" style="69" customWidth="1"/>
    <col min="10765" max="11008" width="11" style="69"/>
    <col min="11009" max="11009" width="32.25" style="69" customWidth="1"/>
    <col min="11010" max="11010" width="12.25" style="69" customWidth="1"/>
    <col min="11011" max="11011" width="12.75" style="69" customWidth="1"/>
    <col min="11012" max="11012" width="11" style="69"/>
    <col min="11013" max="11013" width="12.75" style="69" customWidth="1"/>
    <col min="11014" max="11014" width="13.5" style="69" customWidth="1"/>
    <col min="11015" max="11015" width="11" style="69"/>
    <col min="11016" max="11016" width="12.25" style="69" customWidth="1"/>
    <col min="11017" max="11018" width="11" style="69"/>
    <col min="11019" max="11020" width="11.5" style="69" customWidth="1"/>
    <col min="11021" max="11264" width="11" style="69"/>
    <col min="11265" max="11265" width="32.25" style="69" customWidth="1"/>
    <col min="11266" max="11266" width="12.25" style="69" customWidth="1"/>
    <col min="11267" max="11267" width="12.75" style="69" customWidth="1"/>
    <col min="11268" max="11268" width="11" style="69"/>
    <col min="11269" max="11269" width="12.75" style="69" customWidth="1"/>
    <col min="11270" max="11270" width="13.5" style="69" customWidth="1"/>
    <col min="11271" max="11271" width="11" style="69"/>
    <col min="11272" max="11272" width="12.25" style="69" customWidth="1"/>
    <col min="11273" max="11274" width="11" style="69"/>
    <col min="11275" max="11276" width="11.5" style="69" customWidth="1"/>
    <col min="11277" max="11520" width="11" style="69"/>
    <col min="11521" max="11521" width="32.25" style="69" customWidth="1"/>
    <col min="11522" max="11522" width="12.25" style="69" customWidth="1"/>
    <col min="11523" max="11523" width="12.75" style="69" customWidth="1"/>
    <col min="11524" max="11524" width="11" style="69"/>
    <col min="11525" max="11525" width="12.75" style="69" customWidth="1"/>
    <col min="11526" max="11526" width="13.5" style="69" customWidth="1"/>
    <col min="11527" max="11527" width="11" style="69"/>
    <col min="11528" max="11528" width="12.25" style="69" customWidth="1"/>
    <col min="11529" max="11530" width="11" style="69"/>
    <col min="11531" max="11532" width="11.5" style="69" customWidth="1"/>
    <col min="11533" max="11776" width="11" style="69"/>
    <col min="11777" max="11777" width="32.25" style="69" customWidth="1"/>
    <col min="11778" max="11778" width="12.25" style="69" customWidth="1"/>
    <col min="11779" max="11779" width="12.75" style="69" customWidth="1"/>
    <col min="11780" max="11780" width="11" style="69"/>
    <col min="11781" max="11781" width="12.75" style="69" customWidth="1"/>
    <col min="11782" max="11782" width="13.5" style="69" customWidth="1"/>
    <col min="11783" max="11783" width="11" style="69"/>
    <col min="11784" max="11784" width="12.25" style="69" customWidth="1"/>
    <col min="11785" max="11786" width="11" style="69"/>
    <col min="11787" max="11788" width="11.5" style="69" customWidth="1"/>
    <col min="11789" max="12032" width="11" style="69"/>
    <col min="12033" max="12033" width="32.25" style="69" customWidth="1"/>
    <col min="12034" max="12034" width="12.25" style="69" customWidth="1"/>
    <col min="12035" max="12035" width="12.75" style="69" customWidth="1"/>
    <col min="12036" max="12036" width="11" style="69"/>
    <col min="12037" max="12037" width="12.75" style="69" customWidth="1"/>
    <col min="12038" max="12038" width="13.5" style="69" customWidth="1"/>
    <col min="12039" max="12039" width="11" style="69"/>
    <col min="12040" max="12040" width="12.25" style="69" customWidth="1"/>
    <col min="12041" max="12042" width="11" style="69"/>
    <col min="12043" max="12044" width="11.5" style="69" customWidth="1"/>
    <col min="12045" max="12288" width="11" style="69"/>
    <col min="12289" max="12289" width="32.25" style="69" customWidth="1"/>
    <col min="12290" max="12290" width="12.25" style="69" customWidth="1"/>
    <col min="12291" max="12291" width="12.75" style="69" customWidth="1"/>
    <col min="12292" max="12292" width="11" style="69"/>
    <col min="12293" max="12293" width="12.75" style="69" customWidth="1"/>
    <col min="12294" max="12294" width="13.5" style="69" customWidth="1"/>
    <col min="12295" max="12295" width="11" style="69"/>
    <col min="12296" max="12296" width="12.25" style="69" customWidth="1"/>
    <col min="12297" max="12298" width="11" style="69"/>
    <col min="12299" max="12300" width="11.5" style="69" customWidth="1"/>
    <col min="12301" max="12544" width="11" style="69"/>
    <col min="12545" max="12545" width="32.25" style="69" customWidth="1"/>
    <col min="12546" max="12546" width="12.25" style="69" customWidth="1"/>
    <col min="12547" max="12547" width="12.75" style="69" customWidth="1"/>
    <col min="12548" max="12548" width="11" style="69"/>
    <col min="12549" max="12549" width="12.75" style="69" customWidth="1"/>
    <col min="12550" max="12550" width="13.5" style="69" customWidth="1"/>
    <col min="12551" max="12551" width="11" style="69"/>
    <col min="12552" max="12552" width="12.25" style="69" customWidth="1"/>
    <col min="12553" max="12554" width="11" style="69"/>
    <col min="12555" max="12556" width="11.5" style="69" customWidth="1"/>
    <col min="12557" max="12800" width="11" style="69"/>
    <col min="12801" max="12801" width="32.25" style="69" customWidth="1"/>
    <col min="12802" max="12802" width="12.25" style="69" customWidth="1"/>
    <col min="12803" max="12803" width="12.75" style="69" customWidth="1"/>
    <col min="12804" max="12804" width="11" style="69"/>
    <col min="12805" max="12805" width="12.75" style="69" customWidth="1"/>
    <col min="12806" max="12806" width="13.5" style="69" customWidth="1"/>
    <col min="12807" max="12807" width="11" style="69"/>
    <col min="12808" max="12808" width="12.25" style="69" customWidth="1"/>
    <col min="12809" max="12810" width="11" style="69"/>
    <col min="12811" max="12812" width="11.5" style="69" customWidth="1"/>
    <col min="12813" max="13056" width="11" style="69"/>
    <col min="13057" max="13057" width="32.25" style="69" customWidth="1"/>
    <col min="13058" max="13058" width="12.25" style="69" customWidth="1"/>
    <col min="13059" max="13059" width="12.75" style="69" customWidth="1"/>
    <col min="13060" max="13060" width="11" style="69"/>
    <col min="13061" max="13061" width="12.75" style="69" customWidth="1"/>
    <col min="13062" max="13062" width="13.5" style="69" customWidth="1"/>
    <col min="13063" max="13063" width="11" style="69"/>
    <col min="13064" max="13064" width="12.25" style="69" customWidth="1"/>
    <col min="13065" max="13066" width="11" style="69"/>
    <col min="13067" max="13068" width="11.5" style="69" customWidth="1"/>
    <col min="13069" max="13312" width="11" style="69"/>
    <col min="13313" max="13313" width="32.25" style="69" customWidth="1"/>
    <col min="13314" max="13314" width="12.25" style="69" customWidth="1"/>
    <col min="13315" max="13315" width="12.75" style="69" customWidth="1"/>
    <col min="13316" max="13316" width="11" style="69"/>
    <col min="13317" max="13317" width="12.75" style="69" customWidth="1"/>
    <col min="13318" max="13318" width="13.5" style="69" customWidth="1"/>
    <col min="13319" max="13319" width="11" style="69"/>
    <col min="13320" max="13320" width="12.25" style="69" customWidth="1"/>
    <col min="13321" max="13322" width="11" style="69"/>
    <col min="13323" max="13324" width="11.5" style="69" customWidth="1"/>
    <col min="13325" max="13568" width="11" style="69"/>
    <col min="13569" max="13569" width="32.25" style="69" customWidth="1"/>
    <col min="13570" max="13570" width="12.25" style="69" customWidth="1"/>
    <col min="13571" max="13571" width="12.75" style="69" customWidth="1"/>
    <col min="13572" max="13572" width="11" style="69"/>
    <col min="13573" max="13573" width="12.75" style="69" customWidth="1"/>
    <col min="13574" max="13574" width="13.5" style="69" customWidth="1"/>
    <col min="13575" max="13575" width="11" style="69"/>
    <col min="13576" max="13576" width="12.25" style="69" customWidth="1"/>
    <col min="13577" max="13578" width="11" style="69"/>
    <col min="13579" max="13580" width="11.5" style="69" customWidth="1"/>
    <col min="13581" max="13824" width="11" style="69"/>
    <col min="13825" max="13825" width="32.25" style="69" customWidth="1"/>
    <col min="13826" max="13826" width="12.25" style="69" customWidth="1"/>
    <col min="13827" max="13827" width="12.75" style="69" customWidth="1"/>
    <col min="13828" max="13828" width="11" style="69"/>
    <col min="13829" max="13829" width="12.75" style="69" customWidth="1"/>
    <col min="13830" max="13830" width="13.5" style="69" customWidth="1"/>
    <col min="13831" max="13831" width="11" style="69"/>
    <col min="13832" max="13832" width="12.25" style="69" customWidth="1"/>
    <col min="13833" max="13834" width="11" style="69"/>
    <col min="13835" max="13836" width="11.5" style="69" customWidth="1"/>
    <col min="13837" max="14080" width="11" style="69"/>
    <col min="14081" max="14081" width="32.25" style="69" customWidth="1"/>
    <col min="14082" max="14082" width="12.25" style="69" customWidth="1"/>
    <col min="14083" max="14083" width="12.75" style="69" customWidth="1"/>
    <col min="14084" max="14084" width="11" style="69"/>
    <col min="14085" max="14085" width="12.75" style="69" customWidth="1"/>
    <col min="14086" max="14086" width="13.5" style="69" customWidth="1"/>
    <col min="14087" max="14087" width="11" style="69"/>
    <col min="14088" max="14088" width="12.25" style="69" customWidth="1"/>
    <col min="14089" max="14090" width="11" style="69"/>
    <col min="14091" max="14092" width="11.5" style="69" customWidth="1"/>
    <col min="14093" max="14336" width="11" style="69"/>
    <col min="14337" max="14337" width="32.25" style="69" customWidth="1"/>
    <col min="14338" max="14338" width="12.25" style="69" customWidth="1"/>
    <col min="14339" max="14339" width="12.75" style="69" customWidth="1"/>
    <col min="14340" max="14340" width="11" style="69"/>
    <col min="14341" max="14341" width="12.75" style="69" customWidth="1"/>
    <col min="14342" max="14342" width="13.5" style="69" customWidth="1"/>
    <col min="14343" max="14343" width="11" style="69"/>
    <col min="14344" max="14344" width="12.25" style="69" customWidth="1"/>
    <col min="14345" max="14346" width="11" style="69"/>
    <col min="14347" max="14348" width="11.5" style="69" customWidth="1"/>
    <col min="14349" max="14592" width="11" style="69"/>
    <col min="14593" max="14593" width="32.25" style="69" customWidth="1"/>
    <col min="14594" max="14594" width="12.25" style="69" customWidth="1"/>
    <col min="14595" max="14595" width="12.75" style="69" customWidth="1"/>
    <col min="14596" max="14596" width="11" style="69"/>
    <col min="14597" max="14597" width="12.75" style="69" customWidth="1"/>
    <col min="14598" max="14598" width="13.5" style="69" customWidth="1"/>
    <col min="14599" max="14599" width="11" style="69"/>
    <col min="14600" max="14600" width="12.25" style="69" customWidth="1"/>
    <col min="14601" max="14602" width="11" style="69"/>
    <col min="14603" max="14604" width="11.5" style="69" customWidth="1"/>
    <col min="14605" max="14848" width="11" style="69"/>
    <col min="14849" max="14849" width="32.25" style="69" customWidth="1"/>
    <col min="14850" max="14850" width="12.25" style="69" customWidth="1"/>
    <col min="14851" max="14851" width="12.75" style="69" customWidth="1"/>
    <col min="14852" max="14852" width="11" style="69"/>
    <col min="14853" max="14853" width="12.75" style="69" customWidth="1"/>
    <col min="14854" max="14854" width="13.5" style="69" customWidth="1"/>
    <col min="14855" max="14855" width="11" style="69"/>
    <col min="14856" max="14856" width="12.25" style="69" customWidth="1"/>
    <col min="14857" max="14858" width="11" style="69"/>
    <col min="14859" max="14860" width="11.5" style="69" customWidth="1"/>
    <col min="14861" max="15104" width="11" style="69"/>
    <col min="15105" max="15105" width="32.25" style="69" customWidth="1"/>
    <col min="15106" max="15106" width="12.25" style="69" customWidth="1"/>
    <col min="15107" max="15107" width="12.75" style="69" customWidth="1"/>
    <col min="15108" max="15108" width="11" style="69"/>
    <col min="15109" max="15109" width="12.75" style="69" customWidth="1"/>
    <col min="15110" max="15110" width="13.5" style="69" customWidth="1"/>
    <col min="15111" max="15111" width="11" style="69"/>
    <col min="15112" max="15112" width="12.25" style="69" customWidth="1"/>
    <col min="15113" max="15114" width="11" style="69"/>
    <col min="15115" max="15116" width="11.5" style="69" customWidth="1"/>
    <col min="15117" max="15360" width="11" style="69"/>
    <col min="15361" max="15361" width="32.25" style="69" customWidth="1"/>
    <col min="15362" max="15362" width="12.25" style="69" customWidth="1"/>
    <col min="15363" max="15363" width="12.75" style="69" customWidth="1"/>
    <col min="15364" max="15364" width="11" style="69"/>
    <col min="15365" max="15365" width="12.75" style="69" customWidth="1"/>
    <col min="15366" max="15366" width="13.5" style="69" customWidth="1"/>
    <col min="15367" max="15367" width="11" style="69"/>
    <col min="15368" max="15368" width="12.25" style="69" customWidth="1"/>
    <col min="15369" max="15370" width="11" style="69"/>
    <col min="15371" max="15372" width="11.5" style="69" customWidth="1"/>
    <col min="15373" max="15616" width="11" style="69"/>
    <col min="15617" max="15617" width="32.25" style="69" customWidth="1"/>
    <col min="15618" max="15618" width="12.25" style="69" customWidth="1"/>
    <col min="15619" max="15619" width="12.75" style="69" customWidth="1"/>
    <col min="15620" max="15620" width="11" style="69"/>
    <col min="15621" max="15621" width="12.75" style="69" customWidth="1"/>
    <col min="15622" max="15622" width="13.5" style="69" customWidth="1"/>
    <col min="15623" max="15623" width="11" style="69"/>
    <col min="15624" max="15624" width="12.25" style="69" customWidth="1"/>
    <col min="15625" max="15626" width="11" style="69"/>
    <col min="15627" max="15628" width="11.5" style="69" customWidth="1"/>
    <col min="15629" max="15872" width="11" style="69"/>
    <col min="15873" max="15873" width="32.25" style="69" customWidth="1"/>
    <col min="15874" max="15874" width="12.25" style="69" customWidth="1"/>
    <col min="15875" max="15875" width="12.75" style="69" customWidth="1"/>
    <col min="15876" max="15876" width="11" style="69"/>
    <col min="15877" max="15877" width="12.75" style="69" customWidth="1"/>
    <col min="15878" max="15878" width="13.5" style="69" customWidth="1"/>
    <col min="15879" max="15879" width="11" style="69"/>
    <col min="15880" max="15880" width="12.25" style="69" customWidth="1"/>
    <col min="15881" max="15882" width="11" style="69"/>
    <col min="15883" max="15884" width="11.5" style="69" customWidth="1"/>
    <col min="15885" max="16128" width="11" style="69"/>
    <col min="16129" max="16129" width="32.25" style="69" customWidth="1"/>
    <col min="16130" max="16130" width="12.25" style="69" customWidth="1"/>
    <col min="16131" max="16131" width="12.75" style="69" customWidth="1"/>
    <col min="16132" max="16132" width="11" style="69"/>
    <col min="16133" max="16133" width="12.75" style="69" customWidth="1"/>
    <col min="16134" max="16134" width="13.5" style="69" customWidth="1"/>
    <col min="16135" max="16135" width="11" style="69"/>
    <col min="16136" max="16136" width="12.25" style="69" customWidth="1"/>
    <col min="16137" max="16138" width="11" style="69"/>
    <col min="16139" max="16140" width="11.5" style="69" customWidth="1"/>
    <col min="16141" max="16384" width="11" style="69"/>
  </cols>
  <sheetData>
    <row r="1" spans="1:8" x14ac:dyDescent="0.2">
      <c r="A1" s="6" t="s">
        <v>249</v>
      </c>
      <c r="B1" s="3"/>
      <c r="C1" s="3"/>
      <c r="D1" s="3"/>
      <c r="E1" s="3"/>
      <c r="F1" s="3"/>
      <c r="G1" s="3"/>
    </row>
    <row r="2" spans="1:8" ht="15.75" x14ac:dyDescent="0.25">
      <c r="A2" s="2"/>
      <c r="B2" s="89"/>
      <c r="C2" s="3"/>
      <c r="D2" s="3"/>
      <c r="E2" s="3"/>
      <c r="F2" s="3"/>
      <c r="G2" s="3"/>
      <c r="H2" s="55" t="s">
        <v>151</v>
      </c>
    </row>
    <row r="3" spans="1:8" x14ac:dyDescent="0.2">
      <c r="A3" s="70"/>
      <c r="B3" s="762">
        <f>INDICE!A3</f>
        <v>44805</v>
      </c>
      <c r="C3" s="763"/>
      <c r="D3" s="763" t="s">
        <v>115</v>
      </c>
      <c r="E3" s="763"/>
      <c r="F3" s="763" t="s">
        <v>116</v>
      </c>
      <c r="G3" s="763"/>
      <c r="H3" s="763"/>
    </row>
    <row r="4" spans="1:8" x14ac:dyDescent="0.2">
      <c r="A4" s="66"/>
      <c r="B4" s="63" t="s">
        <v>47</v>
      </c>
      <c r="C4" s="63" t="s">
        <v>421</v>
      </c>
      <c r="D4" s="63" t="s">
        <v>47</v>
      </c>
      <c r="E4" s="63" t="s">
        <v>421</v>
      </c>
      <c r="F4" s="63" t="s">
        <v>47</v>
      </c>
      <c r="G4" s="64" t="s">
        <v>421</v>
      </c>
      <c r="H4" s="64" t="s">
        <v>121</v>
      </c>
    </row>
    <row r="5" spans="1:8" x14ac:dyDescent="0.2">
      <c r="A5" s="3" t="s">
        <v>512</v>
      </c>
      <c r="B5" s="307">
        <v>89.572000000000003</v>
      </c>
      <c r="C5" s="72">
        <v>-32.305506431475692</v>
      </c>
      <c r="D5" s="71">
        <v>876.74199999999996</v>
      </c>
      <c r="E5" s="72">
        <v>7.6503342808204335</v>
      </c>
      <c r="F5" s="71">
        <v>1302.277</v>
      </c>
      <c r="G5" s="72">
        <v>19.536915924309401</v>
      </c>
      <c r="H5" s="310">
        <v>2.0547902949513199</v>
      </c>
    </row>
    <row r="6" spans="1:8" x14ac:dyDescent="0.2">
      <c r="A6" s="3" t="s">
        <v>48</v>
      </c>
      <c r="B6" s="308">
        <v>827.68100000000004</v>
      </c>
      <c r="C6" s="59">
        <v>-3.0678891690489278</v>
      </c>
      <c r="D6" s="58">
        <v>7613.25</v>
      </c>
      <c r="E6" s="59">
        <v>8.4576062640936467</v>
      </c>
      <c r="F6" s="58">
        <v>10261.545000000002</v>
      </c>
      <c r="G6" s="59">
        <v>13.200025990166333</v>
      </c>
      <c r="H6" s="311">
        <v>16.191119920881842</v>
      </c>
    </row>
    <row r="7" spans="1:8" x14ac:dyDescent="0.2">
      <c r="A7" s="3" t="s">
        <v>49</v>
      </c>
      <c r="B7" s="308">
        <v>794.06500000000005</v>
      </c>
      <c r="C7" s="59">
        <v>1.9819350066077361</v>
      </c>
      <c r="D7" s="58">
        <v>7409.5740000000005</v>
      </c>
      <c r="E7" s="59">
        <v>17.876103660573698</v>
      </c>
      <c r="F7" s="58">
        <v>9817.9770000000008</v>
      </c>
      <c r="G7" s="59">
        <v>20.320321436651053</v>
      </c>
      <c r="H7" s="311">
        <v>15.491238696264523</v>
      </c>
    </row>
    <row r="8" spans="1:8" x14ac:dyDescent="0.2">
      <c r="A8" s="3" t="s">
        <v>122</v>
      </c>
      <c r="B8" s="308">
        <v>2099.0039999999999</v>
      </c>
      <c r="C8" s="96">
        <v>-1.6243161557550057E-2</v>
      </c>
      <c r="D8" s="58">
        <v>19683.575000000001</v>
      </c>
      <c r="E8" s="59">
        <v>9.6305841847839808</v>
      </c>
      <c r="F8" s="58">
        <v>26035.578000000001</v>
      </c>
      <c r="G8" s="59">
        <v>8.7332199152906345</v>
      </c>
      <c r="H8" s="311">
        <v>41.080087414465652</v>
      </c>
    </row>
    <row r="9" spans="1:8" x14ac:dyDescent="0.2">
      <c r="A9" s="3" t="s">
        <v>123</v>
      </c>
      <c r="B9" s="308">
        <v>295.64300000000003</v>
      </c>
      <c r="C9" s="59">
        <v>2.7226578922680869</v>
      </c>
      <c r="D9" s="58">
        <v>2759.5099999999998</v>
      </c>
      <c r="E9" s="59">
        <v>68.69926278781017</v>
      </c>
      <c r="F9" s="58">
        <v>3768.373</v>
      </c>
      <c r="G9" s="73">
        <v>92.549215776844889</v>
      </c>
      <c r="H9" s="311">
        <v>5.9459057237105384</v>
      </c>
    </row>
    <row r="10" spans="1:8" x14ac:dyDescent="0.2">
      <c r="A10" s="66" t="s">
        <v>603</v>
      </c>
      <c r="B10" s="309">
        <v>1138.739</v>
      </c>
      <c r="C10" s="75">
        <v>10.054353603825545</v>
      </c>
      <c r="D10" s="74">
        <v>9225.6069999999982</v>
      </c>
      <c r="E10" s="75">
        <v>6.5640892598320093</v>
      </c>
      <c r="F10" s="74">
        <v>12191.860999999995</v>
      </c>
      <c r="G10" s="75">
        <v>4.7312755705243497</v>
      </c>
      <c r="H10" s="312">
        <v>19.236857949726119</v>
      </c>
    </row>
    <row r="11" spans="1:8" x14ac:dyDescent="0.2">
      <c r="A11" s="76" t="s">
        <v>114</v>
      </c>
      <c r="B11" s="77">
        <v>5244.7040000000006</v>
      </c>
      <c r="C11" s="78">
        <v>1.1185948021530694</v>
      </c>
      <c r="D11" s="77">
        <v>47568.258000000002</v>
      </c>
      <c r="E11" s="78">
        <v>12.275498901361601</v>
      </c>
      <c r="F11" s="77">
        <v>63377.611000000004</v>
      </c>
      <c r="G11" s="78">
        <v>13.464228749213467</v>
      </c>
      <c r="H11" s="78">
        <v>100</v>
      </c>
    </row>
    <row r="12" spans="1:8" x14ac:dyDescent="0.2">
      <c r="A12" s="3"/>
      <c r="B12" s="3"/>
      <c r="C12" s="3"/>
      <c r="D12" s="3"/>
      <c r="E12" s="3"/>
      <c r="F12" s="3"/>
      <c r="G12" s="3"/>
      <c r="H12" s="79" t="s">
        <v>220</v>
      </c>
    </row>
    <row r="13" spans="1:8" x14ac:dyDescent="0.2">
      <c r="A13" s="80" t="s">
        <v>571</v>
      </c>
      <c r="B13" s="3"/>
      <c r="C13" s="3"/>
      <c r="D13" s="3"/>
      <c r="E13" s="3"/>
      <c r="F13" s="3"/>
      <c r="G13" s="3"/>
      <c r="H13" s="3"/>
    </row>
    <row r="14" spans="1:8" x14ac:dyDescent="0.2">
      <c r="A14" s="80" t="s">
        <v>572</v>
      </c>
      <c r="B14" s="58"/>
      <c r="C14" s="3"/>
      <c r="D14" s="3"/>
      <c r="E14" s="3"/>
      <c r="F14" s="3"/>
      <c r="G14" s="3"/>
      <c r="H14" s="3"/>
    </row>
    <row r="15" spans="1:8" x14ac:dyDescent="0.2">
      <c r="A15" s="80" t="s">
        <v>531</v>
      </c>
      <c r="B15" s="3"/>
      <c r="C15" s="3"/>
      <c r="D15" s="3"/>
      <c r="E15" s="3"/>
      <c r="F15" s="3"/>
      <c r="G15" s="3"/>
      <c r="H15" s="3"/>
    </row>
  </sheetData>
  <mergeCells count="3">
    <mergeCell ref="B3:C3"/>
    <mergeCell ref="D3:E3"/>
    <mergeCell ref="F3:H3"/>
  </mergeCells>
  <conditionalFormatting sqref="C8">
    <cfRule type="cellIs" dxfId="109" priority="1" operator="between">
      <formula>-0.5</formula>
      <formula>0.5</formula>
    </cfRule>
    <cfRule type="cellIs" dxfId="108" priority="2" operator="between">
      <formula>0</formula>
      <formula>0.49</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heetViews>
  <sheetFormatPr baseColWidth="10" defaultRowHeight="14.25" x14ac:dyDescent="0.2"/>
  <cols>
    <col min="1" max="1" width="36.25" bestFit="1" customWidth="1"/>
    <col min="3" max="3" width="1.625" customWidth="1"/>
    <col min="4" max="4" width="35.25" bestFit="1" customWidth="1"/>
  </cols>
  <sheetData>
    <row r="1" spans="1:7" x14ac:dyDescent="0.2">
      <c r="A1" s="158" t="s">
        <v>250</v>
      </c>
      <c r="B1" s="158"/>
      <c r="C1" s="158"/>
      <c r="D1" s="158"/>
      <c r="E1" s="158"/>
      <c r="F1" s="15"/>
      <c r="G1" s="15"/>
    </row>
    <row r="2" spans="1:7" x14ac:dyDescent="0.2">
      <c r="A2" s="158"/>
      <c r="B2" s="158"/>
      <c r="C2" s="158"/>
      <c r="D2" s="158"/>
      <c r="E2" s="161" t="s">
        <v>151</v>
      </c>
      <c r="F2" s="15"/>
      <c r="G2" s="15"/>
    </row>
    <row r="3" spans="1:7" x14ac:dyDescent="0.2">
      <c r="A3" s="784">
        <f>INDICE!A3</f>
        <v>44805</v>
      </c>
      <c r="B3" s="784">
        <v>41671</v>
      </c>
      <c r="C3" s="785">
        <v>41671</v>
      </c>
      <c r="D3" s="784">
        <v>41671</v>
      </c>
      <c r="E3" s="784">
        <v>41671</v>
      </c>
      <c r="F3" s="15"/>
    </row>
    <row r="4" spans="1:7" ht="15" x14ac:dyDescent="0.25">
      <c r="A4" s="1" t="s">
        <v>30</v>
      </c>
      <c r="B4" s="621">
        <v>0.14899999999999999</v>
      </c>
      <c r="C4" s="428"/>
      <c r="D4" s="15" t="s">
        <v>251</v>
      </c>
      <c r="E4" s="491">
        <v>5244.7040000000006</v>
      </c>
    </row>
    <row r="5" spans="1:7" x14ac:dyDescent="0.2">
      <c r="A5" s="1" t="s">
        <v>252</v>
      </c>
      <c r="B5" s="166">
        <v>4884.5</v>
      </c>
      <c r="C5" s="239"/>
      <c r="D5" s="1" t="s">
        <v>253</v>
      </c>
      <c r="E5" s="166">
        <v>-357.45400000000001</v>
      </c>
    </row>
    <row r="6" spans="1:7" x14ac:dyDescent="0.2">
      <c r="A6" s="1" t="s">
        <v>472</v>
      </c>
      <c r="B6" s="166">
        <v>-121.97099999999999</v>
      </c>
      <c r="C6" s="239"/>
      <c r="D6" s="1" t="s">
        <v>254</v>
      </c>
      <c r="E6" s="166">
        <v>253.41951999999765</v>
      </c>
    </row>
    <row r="7" spans="1:7" x14ac:dyDescent="0.2">
      <c r="A7" s="1" t="s">
        <v>473</v>
      </c>
      <c r="B7" s="166">
        <v>97.119999999999777</v>
      </c>
      <c r="C7" s="239"/>
      <c r="D7" s="1" t="s">
        <v>474</v>
      </c>
      <c r="E7" s="166">
        <v>1206.0160000000001</v>
      </c>
    </row>
    <row r="8" spans="1:7" x14ac:dyDescent="0.2">
      <c r="A8" s="1" t="s">
        <v>475</v>
      </c>
      <c r="B8" s="166">
        <v>425.90800000000002</v>
      </c>
      <c r="C8" s="239"/>
      <c r="D8" s="1" t="s">
        <v>476</v>
      </c>
      <c r="E8" s="166">
        <v>-1356.348</v>
      </c>
    </row>
    <row r="9" spans="1:7" ht="15" x14ac:dyDescent="0.25">
      <c r="A9" s="173" t="s">
        <v>58</v>
      </c>
      <c r="B9" s="431">
        <v>5285.7060000000001</v>
      </c>
      <c r="C9" s="239"/>
      <c r="D9" s="1" t="s">
        <v>256</v>
      </c>
      <c r="E9" s="166">
        <v>-137.625</v>
      </c>
    </row>
    <row r="10" spans="1:7" ht="15" x14ac:dyDescent="0.25">
      <c r="A10" s="1" t="s">
        <v>255</v>
      </c>
      <c r="B10" s="166">
        <v>-41.001999999999498</v>
      </c>
      <c r="C10" s="239"/>
      <c r="D10" s="173" t="s">
        <v>477</v>
      </c>
      <c r="E10" s="431">
        <v>4852.7125199999991</v>
      </c>
      <c r="G10" s="503"/>
    </row>
    <row r="11" spans="1:7" ht="15" x14ac:dyDescent="0.25">
      <c r="A11" s="173" t="s">
        <v>251</v>
      </c>
      <c r="B11" s="431">
        <v>5244.7040000000006</v>
      </c>
      <c r="C11" s="429"/>
      <c r="D11" s="212"/>
      <c r="E11" s="421" t="s">
        <v>124</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workbookViewId="0">
      <selection sqref="A1:D2"/>
    </sheetView>
  </sheetViews>
  <sheetFormatPr baseColWidth="10" defaultColWidth="10.5" defaultRowHeight="14.25" customHeight="1" x14ac:dyDescent="0.2"/>
  <cols>
    <col min="1" max="1" width="6.75" style="3" customWidth="1"/>
    <col min="2" max="2" width="11.5" style="3" bestFit="1" customWidth="1"/>
    <col min="3" max="6" width="15.125" style="3" customWidth="1"/>
    <col min="7" max="10" width="11.5" style="3" customWidth="1"/>
    <col min="11" max="11" width="2.625" style="3" customWidth="1"/>
    <col min="12" max="12" width="11.5" style="3" customWidth="1"/>
    <col min="13" max="16384" width="10.5" style="3"/>
  </cols>
  <sheetData>
    <row r="1" spans="1:10" ht="14.25" customHeight="1" x14ac:dyDescent="0.2">
      <c r="A1" s="752" t="s">
        <v>479</v>
      </c>
      <c r="B1" s="752"/>
      <c r="C1" s="752"/>
      <c r="D1" s="752"/>
      <c r="E1" s="192"/>
      <c r="F1" s="192"/>
      <c r="G1" s="6"/>
      <c r="H1" s="6"/>
      <c r="I1" s="6"/>
      <c r="J1" s="6"/>
    </row>
    <row r="2" spans="1:10" ht="14.25" customHeight="1" x14ac:dyDescent="0.2">
      <c r="A2" s="752"/>
      <c r="B2" s="752"/>
      <c r="C2" s="752"/>
      <c r="D2" s="752"/>
      <c r="E2" s="192"/>
      <c r="F2" s="192"/>
      <c r="G2" s="6"/>
      <c r="H2" s="6"/>
      <c r="I2" s="6"/>
      <c r="J2" s="6"/>
    </row>
    <row r="3" spans="1:10" ht="14.25" customHeight="1" x14ac:dyDescent="0.2">
      <c r="A3" s="53"/>
      <c r="B3" s="53"/>
      <c r="C3" s="53"/>
      <c r="D3" s="55" t="s">
        <v>257</v>
      </c>
    </row>
    <row r="4" spans="1:10" ht="14.25" customHeight="1" x14ac:dyDescent="0.2">
      <c r="A4" s="193"/>
      <c r="B4" s="193"/>
      <c r="C4" s="194" t="s">
        <v>584</v>
      </c>
      <c r="D4" s="194" t="s">
        <v>585</v>
      </c>
    </row>
    <row r="5" spans="1:10" ht="14.25" customHeight="1" x14ac:dyDescent="0.2">
      <c r="A5" s="745">
        <v>2018</v>
      </c>
      <c r="B5" s="643" t="s">
        <v>586</v>
      </c>
      <c r="C5" s="644">
        <v>13.27</v>
      </c>
      <c r="D5" s="197">
        <v>-4.9426934097421293</v>
      </c>
    </row>
    <row r="6" spans="1:10" ht="14.25" customHeight="1" x14ac:dyDescent="0.2">
      <c r="A6" s="712" t="s">
        <v>508</v>
      </c>
      <c r="B6" s="195" t="s">
        <v>587</v>
      </c>
      <c r="C6" s="716">
        <v>13.92</v>
      </c>
      <c r="D6" s="196">
        <v>4.8982667671439364</v>
      </c>
    </row>
    <row r="7" spans="1:10" ht="14.25" customHeight="1" x14ac:dyDescent="0.2">
      <c r="A7" s="712" t="s">
        <v>508</v>
      </c>
      <c r="B7" s="195" t="s">
        <v>588</v>
      </c>
      <c r="C7" s="716">
        <v>14.61</v>
      </c>
      <c r="D7" s="196">
        <v>4.9568965517241343</v>
      </c>
    </row>
    <row r="8" spans="1:10" ht="14.25" customHeight="1" x14ac:dyDescent="0.2">
      <c r="A8" s="712" t="s">
        <v>508</v>
      </c>
      <c r="B8" s="195" t="s">
        <v>589</v>
      </c>
      <c r="C8" s="716">
        <v>15.33</v>
      </c>
      <c r="D8" s="199">
        <v>4.928131416837787</v>
      </c>
    </row>
    <row r="9" spans="1:10" ht="14.25" customHeight="1" x14ac:dyDescent="0.2">
      <c r="A9" s="745">
        <v>2019</v>
      </c>
      <c r="B9" s="643" t="s">
        <v>590</v>
      </c>
      <c r="C9" s="644">
        <v>14.57</v>
      </c>
      <c r="D9" s="197">
        <v>-4.9575994781474213</v>
      </c>
    </row>
    <row r="10" spans="1:10" ht="14.25" customHeight="1" x14ac:dyDescent="0.2">
      <c r="A10" s="712" t="s">
        <v>508</v>
      </c>
      <c r="B10" s="195" t="s">
        <v>591</v>
      </c>
      <c r="C10" s="716">
        <v>13.86</v>
      </c>
      <c r="D10" s="196">
        <v>-4.8730267673301357</v>
      </c>
    </row>
    <row r="11" spans="1:10" ht="14.25" customHeight="1" x14ac:dyDescent="0.2">
      <c r="A11" s="712" t="s">
        <v>508</v>
      </c>
      <c r="B11" s="195" t="s">
        <v>593</v>
      </c>
      <c r="C11" s="716">
        <v>13.17</v>
      </c>
      <c r="D11" s="196">
        <v>-4.9783549783549752</v>
      </c>
    </row>
    <row r="12" spans="1:10" ht="14.25" customHeight="1" x14ac:dyDescent="0.2">
      <c r="A12" s="712" t="s">
        <v>508</v>
      </c>
      <c r="B12" s="195" t="s">
        <v>594</v>
      </c>
      <c r="C12" s="716">
        <v>12.77</v>
      </c>
      <c r="D12" s="196">
        <v>-3.0372057706909672</v>
      </c>
    </row>
    <row r="13" spans="1:10" ht="14.25" customHeight="1" x14ac:dyDescent="0.2">
      <c r="A13" s="712" t="s">
        <v>508</v>
      </c>
      <c r="B13" s="195" t="s">
        <v>596</v>
      </c>
      <c r="C13" s="716">
        <v>12.15</v>
      </c>
      <c r="D13" s="196">
        <v>-4.8551292090837839</v>
      </c>
    </row>
    <row r="14" spans="1:10" ht="14.25" customHeight="1" x14ac:dyDescent="0.2">
      <c r="A14" s="713" t="s">
        <v>508</v>
      </c>
      <c r="B14" s="198" t="s">
        <v>598</v>
      </c>
      <c r="C14" s="629">
        <v>12.74</v>
      </c>
      <c r="D14" s="199">
        <v>4.8559670781892992</v>
      </c>
    </row>
    <row r="15" spans="1:10" ht="14.25" customHeight="1" x14ac:dyDescent="0.2">
      <c r="A15" s="745">
        <v>2020</v>
      </c>
      <c r="B15" s="643" t="s">
        <v>615</v>
      </c>
      <c r="C15" s="644">
        <v>13.37</v>
      </c>
      <c r="D15" s="197">
        <v>4.9450549450549373</v>
      </c>
    </row>
    <row r="16" spans="1:10" ht="14.25" customHeight="1" x14ac:dyDescent="0.2">
      <c r="A16" s="712" t="s">
        <v>508</v>
      </c>
      <c r="B16" s="195" t="s">
        <v>621</v>
      </c>
      <c r="C16" s="716">
        <v>12.71</v>
      </c>
      <c r="D16" s="196">
        <v>-4.9364248317127783</v>
      </c>
      <c r="F16" s="3" t="s">
        <v>369</v>
      </c>
    </row>
    <row r="17" spans="1:4" ht="14.25" customHeight="1" x14ac:dyDescent="0.2">
      <c r="A17" s="712" t="s">
        <v>508</v>
      </c>
      <c r="B17" s="195" t="s">
        <v>622</v>
      </c>
      <c r="C17" s="716">
        <v>12.09</v>
      </c>
      <c r="D17" s="196">
        <v>-4.8780487804878128</v>
      </c>
    </row>
    <row r="18" spans="1:4" ht="14.25" customHeight="1" x14ac:dyDescent="0.2">
      <c r="A18" s="713" t="s">
        <v>508</v>
      </c>
      <c r="B18" s="198" t="s">
        <v>624</v>
      </c>
      <c r="C18" s="629">
        <v>12.68</v>
      </c>
      <c r="D18" s="199">
        <v>4.8800661703887496</v>
      </c>
    </row>
    <row r="19" spans="1:4" ht="14.25" customHeight="1" x14ac:dyDescent="0.2">
      <c r="A19" s="745">
        <v>2021</v>
      </c>
      <c r="B19" s="643" t="s">
        <v>625</v>
      </c>
      <c r="C19" s="644">
        <v>13.3</v>
      </c>
      <c r="D19" s="197">
        <v>4.8895899053627838</v>
      </c>
    </row>
    <row r="20" spans="1:4" ht="14.25" customHeight="1" x14ac:dyDescent="0.2">
      <c r="A20" s="712" t="s">
        <v>508</v>
      </c>
      <c r="B20" s="195" t="s">
        <v>626</v>
      </c>
      <c r="C20" s="716">
        <v>13.96</v>
      </c>
      <c r="D20" s="196">
        <v>4.9624060150375948</v>
      </c>
    </row>
    <row r="21" spans="1:4" ht="14.25" customHeight="1" x14ac:dyDescent="0.2">
      <c r="A21" s="712" t="s">
        <v>508</v>
      </c>
      <c r="B21" s="195" t="s">
        <v>631</v>
      </c>
      <c r="C21" s="716">
        <v>14.64</v>
      </c>
      <c r="D21" s="196">
        <v>4.871060171919769</v>
      </c>
    </row>
    <row r="22" spans="1:4" ht="14.25" customHeight="1" x14ac:dyDescent="0.2">
      <c r="A22" s="712" t="s">
        <v>508</v>
      </c>
      <c r="B22" s="195" t="s">
        <v>638</v>
      </c>
      <c r="C22" s="716">
        <v>15.37</v>
      </c>
      <c r="D22" s="196">
        <v>4.9863387978141978</v>
      </c>
    </row>
    <row r="23" spans="1:4" ht="14.25" customHeight="1" x14ac:dyDescent="0.2">
      <c r="A23" s="712" t="s">
        <v>508</v>
      </c>
      <c r="B23" s="195" t="s">
        <v>643</v>
      </c>
      <c r="C23" s="716">
        <v>16.12</v>
      </c>
      <c r="D23" s="196">
        <v>4.8796356538711896</v>
      </c>
    </row>
    <row r="24" spans="1:4" ht="14.25" customHeight="1" x14ac:dyDescent="0.2">
      <c r="A24" s="713" t="s">
        <v>508</v>
      </c>
      <c r="B24" s="198" t="s">
        <v>660</v>
      </c>
      <c r="C24" s="629">
        <v>16.920000000000002</v>
      </c>
      <c r="D24" s="199">
        <v>4.9627791563275476</v>
      </c>
    </row>
    <row r="25" spans="1:4" ht="14.25" customHeight="1" x14ac:dyDescent="0.2">
      <c r="A25" s="745">
        <v>2022</v>
      </c>
      <c r="B25" s="643" t="s">
        <v>670</v>
      </c>
      <c r="C25" s="644">
        <v>17.75</v>
      </c>
      <c r="D25" s="197">
        <v>4.905437352245853</v>
      </c>
    </row>
    <row r="26" spans="1:4" ht="14.25" customHeight="1" x14ac:dyDescent="0.2">
      <c r="A26" s="712" t="s">
        <v>508</v>
      </c>
      <c r="B26" s="195" t="s">
        <v>675</v>
      </c>
      <c r="C26" s="716">
        <v>18.63</v>
      </c>
      <c r="D26" s="196">
        <v>4.9577464788732337</v>
      </c>
    </row>
    <row r="27" spans="1:4" ht="14.25" customHeight="1" x14ac:dyDescent="0.2">
      <c r="A27" s="713" t="s">
        <v>508</v>
      </c>
      <c r="B27" s="198" t="s">
        <v>686</v>
      </c>
      <c r="C27" s="629">
        <v>19.55</v>
      </c>
      <c r="D27" s="199">
        <v>4.9382716049382811</v>
      </c>
    </row>
    <row r="28" spans="1:4" ht="14.25" customHeight="1" x14ac:dyDescent="0.2">
      <c r="A28" s="645" t="s">
        <v>258</v>
      </c>
      <c r="B28"/>
      <c r="C28"/>
      <c r="D28" s="79" t="s">
        <v>569</v>
      </c>
    </row>
    <row r="29" spans="1:4" ht="14.25" customHeight="1" x14ac:dyDescent="0.2">
      <c r="A29"/>
      <c r="B29"/>
      <c r="C29"/>
      <c r="D29"/>
    </row>
    <row r="30" spans="1:4" ht="14.25" customHeight="1" x14ac:dyDescent="0.2">
      <c r="A30" s="80"/>
    </row>
    <row r="31" spans="1:4" ht="14.25" customHeight="1" x14ac:dyDescent="0.2">
      <c r="A31" s="80"/>
    </row>
    <row r="32" spans="1:4" ht="14.25" customHeight="1" x14ac:dyDescent="0.2">
      <c r="A32" s="80"/>
    </row>
  </sheetData>
  <mergeCells count="1">
    <mergeCell ref="A1:D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4.25" x14ac:dyDescent="0.2"/>
  <cols>
    <col min="1" max="1" width="21.25" customWidth="1"/>
  </cols>
  <sheetData>
    <row r="1" spans="1:6" x14ac:dyDescent="0.2">
      <c r="A1" s="53" t="s">
        <v>577</v>
      </c>
      <c r="B1" s="53"/>
      <c r="C1" s="53"/>
      <c r="D1" s="53"/>
      <c r="E1" s="53"/>
      <c r="F1" s="6"/>
    </row>
    <row r="2" spans="1:6" x14ac:dyDescent="0.2">
      <c r="A2" s="54"/>
      <c r="B2" s="54"/>
      <c r="C2" s="54"/>
      <c r="D2" s="54"/>
      <c r="E2" s="54"/>
      <c r="F2" s="55" t="s">
        <v>105</v>
      </c>
    </row>
    <row r="3" spans="1:6" ht="14.65" customHeight="1" x14ac:dyDescent="0.2">
      <c r="A3" s="56"/>
      <c r="B3" s="754" t="s">
        <v>687</v>
      </c>
      <c r="C3" s="756" t="s">
        <v>420</v>
      </c>
      <c r="D3" s="754" t="s">
        <v>629</v>
      </c>
      <c r="E3" s="756" t="s">
        <v>420</v>
      </c>
      <c r="F3" s="758" t="s">
        <v>688</v>
      </c>
    </row>
    <row r="4" spans="1:6" ht="14.65" customHeight="1" x14ac:dyDescent="0.2">
      <c r="A4" s="501"/>
      <c r="B4" s="755"/>
      <c r="C4" s="757"/>
      <c r="D4" s="755"/>
      <c r="E4" s="757"/>
      <c r="F4" s="759"/>
    </row>
    <row r="5" spans="1:6" x14ac:dyDescent="0.2">
      <c r="A5" s="3" t="s">
        <v>107</v>
      </c>
      <c r="B5" s="95">
        <v>3375.7267602942579</v>
      </c>
      <c r="C5" s="187">
        <v>2.8816113807221191</v>
      </c>
      <c r="D5" s="95">
        <v>3099.8440336295016</v>
      </c>
      <c r="E5" s="187">
        <v>2.7968261424149707</v>
      </c>
      <c r="F5" s="187">
        <v>8.8998905645499402</v>
      </c>
    </row>
    <row r="6" spans="1:6" x14ac:dyDescent="0.2">
      <c r="A6" s="3" t="s">
        <v>108</v>
      </c>
      <c r="B6" s="95">
        <v>49639.424498423614</v>
      </c>
      <c r="C6" s="187">
        <v>42.373551156339765</v>
      </c>
      <c r="D6" s="95">
        <v>45689.524218973907</v>
      </c>
      <c r="E6" s="187">
        <v>41.223253293975667</v>
      </c>
      <c r="F6" s="187">
        <v>8.6450895406991251</v>
      </c>
    </row>
    <row r="7" spans="1:6" x14ac:dyDescent="0.2">
      <c r="A7" s="3" t="s">
        <v>109</v>
      </c>
      <c r="B7" s="95">
        <v>29365.525772464589</v>
      </c>
      <c r="C7" s="187">
        <v>25.06720456825316</v>
      </c>
      <c r="D7" s="95">
        <v>27915.389477387547</v>
      </c>
      <c r="E7" s="187">
        <v>25.186586879546489</v>
      </c>
      <c r="F7" s="187">
        <v>5.1947557323235749</v>
      </c>
    </row>
    <row r="8" spans="1:6" x14ac:dyDescent="0.2">
      <c r="A8" s="3" t="s">
        <v>110</v>
      </c>
      <c r="B8" s="95">
        <v>14713.667113791986</v>
      </c>
      <c r="C8" s="187">
        <v>12.559982966027702</v>
      </c>
      <c r="D8" s="95">
        <v>15174</v>
      </c>
      <c r="E8" s="187">
        <v>13.690701669049568</v>
      </c>
      <c r="F8" s="187">
        <v>-3.0336950455253349</v>
      </c>
    </row>
    <row r="9" spans="1:6" x14ac:dyDescent="0.2">
      <c r="A9" s="3" t="s">
        <v>111</v>
      </c>
      <c r="B9" s="95">
        <v>19429.429420310327</v>
      </c>
      <c r="C9" s="187">
        <v>16.585484819755671</v>
      </c>
      <c r="D9" s="95">
        <v>18133.875130600936</v>
      </c>
      <c r="E9" s="187">
        <v>16.361241236118008</v>
      </c>
      <c r="F9" s="187">
        <v>7.1443873986048443</v>
      </c>
    </row>
    <row r="10" spans="1:6" x14ac:dyDescent="0.2">
      <c r="A10" s="3" t="s">
        <v>112</v>
      </c>
      <c r="B10" s="95">
        <v>547.42269155440908</v>
      </c>
      <c r="C10" s="187">
        <v>0.46729476941173237</v>
      </c>
      <c r="D10" s="95">
        <v>539.72217445304284</v>
      </c>
      <c r="E10" s="187">
        <v>0.48696291515798967</v>
      </c>
      <c r="F10" s="187">
        <v>1.4267557395006027</v>
      </c>
    </row>
    <row r="11" spans="1:6" x14ac:dyDescent="0.2">
      <c r="A11" s="3" t="s">
        <v>113</v>
      </c>
      <c r="B11" s="95">
        <v>75.99377987962157</v>
      </c>
      <c r="C11" s="187">
        <v>6.4870339489834922E-2</v>
      </c>
      <c r="D11" s="95">
        <v>281.9934651762685</v>
      </c>
      <c r="E11" s="187">
        <v>0.25442786373730136</v>
      </c>
      <c r="F11" s="187">
        <v>-73.051226618985879</v>
      </c>
    </row>
    <row r="12" spans="1:6" x14ac:dyDescent="0.2">
      <c r="A12" s="60" t="s">
        <v>114</v>
      </c>
      <c r="B12" s="471">
        <v>117147.19003671882</v>
      </c>
      <c r="C12" s="472">
        <v>100</v>
      </c>
      <c r="D12" s="471">
        <v>110834.34850022121</v>
      </c>
      <c r="E12" s="472">
        <v>100</v>
      </c>
      <c r="F12" s="472">
        <v>5.695744705428579</v>
      </c>
    </row>
    <row r="13" spans="1:6" x14ac:dyDescent="0.2">
      <c r="A13" s="728" t="s">
        <v>689</v>
      </c>
      <c r="B13" s="3"/>
      <c r="C13" s="3"/>
      <c r="D13" s="3"/>
      <c r="E13" s="3"/>
      <c r="F13" s="55" t="s">
        <v>569</v>
      </c>
    </row>
    <row r="14" spans="1:6" x14ac:dyDescent="0.2">
      <c r="A14" s="473"/>
      <c r="B14" s="1"/>
      <c r="C14" s="1"/>
      <c r="D14" s="1"/>
      <c r="E14" s="1"/>
      <c r="F14" s="1"/>
    </row>
    <row r="15" spans="1:6" x14ac:dyDescent="0.2">
      <c r="A15" s="500"/>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heetViews>
  <sheetFormatPr baseColWidth="10" defaultColWidth="11" defaultRowHeight="14.25" x14ac:dyDescent="0.2"/>
  <cols>
    <col min="1" max="1" width="32.25" style="1" customWidth="1"/>
    <col min="2" max="4" width="11" style="1"/>
    <col min="5" max="5" width="13.125" style="1" customWidth="1"/>
    <col min="6" max="6" width="16.75" style="1" customWidth="1"/>
    <col min="7" max="16384" width="11" style="1"/>
  </cols>
  <sheetData>
    <row r="1" spans="1:6" x14ac:dyDescent="0.2">
      <c r="A1" s="53" t="s">
        <v>680</v>
      </c>
      <c r="B1" s="53"/>
      <c r="C1" s="53"/>
      <c r="D1" s="6"/>
      <c r="E1" s="6"/>
      <c r="F1" s="6"/>
    </row>
    <row r="2" spans="1:6" x14ac:dyDescent="0.2">
      <c r="A2" s="54"/>
      <c r="B2" s="54"/>
      <c r="C2" s="54"/>
      <c r="D2" s="65"/>
      <c r="E2" s="65"/>
      <c r="F2" s="55" t="s">
        <v>259</v>
      </c>
    </row>
    <row r="3" spans="1:6" x14ac:dyDescent="0.2">
      <c r="A3" s="56"/>
      <c r="B3" s="765" t="s">
        <v>260</v>
      </c>
      <c r="C3" s="765"/>
      <c r="D3" s="765"/>
      <c r="E3" s="764" t="s">
        <v>261</v>
      </c>
      <c r="F3" s="764"/>
    </row>
    <row r="4" spans="1:6" x14ac:dyDescent="0.2">
      <c r="A4" s="66"/>
      <c r="B4" s="201" t="s">
        <v>696</v>
      </c>
      <c r="C4" s="202" t="s">
        <v>693</v>
      </c>
      <c r="D4" s="201" t="s">
        <v>697</v>
      </c>
      <c r="E4" s="185" t="s">
        <v>262</v>
      </c>
      <c r="F4" s="184" t="s">
        <v>263</v>
      </c>
    </row>
    <row r="5" spans="1:6" x14ac:dyDescent="0.2">
      <c r="A5" s="430" t="s">
        <v>482</v>
      </c>
      <c r="B5" s="90">
        <v>171.64556344137924</v>
      </c>
      <c r="C5" s="90">
        <v>181.13467060322583</v>
      </c>
      <c r="D5" s="90">
        <v>143.28801329333331</v>
      </c>
      <c r="E5" s="90">
        <v>-5.2387028558615425</v>
      </c>
      <c r="F5" s="90">
        <v>19.79059482804994</v>
      </c>
    </row>
    <row r="6" spans="1:6" x14ac:dyDescent="0.2">
      <c r="A6" s="66" t="s">
        <v>481</v>
      </c>
      <c r="B6" s="97">
        <v>186.49827674827583</v>
      </c>
      <c r="C6" s="199">
        <v>184.67422128387096</v>
      </c>
      <c r="D6" s="97">
        <v>128.00778662666673</v>
      </c>
      <c r="E6" s="97">
        <v>0.98771525972811747</v>
      </c>
      <c r="F6" s="97">
        <v>45.692915769410156</v>
      </c>
    </row>
    <row r="7" spans="1:6" x14ac:dyDescent="0.2">
      <c r="F7" s="55" t="s">
        <v>569</v>
      </c>
    </row>
    <row r="8" spans="1:6" x14ac:dyDescent="0.2">
      <c r="A8" s="645" t="s">
        <v>679</v>
      </c>
    </row>
    <row r="13" spans="1:6" x14ac:dyDescent="0.2">
      <c r="C13" s="1" t="s">
        <v>369</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4"/>
  <sheetViews>
    <sheetView workbookViewId="0">
      <selection sqref="A1:C2"/>
    </sheetView>
  </sheetViews>
  <sheetFormatPr baseColWidth="10" defaultRowHeight="14.25" x14ac:dyDescent="0.2"/>
  <cols>
    <col min="1" max="1" width="22.5" bestFit="1" customWidth="1"/>
    <col min="6" max="6" width="11" style="1"/>
    <col min="7" max="7" width="19.125" style="1" bestFit="1" customWidth="1"/>
    <col min="8" max="30" width="11" style="1"/>
  </cols>
  <sheetData>
    <row r="1" spans="1:38" x14ac:dyDescent="0.2">
      <c r="A1" s="752" t="s">
        <v>681</v>
      </c>
      <c r="B1" s="752"/>
      <c r="C1" s="752"/>
      <c r="D1" s="3"/>
      <c r="E1" s="3"/>
    </row>
    <row r="2" spans="1:38" x14ac:dyDescent="0.2">
      <c r="A2" s="753"/>
      <c r="B2" s="752"/>
      <c r="C2" s="752"/>
      <c r="D2" s="3"/>
      <c r="E2" s="55" t="s">
        <v>259</v>
      </c>
    </row>
    <row r="3" spans="1:38" x14ac:dyDescent="0.2">
      <c r="A3" s="57"/>
      <c r="B3" s="203" t="s">
        <v>264</v>
      </c>
      <c r="C3" s="203" t="s">
        <v>265</v>
      </c>
      <c r="D3" s="203" t="s">
        <v>266</v>
      </c>
      <c r="E3" s="203" t="s">
        <v>267</v>
      </c>
    </row>
    <row r="4" spans="1:38" x14ac:dyDescent="0.2">
      <c r="A4" s="204" t="s">
        <v>268</v>
      </c>
      <c r="B4" s="205">
        <v>171.64556344137924</v>
      </c>
      <c r="C4" s="206">
        <v>29.789725886520365</v>
      </c>
      <c r="D4" s="206">
        <v>47.411314061755427</v>
      </c>
      <c r="E4" s="206">
        <v>94.444523493103446</v>
      </c>
      <c r="F4" s="621"/>
      <c r="G4" s="621"/>
      <c r="H4" s="621"/>
      <c r="M4" s="319"/>
      <c r="N4" s="319"/>
      <c r="O4" s="319"/>
      <c r="P4" s="319"/>
      <c r="Q4" s="319"/>
      <c r="R4" s="319"/>
      <c r="S4" s="319"/>
      <c r="T4" s="319"/>
      <c r="U4" s="319"/>
      <c r="V4" s="319"/>
      <c r="W4" s="319"/>
      <c r="X4" s="319"/>
      <c r="Y4" s="319"/>
      <c r="Z4" s="319"/>
      <c r="AA4" s="319"/>
      <c r="AB4" s="319"/>
      <c r="AC4" s="319"/>
      <c r="AD4" s="319"/>
      <c r="AE4" s="284"/>
      <c r="AF4" s="284"/>
      <c r="AG4" s="284"/>
      <c r="AH4" s="284"/>
      <c r="AI4" s="284"/>
      <c r="AJ4" s="284"/>
      <c r="AK4" s="284"/>
      <c r="AL4" s="284"/>
    </row>
    <row r="5" spans="1:38" x14ac:dyDescent="0.2">
      <c r="A5" s="207" t="s">
        <v>269</v>
      </c>
      <c r="B5" s="208">
        <v>198.63</v>
      </c>
      <c r="C5" s="92">
        <v>31.71403361344538</v>
      </c>
      <c r="D5" s="92">
        <v>40.824666386554611</v>
      </c>
      <c r="E5" s="92">
        <v>126.0913</v>
      </c>
      <c r="F5" s="621"/>
      <c r="G5" s="621"/>
      <c r="M5" s="622"/>
      <c r="N5" s="622"/>
      <c r="O5" s="622"/>
      <c r="P5" s="622"/>
      <c r="Q5" s="622"/>
      <c r="R5" s="622"/>
      <c r="S5" s="622"/>
      <c r="T5" s="622"/>
      <c r="U5" s="622"/>
      <c r="V5" s="622"/>
      <c r="W5" s="622"/>
      <c r="X5" s="622"/>
      <c r="Y5" s="622"/>
      <c r="Z5" s="622"/>
      <c r="AA5" s="622"/>
      <c r="AB5" s="622"/>
      <c r="AC5" s="622"/>
      <c r="AD5" s="622"/>
      <c r="AE5" s="283"/>
      <c r="AF5" s="283"/>
      <c r="AG5" s="283"/>
      <c r="AH5" s="283"/>
      <c r="AI5" s="283"/>
      <c r="AJ5" s="283"/>
      <c r="AK5" s="283"/>
      <c r="AL5" s="283"/>
    </row>
    <row r="6" spans="1:38" x14ac:dyDescent="0.2">
      <c r="A6" s="207" t="s">
        <v>270</v>
      </c>
      <c r="B6" s="208">
        <v>172.75666666666666</v>
      </c>
      <c r="C6" s="92">
        <v>28.792777777777779</v>
      </c>
      <c r="D6" s="92">
        <v>48.931022222222232</v>
      </c>
      <c r="E6" s="92">
        <v>95.032866666666649</v>
      </c>
      <c r="F6" s="621"/>
      <c r="G6" s="621"/>
      <c r="M6" s="622"/>
      <c r="N6" s="622"/>
      <c r="O6" s="622"/>
      <c r="P6" s="622"/>
      <c r="Q6" s="622"/>
      <c r="R6" s="622"/>
      <c r="S6" s="622"/>
      <c r="T6" s="622"/>
      <c r="U6" s="622"/>
      <c r="V6" s="622"/>
      <c r="W6" s="622"/>
      <c r="X6" s="622"/>
      <c r="Y6" s="622"/>
      <c r="Z6" s="622"/>
      <c r="AA6" s="622"/>
      <c r="AB6" s="622"/>
      <c r="AC6" s="622"/>
      <c r="AD6" s="622"/>
      <c r="AE6" s="283"/>
      <c r="AF6" s="283"/>
      <c r="AG6" s="283"/>
      <c r="AH6" s="283"/>
      <c r="AI6" s="283"/>
      <c r="AJ6" s="283"/>
      <c r="AK6" s="283"/>
      <c r="AL6" s="283"/>
    </row>
    <row r="7" spans="1:38" x14ac:dyDescent="0.2">
      <c r="A7" s="207" t="s">
        <v>233</v>
      </c>
      <c r="B7" s="208">
        <v>168.36769999999999</v>
      </c>
      <c r="C7" s="92">
        <v>29.220840495867769</v>
      </c>
      <c r="D7" s="92">
        <v>47.646259504132225</v>
      </c>
      <c r="E7" s="92">
        <v>91.500599999999991</v>
      </c>
      <c r="F7" s="621"/>
      <c r="G7" s="621"/>
      <c r="N7" s="622"/>
      <c r="O7" s="622"/>
      <c r="P7" s="622"/>
      <c r="Q7" s="622"/>
      <c r="R7" s="622"/>
      <c r="S7" s="622"/>
      <c r="T7" s="622"/>
      <c r="U7" s="622"/>
      <c r="V7" s="622"/>
      <c r="W7" s="622"/>
      <c r="X7" s="622"/>
      <c r="Y7" s="622"/>
      <c r="Z7" s="622"/>
      <c r="AA7" s="622"/>
      <c r="AB7" s="622"/>
      <c r="AC7" s="622"/>
      <c r="AD7" s="622"/>
      <c r="AE7" s="283"/>
      <c r="AF7" s="283"/>
      <c r="AG7" s="283"/>
      <c r="AH7" s="283"/>
      <c r="AI7" s="283"/>
      <c r="AJ7" s="283"/>
      <c r="AK7" s="283"/>
      <c r="AL7" s="283"/>
    </row>
    <row r="8" spans="1:38" x14ac:dyDescent="0.2">
      <c r="A8" s="207" t="s">
        <v>271</v>
      </c>
      <c r="B8" s="208">
        <v>150.70620000000002</v>
      </c>
      <c r="C8" s="92">
        <v>25.117700000000006</v>
      </c>
      <c r="D8" s="92">
        <v>36.301833333333356</v>
      </c>
      <c r="E8" s="92">
        <v>89.286666666666662</v>
      </c>
      <c r="F8" s="621"/>
      <c r="G8" s="621"/>
      <c r="N8" s="622"/>
      <c r="O8" s="622"/>
      <c r="P8" s="622"/>
      <c r="Q8" s="622"/>
      <c r="R8" s="622"/>
      <c r="S8" s="622"/>
      <c r="T8" s="622"/>
      <c r="U8" s="622"/>
      <c r="V8" s="622"/>
      <c r="W8" s="622"/>
      <c r="X8" s="622"/>
      <c r="Y8" s="622"/>
      <c r="Z8" s="622"/>
      <c r="AA8" s="622"/>
      <c r="AB8" s="622"/>
      <c r="AC8" s="622"/>
      <c r="AD8" s="622"/>
      <c r="AE8" s="283"/>
      <c r="AF8" s="283"/>
      <c r="AG8" s="283"/>
      <c r="AH8" s="283"/>
      <c r="AI8" s="283"/>
      <c r="AJ8" s="283"/>
      <c r="AK8" s="283"/>
      <c r="AL8" s="283"/>
    </row>
    <row r="9" spans="1:38" x14ac:dyDescent="0.2">
      <c r="A9" s="207" t="s">
        <v>272</v>
      </c>
      <c r="B9" s="208">
        <v>151.55203333333333</v>
      </c>
      <c r="C9" s="92">
        <v>24.197383473389355</v>
      </c>
      <c r="D9" s="92">
        <v>36.969983193277301</v>
      </c>
      <c r="E9" s="92">
        <v>90.384666666666675</v>
      </c>
      <c r="F9" s="621"/>
      <c r="G9" s="621"/>
    </row>
    <row r="10" spans="1:38" x14ac:dyDescent="0.2">
      <c r="A10" s="207" t="s">
        <v>273</v>
      </c>
      <c r="B10" s="208">
        <v>148.12503333333331</v>
      </c>
      <c r="C10" s="92">
        <v>29.62500666666666</v>
      </c>
      <c r="D10" s="92">
        <v>40.692726666666644</v>
      </c>
      <c r="E10" s="92">
        <v>77.807299999999998</v>
      </c>
      <c r="F10" s="621"/>
      <c r="G10" s="621"/>
    </row>
    <row r="11" spans="1:38" x14ac:dyDescent="0.2">
      <c r="A11" s="207" t="s">
        <v>274</v>
      </c>
      <c r="B11" s="208">
        <v>203.60283333333334</v>
      </c>
      <c r="C11" s="92">
        <v>40.72056666666667</v>
      </c>
      <c r="D11" s="92">
        <v>62.8626</v>
      </c>
      <c r="E11" s="92">
        <v>100.01966666666667</v>
      </c>
      <c r="F11" s="621"/>
      <c r="G11" s="621"/>
    </row>
    <row r="12" spans="1:38" x14ac:dyDescent="0.2">
      <c r="A12" s="207" t="s">
        <v>275</v>
      </c>
      <c r="B12" s="208">
        <v>168.11666666666667</v>
      </c>
      <c r="C12" s="92">
        <v>28.019444444444446</v>
      </c>
      <c r="D12" s="92">
        <v>54.36512222222224</v>
      </c>
      <c r="E12" s="92">
        <v>85.732099999999988</v>
      </c>
      <c r="F12" s="621"/>
      <c r="G12" s="621"/>
    </row>
    <row r="13" spans="1:38" x14ac:dyDescent="0.2">
      <c r="A13" s="207" t="s">
        <v>276</v>
      </c>
      <c r="B13" s="208">
        <v>147.86676666666671</v>
      </c>
      <c r="C13" s="92">
        <v>26.664498907103834</v>
      </c>
      <c r="D13" s="92">
        <v>40.336401092896196</v>
      </c>
      <c r="E13" s="92">
        <v>80.865866666666676</v>
      </c>
      <c r="F13" s="621"/>
      <c r="G13" s="621"/>
    </row>
    <row r="14" spans="1:38" x14ac:dyDescent="0.2">
      <c r="A14" s="207" t="s">
        <v>205</v>
      </c>
      <c r="B14" s="208">
        <v>186.9</v>
      </c>
      <c r="C14" s="92">
        <v>31.150000000000002</v>
      </c>
      <c r="D14" s="92">
        <v>56.30019999999999</v>
      </c>
      <c r="E14" s="92">
        <v>99.44980000000001</v>
      </c>
      <c r="F14" s="621"/>
      <c r="G14" s="621"/>
    </row>
    <row r="15" spans="1:38" x14ac:dyDescent="0.2">
      <c r="A15" s="207" t="s">
        <v>277</v>
      </c>
      <c r="B15" s="208">
        <v>205.54000000000002</v>
      </c>
      <c r="C15" s="92">
        <v>39.781935483870974</v>
      </c>
      <c r="D15" s="92">
        <v>72.241064516129057</v>
      </c>
      <c r="E15" s="92">
        <v>93.516999999999996</v>
      </c>
      <c r="F15" s="621"/>
      <c r="G15" s="621"/>
    </row>
    <row r="16" spans="1:38" x14ac:dyDescent="0.2">
      <c r="A16" s="207" t="s">
        <v>234</v>
      </c>
      <c r="B16" s="209">
        <v>160.17043333333334</v>
      </c>
      <c r="C16" s="196">
        <v>26.695072222222223</v>
      </c>
      <c r="D16" s="196">
        <v>69.130094444444453</v>
      </c>
      <c r="E16" s="196">
        <v>64.34526666666666</v>
      </c>
      <c r="F16" s="621"/>
      <c r="G16" s="621"/>
    </row>
    <row r="17" spans="1:13" x14ac:dyDescent="0.2">
      <c r="A17" s="207" t="s">
        <v>235</v>
      </c>
      <c r="B17" s="208">
        <v>197.95333333333332</v>
      </c>
      <c r="C17" s="92">
        <v>38.313548387096766</v>
      </c>
      <c r="D17" s="92">
        <v>71.533984946236558</v>
      </c>
      <c r="E17" s="92">
        <v>88.105799999999988</v>
      </c>
      <c r="F17" s="621"/>
      <c r="G17" s="621"/>
    </row>
    <row r="18" spans="1:13" x14ac:dyDescent="0.2">
      <c r="A18" s="207" t="s">
        <v>278</v>
      </c>
      <c r="B18" s="208">
        <v>127.85753333333332</v>
      </c>
      <c r="C18" s="92">
        <v>27.182310236220474</v>
      </c>
      <c r="D18" s="92">
        <v>24.774889763779512</v>
      </c>
      <c r="E18" s="92">
        <v>75.900333333333336</v>
      </c>
      <c r="F18" s="621"/>
      <c r="G18" s="621"/>
    </row>
    <row r="19" spans="1:13" x14ac:dyDescent="0.2">
      <c r="A19" s="3" t="s">
        <v>279</v>
      </c>
      <c r="B19" s="208">
        <v>182</v>
      </c>
      <c r="C19" s="92">
        <v>34.032520325203251</v>
      </c>
      <c r="D19" s="92">
        <v>48.598179674796768</v>
      </c>
      <c r="E19" s="92">
        <v>99.369299999999981</v>
      </c>
      <c r="F19" s="621"/>
      <c r="G19" s="621"/>
    </row>
    <row r="20" spans="1:13" x14ac:dyDescent="0.2">
      <c r="A20" s="3" t="s">
        <v>206</v>
      </c>
      <c r="B20" s="208">
        <v>171.49516666666665</v>
      </c>
      <c r="C20" s="92">
        <v>30.925357923497266</v>
      </c>
      <c r="D20" s="92">
        <v>47.839775409836044</v>
      </c>
      <c r="E20" s="92">
        <v>92.730033333333338</v>
      </c>
      <c r="F20" s="621"/>
      <c r="G20" s="621"/>
    </row>
    <row r="21" spans="1:13" x14ac:dyDescent="0.2">
      <c r="A21" s="3" t="s">
        <v>280</v>
      </c>
      <c r="B21" s="208">
        <v>175.91153333333335</v>
      </c>
      <c r="C21" s="92">
        <v>30.530100826446283</v>
      </c>
      <c r="D21" s="92">
        <v>52.376199173553744</v>
      </c>
      <c r="E21" s="92">
        <v>93.005233333333322</v>
      </c>
      <c r="F21" s="621"/>
      <c r="G21" s="621"/>
    </row>
    <row r="22" spans="1:13" x14ac:dyDescent="0.2">
      <c r="A22" s="195" t="s">
        <v>281</v>
      </c>
      <c r="B22" s="208">
        <v>169.74173333333334</v>
      </c>
      <c r="C22" s="92">
        <v>29.459309090909091</v>
      </c>
      <c r="D22" s="92">
        <v>46.599790909090942</v>
      </c>
      <c r="E22" s="92">
        <v>93.682633333333314</v>
      </c>
      <c r="F22" s="621"/>
      <c r="G22" s="621"/>
    </row>
    <row r="23" spans="1:13" x14ac:dyDescent="0.2">
      <c r="A23" s="195" t="s">
        <v>282</v>
      </c>
      <c r="B23" s="210">
        <v>162.32666666666665</v>
      </c>
      <c r="C23" s="211">
        <v>23.585925925925928</v>
      </c>
      <c r="D23" s="211">
        <v>51.860140740740725</v>
      </c>
      <c r="E23" s="211">
        <v>86.880600000000001</v>
      </c>
      <c r="F23" s="621"/>
      <c r="G23" s="621"/>
    </row>
    <row r="24" spans="1:13" x14ac:dyDescent="0.2">
      <c r="A24" s="195" t="s">
        <v>283</v>
      </c>
      <c r="B24" s="210">
        <v>134</v>
      </c>
      <c r="C24" s="211">
        <v>20.440677966101696</v>
      </c>
      <c r="D24" s="211">
        <v>54.938322033898309</v>
      </c>
      <c r="E24" s="211">
        <v>58.620999999999995</v>
      </c>
      <c r="F24" s="621"/>
      <c r="G24" s="621"/>
    </row>
    <row r="25" spans="1:13" x14ac:dyDescent="0.2">
      <c r="A25" s="195" t="s">
        <v>544</v>
      </c>
      <c r="B25" s="210">
        <v>198.13333333333333</v>
      </c>
      <c r="C25" s="211">
        <v>34.386776859504131</v>
      </c>
      <c r="D25" s="211">
        <v>65.870923140495847</v>
      </c>
      <c r="E25" s="211">
        <v>97.87563333333334</v>
      </c>
      <c r="F25" s="621"/>
      <c r="G25" s="621"/>
    </row>
    <row r="26" spans="1:13" x14ac:dyDescent="0.2">
      <c r="A26" s="3" t="s">
        <v>284</v>
      </c>
      <c r="B26" s="210">
        <v>135.46770000000001</v>
      </c>
      <c r="C26" s="211">
        <v>25.33135853658537</v>
      </c>
      <c r="D26" s="211">
        <v>18.102974796747958</v>
      </c>
      <c r="E26" s="211">
        <v>92.03336666666668</v>
      </c>
      <c r="F26" s="621"/>
      <c r="G26" s="621"/>
    </row>
    <row r="27" spans="1:13" x14ac:dyDescent="0.2">
      <c r="A27" s="195" t="s">
        <v>236</v>
      </c>
      <c r="B27" s="210">
        <v>171.27666666666667</v>
      </c>
      <c r="C27" s="211">
        <v>32.027344173441733</v>
      </c>
      <c r="D27" s="211">
        <v>45.739989159891607</v>
      </c>
      <c r="E27" s="211">
        <v>93.509333333333331</v>
      </c>
      <c r="F27" s="621"/>
      <c r="G27" s="621"/>
    </row>
    <row r="28" spans="1:13" x14ac:dyDescent="0.2">
      <c r="A28" s="195" t="s">
        <v>546</v>
      </c>
      <c r="B28" s="208">
        <v>159.83416666666668</v>
      </c>
      <c r="C28" s="92">
        <v>27.73981404958678</v>
      </c>
      <c r="D28" s="92">
        <v>46.147719283746554</v>
      </c>
      <c r="E28" s="92">
        <v>85.946633333333338</v>
      </c>
      <c r="F28" s="621"/>
      <c r="G28" s="621"/>
    </row>
    <row r="29" spans="1:13" x14ac:dyDescent="0.2">
      <c r="A29" s="3" t="s">
        <v>285</v>
      </c>
      <c r="B29" s="210">
        <v>157.72906666666668</v>
      </c>
      <c r="C29" s="211">
        <v>25.183632492997202</v>
      </c>
      <c r="D29" s="211">
        <v>38.674400840336162</v>
      </c>
      <c r="E29" s="211">
        <v>93.871033333333315</v>
      </c>
      <c r="F29" s="621"/>
      <c r="G29" s="621"/>
    </row>
    <row r="30" spans="1:13" x14ac:dyDescent="0.2">
      <c r="A30" s="3" t="s">
        <v>237</v>
      </c>
      <c r="B30" s="208">
        <v>177.42136666666667</v>
      </c>
      <c r="C30" s="92">
        <v>35.484273333333334</v>
      </c>
      <c r="D30" s="92">
        <v>45.985460000000003</v>
      </c>
      <c r="E30" s="92">
        <v>95.951633333333334</v>
      </c>
      <c r="F30" s="621"/>
      <c r="G30" s="621"/>
    </row>
    <row r="31" spans="1:13" x14ac:dyDescent="0.2">
      <c r="A31" s="655" t="s">
        <v>286</v>
      </c>
      <c r="B31" s="656">
        <v>178.04373543473</v>
      </c>
      <c r="C31" s="656">
        <v>31.356744760925125</v>
      </c>
      <c r="D31" s="656">
        <v>45.907924007138206</v>
      </c>
      <c r="E31" s="656">
        <v>100.77906666666667</v>
      </c>
      <c r="F31" s="621"/>
      <c r="G31" s="621"/>
    </row>
    <row r="32" spans="1:13" x14ac:dyDescent="0.2">
      <c r="A32" s="654" t="s">
        <v>287</v>
      </c>
      <c r="B32" s="653">
        <v>185.2385736526457</v>
      </c>
      <c r="C32" s="653">
        <v>32.096526471488581</v>
      </c>
      <c r="D32" s="653">
        <v>49.241951896978485</v>
      </c>
      <c r="E32" s="653">
        <v>103.90009528417863</v>
      </c>
      <c r="F32" s="621"/>
      <c r="G32" s="621"/>
      <c r="M32" s="622"/>
    </row>
    <row r="33" spans="1:13" x14ac:dyDescent="0.2">
      <c r="A33" s="652" t="s">
        <v>288</v>
      </c>
      <c r="B33" s="657">
        <v>13.59301021126646</v>
      </c>
      <c r="C33" s="657">
        <v>2.3068005849682152</v>
      </c>
      <c r="D33" s="657">
        <v>1.8306378352230581</v>
      </c>
      <c r="E33" s="657">
        <v>9.4555717910751866</v>
      </c>
      <c r="F33" s="621"/>
      <c r="G33" s="621"/>
      <c r="M33" s="622"/>
    </row>
    <row r="34" spans="1:13" x14ac:dyDescent="0.2">
      <c r="A34" s="80"/>
      <c r="B34" s="3"/>
      <c r="C34" s="3"/>
      <c r="D34" s="3"/>
      <c r="E34" s="55" t="s">
        <v>569</v>
      </c>
    </row>
    <row r="35" spans="1:13" s="1" customFormat="1" ht="14.25" customHeight="1" x14ac:dyDescent="0.2">
      <c r="A35" s="786" t="s">
        <v>678</v>
      </c>
      <c r="B35" s="786"/>
      <c r="C35" s="786"/>
      <c r="D35" s="786"/>
      <c r="E35" s="786"/>
    </row>
    <row r="36" spans="1:13" s="1" customFormat="1" x14ac:dyDescent="0.2">
      <c r="A36" s="786"/>
      <c r="B36" s="786"/>
      <c r="C36" s="786"/>
      <c r="D36" s="786"/>
      <c r="E36" s="786"/>
    </row>
    <row r="37" spans="1:13" s="1" customFormat="1" x14ac:dyDescent="0.2">
      <c r="A37" s="786"/>
      <c r="B37" s="786"/>
      <c r="C37" s="786"/>
      <c r="D37" s="786"/>
      <c r="E37" s="786"/>
    </row>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sheetData>
  <mergeCells count="2">
    <mergeCell ref="A1:C2"/>
    <mergeCell ref="A35:E3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3"/>
  <sheetViews>
    <sheetView workbookViewId="0">
      <selection sqref="A1:C2"/>
    </sheetView>
  </sheetViews>
  <sheetFormatPr baseColWidth="10" defaultRowHeight="14.25" x14ac:dyDescent="0.2"/>
  <cols>
    <col min="1" max="1" width="22.625" bestFit="1" customWidth="1"/>
    <col min="6" max="6" width="11" style="1"/>
    <col min="7" max="7" width="17.75" style="1" bestFit="1" customWidth="1"/>
    <col min="8" max="32" width="11" style="1"/>
  </cols>
  <sheetData>
    <row r="1" spans="1:36" x14ac:dyDescent="0.2">
      <c r="A1" s="752" t="s">
        <v>682</v>
      </c>
      <c r="B1" s="752"/>
      <c r="C1" s="752"/>
      <c r="D1" s="3"/>
      <c r="E1" s="3"/>
    </row>
    <row r="2" spans="1:36" x14ac:dyDescent="0.2">
      <c r="A2" s="753"/>
      <c r="B2" s="752"/>
      <c r="C2" s="752"/>
      <c r="D2" s="3"/>
      <c r="E2" s="55" t="s">
        <v>259</v>
      </c>
    </row>
    <row r="3" spans="1:36" x14ac:dyDescent="0.2">
      <c r="A3" s="57"/>
      <c r="B3" s="203" t="s">
        <v>264</v>
      </c>
      <c r="C3" s="203" t="s">
        <v>265</v>
      </c>
      <c r="D3" s="203" t="s">
        <v>266</v>
      </c>
      <c r="E3" s="203" t="s">
        <v>267</v>
      </c>
      <c r="G3" s="319"/>
      <c r="H3" s="319"/>
      <c r="I3" s="319"/>
      <c r="J3" s="319"/>
      <c r="K3" s="319"/>
      <c r="L3" s="319"/>
      <c r="M3" s="319"/>
      <c r="N3" s="319"/>
      <c r="O3" s="319"/>
      <c r="P3" s="319"/>
      <c r="Q3" s="319"/>
      <c r="R3" s="319"/>
      <c r="S3" s="319"/>
      <c r="T3" s="319"/>
      <c r="U3" s="319"/>
      <c r="V3" s="319"/>
      <c r="W3" s="319"/>
      <c r="X3" s="319"/>
      <c r="Y3" s="319"/>
      <c r="Z3" s="319"/>
      <c r="AA3" s="319"/>
      <c r="AB3" s="319"/>
      <c r="AC3" s="319"/>
      <c r="AD3" s="319"/>
      <c r="AE3" s="319"/>
      <c r="AF3" s="319"/>
      <c r="AG3" s="284"/>
      <c r="AH3" s="284"/>
      <c r="AI3" s="284"/>
      <c r="AJ3" s="284"/>
    </row>
    <row r="4" spans="1:36" x14ac:dyDescent="0.2">
      <c r="A4" s="204" t="s">
        <v>268</v>
      </c>
      <c r="B4" s="205">
        <v>186.49827674827583</v>
      </c>
      <c r="C4" s="206">
        <v>32.367469518295799</v>
      </c>
      <c r="D4" s="206">
        <v>38.042314050669667</v>
      </c>
      <c r="E4" s="206">
        <v>116.08849317931036</v>
      </c>
      <c r="F4" s="621"/>
      <c r="G4" s="621"/>
      <c r="H4" s="622"/>
      <c r="I4" s="622"/>
      <c r="J4" s="622"/>
      <c r="K4" s="622"/>
      <c r="L4" s="622"/>
      <c r="M4" s="622"/>
      <c r="N4" s="622"/>
      <c r="O4" s="622"/>
      <c r="P4" s="622"/>
      <c r="Q4" s="622"/>
      <c r="R4" s="622"/>
      <c r="S4" s="622"/>
      <c r="T4" s="622"/>
      <c r="U4" s="622"/>
      <c r="V4" s="622"/>
      <c r="W4" s="622"/>
      <c r="X4" s="622"/>
      <c r="Y4" s="622"/>
      <c r="Z4" s="622"/>
      <c r="AA4" s="622"/>
      <c r="AB4" s="622"/>
      <c r="AC4" s="622"/>
      <c r="AD4" s="622"/>
      <c r="AE4" s="622"/>
      <c r="AF4" s="622"/>
      <c r="AG4" s="283"/>
      <c r="AH4" s="283"/>
      <c r="AI4" s="283"/>
      <c r="AJ4" s="283"/>
    </row>
    <row r="5" spans="1:36" x14ac:dyDescent="0.2">
      <c r="A5" s="207" t="s">
        <v>269</v>
      </c>
      <c r="B5" s="208">
        <v>208.89666666666668</v>
      </c>
      <c r="C5" s="92">
        <v>33.353249299719891</v>
      </c>
      <c r="D5" s="92">
        <v>35.339850700280124</v>
      </c>
      <c r="E5" s="92">
        <v>140.20356666666666</v>
      </c>
      <c r="G5" s="621"/>
      <c r="H5" s="623"/>
      <c r="I5" s="623"/>
      <c r="J5" s="623"/>
      <c r="K5" s="623"/>
      <c r="L5" s="622"/>
      <c r="M5" s="622"/>
      <c r="N5" s="622"/>
      <c r="O5" s="622"/>
      <c r="P5" s="622"/>
      <c r="Q5" s="622"/>
      <c r="R5" s="622"/>
      <c r="S5" s="622"/>
      <c r="T5" s="622"/>
      <c r="U5" s="622"/>
      <c r="V5" s="622"/>
      <c r="W5" s="622"/>
      <c r="X5" s="622"/>
      <c r="Y5" s="622"/>
      <c r="Z5" s="622"/>
      <c r="AA5" s="622"/>
      <c r="AB5" s="622"/>
      <c r="AC5" s="622"/>
      <c r="AD5" s="622"/>
      <c r="AE5" s="622"/>
      <c r="AF5" s="622"/>
      <c r="AG5" s="283"/>
      <c r="AH5" s="283"/>
      <c r="AI5" s="283"/>
      <c r="AJ5" s="283"/>
    </row>
    <row r="6" spans="1:36" x14ac:dyDescent="0.2">
      <c r="A6" s="207" t="s">
        <v>270</v>
      </c>
      <c r="B6" s="208">
        <v>191.94</v>
      </c>
      <c r="C6" s="92">
        <v>31.990000000000006</v>
      </c>
      <c r="D6" s="92">
        <v>40.518033333333307</v>
      </c>
      <c r="E6" s="92">
        <v>119.43196666666668</v>
      </c>
      <c r="G6" s="621"/>
      <c r="L6" s="622"/>
      <c r="M6" s="622"/>
      <c r="N6" s="622"/>
      <c r="O6" s="622"/>
      <c r="P6" s="622"/>
      <c r="Q6" s="622"/>
      <c r="R6" s="622"/>
      <c r="S6" s="622"/>
      <c r="T6" s="622"/>
      <c r="U6" s="622"/>
      <c r="V6" s="622"/>
      <c r="W6" s="622"/>
      <c r="X6" s="622"/>
      <c r="Y6" s="622"/>
      <c r="Z6" s="622"/>
      <c r="AA6" s="622"/>
      <c r="AB6" s="622"/>
      <c r="AC6" s="622"/>
      <c r="AD6" s="622"/>
      <c r="AE6" s="622"/>
      <c r="AF6" s="622"/>
      <c r="AG6" s="283"/>
      <c r="AH6" s="283"/>
      <c r="AI6" s="283"/>
      <c r="AJ6" s="283"/>
    </row>
    <row r="7" spans="1:36" x14ac:dyDescent="0.2">
      <c r="A7" s="207" t="s">
        <v>233</v>
      </c>
      <c r="B7" s="208">
        <v>196.90189999999998</v>
      </c>
      <c r="C7" s="92">
        <v>34.173057024793387</v>
      </c>
      <c r="D7" s="92">
        <v>45.553076308539936</v>
      </c>
      <c r="E7" s="92">
        <v>117.17576666666666</v>
      </c>
      <c r="G7" s="621"/>
      <c r="L7" s="623"/>
      <c r="M7" s="623"/>
      <c r="N7" s="623"/>
      <c r="O7" s="623"/>
      <c r="P7" s="623"/>
      <c r="Q7" s="623"/>
      <c r="R7" s="623"/>
      <c r="S7" s="623"/>
      <c r="T7" s="623"/>
      <c r="U7" s="623"/>
      <c r="V7" s="623"/>
      <c r="W7" s="623"/>
      <c r="X7" s="623"/>
      <c r="Y7" s="623"/>
      <c r="Z7" s="623"/>
      <c r="AA7" s="623"/>
      <c r="AB7" s="623"/>
      <c r="AC7" s="623"/>
      <c r="AD7" s="623"/>
      <c r="AE7" s="623"/>
      <c r="AF7" s="623"/>
      <c r="AG7" s="285"/>
      <c r="AH7" s="285"/>
      <c r="AI7" s="285"/>
      <c r="AJ7" s="285"/>
    </row>
    <row r="8" spans="1:36" x14ac:dyDescent="0.2">
      <c r="A8" s="207" t="s">
        <v>271</v>
      </c>
      <c r="B8" s="208">
        <v>163.78946666666667</v>
      </c>
      <c r="C8" s="92">
        <v>27.298244444444446</v>
      </c>
      <c r="D8" s="92">
        <v>33.029888888888877</v>
      </c>
      <c r="E8" s="92">
        <v>103.46133333333334</v>
      </c>
      <c r="G8" s="621"/>
    </row>
    <row r="9" spans="1:36" x14ac:dyDescent="0.2">
      <c r="A9" s="207" t="s">
        <v>272</v>
      </c>
      <c r="B9" s="208">
        <v>182.63119999999998</v>
      </c>
      <c r="C9" s="92">
        <v>29.159603361344534</v>
      </c>
      <c r="D9" s="92">
        <v>34.070029971988774</v>
      </c>
      <c r="E9" s="92">
        <v>119.40156666666667</v>
      </c>
      <c r="G9" s="621"/>
    </row>
    <row r="10" spans="1:36" x14ac:dyDescent="0.2">
      <c r="A10" s="207" t="s">
        <v>273</v>
      </c>
      <c r="B10" s="208">
        <v>182.08669999999998</v>
      </c>
      <c r="C10" s="92">
        <v>36.417339999999996</v>
      </c>
      <c r="D10" s="92">
        <v>35.373393333333325</v>
      </c>
      <c r="E10" s="92">
        <v>110.29596666666666</v>
      </c>
      <c r="G10" s="621"/>
    </row>
    <row r="11" spans="1:36" x14ac:dyDescent="0.2">
      <c r="A11" s="207" t="s">
        <v>274</v>
      </c>
      <c r="B11" s="208">
        <v>202.00063333333335</v>
      </c>
      <c r="C11" s="92">
        <v>40.400126666666672</v>
      </c>
      <c r="D11" s="92">
        <v>43.768273333333347</v>
      </c>
      <c r="E11" s="92">
        <v>117.83223333333333</v>
      </c>
      <c r="G11" s="621"/>
    </row>
    <row r="12" spans="1:36" x14ac:dyDescent="0.2">
      <c r="A12" s="207" t="s">
        <v>275</v>
      </c>
      <c r="B12" s="208">
        <v>182.79333333333335</v>
      </c>
      <c r="C12" s="92">
        <v>30.465555555555564</v>
      </c>
      <c r="D12" s="92">
        <v>39.764944444444453</v>
      </c>
      <c r="E12" s="92">
        <v>112.56283333333333</v>
      </c>
      <c r="G12" s="621"/>
    </row>
    <row r="13" spans="1:36" x14ac:dyDescent="0.2">
      <c r="A13" s="207" t="s">
        <v>276</v>
      </c>
      <c r="B13" s="208">
        <v>174.28580000000002</v>
      </c>
      <c r="C13" s="92">
        <v>31.428586885245906</v>
      </c>
      <c r="D13" s="92">
        <v>37.786713114754122</v>
      </c>
      <c r="E13" s="92">
        <v>105.0705</v>
      </c>
      <c r="G13" s="621"/>
    </row>
    <row r="14" spans="1:36" x14ac:dyDescent="0.2">
      <c r="A14" s="207" t="s">
        <v>205</v>
      </c>
      <c r="B14" s="208">
        <v>187.6</v>
      </c>
      <c r="C14" s="92">
        <v>31.266666666666669</v>
      </c>
      <c r="D14" s="92">
        <v>37.200133333333341</v>
      </c>
      <c r="E14" s="92">
        <v>119.13319999999999</v>
      </c>
      <c r="G14" s="621"/>
    </row>
    <row r="15" spans="1:36" x14ac:dyDescent="0.2">
      <c r="A15" s="207" t="s">
        <v>277</v>
      </c>
      <c r="B15" s="208">
        <v>212.26999999999998</v>
      </c>
      <c r="C15" s="92">
        <v>41.084516129032252</v>
      </c>
      <c r="D15" s="92">
        <v>51.052117204301069</v>
      </c>
      <c r="E15" s="92">
        <v>120.13336666666666</v>
      </c>
      <c r="G15" s="621"/>
    </row>
    <row r="16" spans="1:36" x14ac:dyDescent="0.2">
      <c r="A16" s="207" t="s">
        <v>234</v>
      </c>
      <c r="B16" s="209">
        <v>175.70256666666668</v>
      </c>
      <c r="C16" s="196">
        <v>29.283761111111115</v>
      </c>
      <c r="D16" s="196">
        <v>60.910172222222229</v>
      </c>
      <c r="E16" s="196">
        <v>85.508633333333336</v>
      </c>
      <c r="G16" s="621"/>
    </row>
    <row r="17" spans="1:11" x14ac:dyDescent="0.2">
      <c r="A17" s="207" t="s">
        <v>235</v>
      </c>
      <c r="B17" s="208">
        <v>189.66</v>
      </c>
      <c r="C17" s="92">
        <v>36.708387096774196</v>
      </c>
      <c r="D17" s="92">
        <v>42.432912903225791</v>
      </c>
      <c r="E17" s="92">
        <v>110.51870000000001</v>
      </c>
      <c r="G17" s="621"/>
    </row>
    <row r="18" spans="1:11" x14ac:dyDescent="0.2">
      <c r="A18" s="207" t="s">
        <v>278</v>
      </c>
      <c r="B18" s="208">
        <v>161.52883333333335</v>
      </c>
      <c r="C18" s="92">
        <v>34.340775590551189</v>
      </c>
      <c r="D18" s="92">
        <v>24.896424409448812</v>
      </c>
      <c r="E18" s="92">
        <v>102.29163333333335</v>
      </c>
      <c r="G18" s="621"/>
    </row>
    <row r="19" spans="1:11" x14ac:dyDescent="0.2">
      <c r="A19" s="3" t="s">
        <v>279</v>
      </c>
      <c r="B19" s="208">
        <v>192.6</v>
      </c>
      <c r="C19" s="92">
        <v>36.014634146341464</v>
      </c>
      <c r="D19" s="92">
        <v>42.538265853658501</v>
      </c>
      <c r="E19" s="92">
        <v>114.04710000000003</v>
      </c>
      <c r="G19" s="621"/>
    </row>
    <row r="20" spans="1:11" x14ac:dyDescent="0.2">
      <c r="A20" s="3" t="s">
        <v>206</v>
      </c>
      <c r="B20" s="208">
        <v>181.09456666666665</v>
      </c>
      <c r="C20" s="92">
        <v>32.656397267759559</v>
      </c>
      <c r="D20" s="92">
        <v>36.739969398907093</v>
      </c>
      <c r="E20" s="92">
        <v>111.6982</v>
      </c>
      <c r="G20" s="621"/>
    </row>
    <row r="21" spans="1:11" x14ac:dyDescent="0.2">
      <c r="A21" s="3" t="s">
        <v>280</v>
      </c>
      <c r="B21" s="208">
        <v>181.5059</v>
      </c>
      <c r="C21" s="92">
        <v>31.501023966942149</v>
      </c>
      <c r="D21" s="92">
        <v>43.011909366391187</v>
      </c>
      <c r="E21" s="92">
        <v>106.99296666666666</v>
      </c>
      <c r="G21" s="621"/>
    </row>
    <row r="22" spans="1:11" x14ac:dyDescent="0.2">
      <c r="A22" s="195" t="s">
        <v>281</v>
      </c>
      <c r="B22" s="208">
        <v>181.62113333333335</v>
      </c>
      <c r="C22" s="92">
        <v>31.521023140495871</v>
      </c>
      <c r="D22" s="92">
        <v>37.200210192837474</v>
      </c>
      <c r="E22" s="92">
        <v>112.8999</v>
      </c>
      <c r="G22" s="621"/>
    </row>
    <row r="23" spans="1:11" x14ac:dyDescent="0.2">
      <c r="A23" s="195" t="s">
        <v>282</v>
      </c>
      <c r="B23" s="210">
        <v>183.48333333333332</v>
      </c>
      <c r="C23" s="211">
        <v>26.659971509971509</v>
      </c>
      <c r="D23" s="211">
        <v>40.799428490028461</v>
      </c>
      <c r="E23" s="211">
        <v>116.02393333333335</v>
      </c>
      <c r="G23" s="621"/>
    </row>
    <row r="24" spans="1:11" x14ac:dyDescent="0.2">
      <c r="A24" s="195" t="s">
        <v>283</v>
      </c>
      <c r="B24" s="210">
        <v>121</v>
      </c>
      <c r="C24" s="211">
        <v>18.457627118644066</v>
      </c>
      <c r="D24" s="211">
        <v>47.240372881355938</v>
      </c>
      <c r="E24" s="211">
        <v>55.302</v>
      </c>
      <c r="G24" s="621"/>
    </row>
    <row r="25" spans="1:11" x14ac:dyDescent="0.2">
      <c r="A25" s="195" t="s">
        <v>544</v>
      </c>
      <c r="B25" s="210">
        <v>201.33333333333331</v>
      </c>
      <c r="C25" s="211">
        <v>34.942148760330575</v>
      </c>
      <c r="D25" s="211">
        <v>42.545717906336058</v>
      </c>
      <c r="E25" s="211">
        <v>123.84546666666668</v>
      </c>
      <c r="G25" s="621"/>
    </row>
    <row r="26" spans="1:11" x14ac:dyDescent="0.2">
      <c r="A26" s="3" t="s">
        <v>284</v>
      </c>
      <c r="B26" s="210">
        <v>156.84466666666668</v>
      </c>
      <c r="C26" s="211">
        <v>29.328677506775072</v>
      </c>
      <c r="D26" s="211">
        <v>12.819455826558276</v>
      </c>
      <c r="E26" s="211">
        <v>114.69653333333333</v>
      </c>
      <c r="G26" s="621"/>
    </row>
    <row r="27" spans="1:11" x14ac:dyDescent="0.2">
      <c r="A27" s="195" t="s">
        <v>236</v>
      </c>
      <c r="B27" s="210">
        <v>180.09666666666666</v>
      </c>
      <c r="C27" s="211">
        <v>33.676612466124659</v>
      </c>
      <c r="D27" s="211">
        <v>33.300154200542003</v>
      </c>
      <c r="E27" s="211">
        <v>113.1199</v>
      </c>
      <c r="G27" s="621"/>
    </row>
    <row r="28" spans="1:11" x14ac:dyDescent="0.2">
      <c r="A28" s="195" t="s">
        <v>546</v>
      </c>
      <c r="B28" s="208">
        <v>181.25866666666667</v>
      </c>
      <c r="C28" s="92">
        <v>31.45811570247934</v>
      </c>
      <c r="D28" s="92">
        <v>34.386917630854022</v>
      </c>
      <c r="E28" s="92">
        <v>115.41363333333331</v>
      </c>
      <c r="G28" s="621"/>
    </row>
    <row r="29" spans="1:11" x14ac:dyDescent="0.2">
      <c r="A29" s="3" t="s">
        <v>285</v>
      </c>
      <c r="B29" s="210">
        <v>178.83913333333334</v>
      </c>
      <c r="C29" s="211">
        <v>28.554147338935575</v>
      </c>
      <c r="D29" s="211">
        <v>35.44525266106443</v>
      </c>
      <c r="E29" s="211">
        <v>114.83973333333333</v>
      </c>
      <c r="G29" s="621"/>
    </row>
    <row r="30" spans="1:11" x14ac:dyDescent="0.2">
      <c r="A30" s="3" t="s">
        <v>237</v>
      </c>
      <c r="B30" s="208">
        <v>226.12559999999999</v>
      </c>
      <c r="C30" s="92">
        <v>45.225119999999997</v>
      </c>
      <c r="D30" s="92">
        <v>27.367879999999992</v>
      </c>
      <c r="E30" s="92">
        <v>153.5326</v>
      </c>
      <c r="G30" s="621"/>
    </row>
    <row r="31" spans="1:11" x14ac:dyDescent="0.2">
      <c r="A31" s="655" t="s">
        <v>286</v>
      </c>
      <c r="B31" s="656">
        <v>187.16946086870078</v>
      </c>
      <c r="C31" s="656">
        <v>32.963951229002213</v>
      </c>
      <c r="D31" s="656">
        <v>38.161142973031907</v>
      </c>
      <c r="E31" s="656">
        <v>116.04436666666666</v>
      </c>
      <c r="G31" s="621"/>
    </row>
    <row r="32" spans="1:11" x14ac:dyDescent="0.2">
      <c r="A32" s="654" t="s">
        <v>287</v>
      </c>
      <c r="B32" s="653">
        <v>190.84833376958551</v>
      </c>
      <c r="C32" s="653">
        <v>33.068536839208704</v>
      </c>
      <c r="D32" s="653">
        <v>42.009253193263461</v>
      </c>
      <c r="E32" s="653">
        <v>115.77054373711334</v>
      </c>
      <c r="G32" s="621"/>
      <c r="H32" s="622"/>
      <c r="I32" s="622"/>
      <c r="J32" s="622"/>
      <c r="K32" s="622"/>
    </row>
    <row r="33" spans="1:11" x14ac:dyDescent="0.2">
      <c r="A33" s="652" t="s">
        <v>288</v>
      </c>
      <c r="B33" s="657">
        <v>4.3500570213096807</v>
      </c>
      <c r="C33" s="657">
        <v>0.70106732091290525</v>
      </c>
      <c r="D33" s="657">
        <v>3.9669391425937945</v>
      </c>
      <c r="E33" s="657">
        <v>-0.31794944219701904</v>
      </c>
      <c r="G33" s="621"/>
      <c r="H33" s="622"/>
      <c r="I33" s="622"/>
      <c r="J33" s="622"/>
      <c r="K33" s="622"/>
    </row>
    <row r="34" spans="1:11" x14ac:dyDescent="0.2">
      <c r="A34" s="80"/>
      <c r="B34" s="3"/>
      <c r="C34" s="3"/>
      <c r="D34" s="3"/>
      <c r="E34" s="55" t="s">
        <v>569</v>
      </c>
    </row>
    <row r="35" spans="1:11" s="1" customFormat="1" x14ac:dyDescent="0.2">
      <c r="A35" s="786" t="s">
        <v>678</v>
      </c>
      <c r="B35" s="786"/>
      <c r="C35" s="786"/>
      <c r="D35" s="786"/>
      <c r="E35" s="786"/>
    </row>
    <row r="36" spans="1:11" s="1" customFormat="1" x14ac:dyDescent="0.2">
      <c r="A36" s="786"/>
      <c r="B36" s="786"/>
      <c r="C36" s="786"/>
      <c r="D36" s="786"/>
      <c r="E36" s="786"/>
    </row>
    <row r="37" spans="1:11" s="1" customFormat="1" x14ac:dyDescent="0.2">
      <c r="A37" s="786"/>
      <c r="B37" s="786"/>
      <c r="C37" s="786"/>
      <c r="D37" s="786"/>
      <c r="E37" s="786"/>
    </row>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sheetData>
  <sortState xmlns:xlrd2="http://schemas.microsoft.com/office/spreadsheetml/2017/richdata2" ref="G6:K31">
    <sortCondition ref="G5"/>
  </sortState>
  <mergeCells count="2">
    <mergeCell ref="A1:C2"/>
    <mergeCell ref="A35:E37"/>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5"/>
  <sheetViews>
    <sheetView workbookViewId="0">
      <selection sqref="A1:C2"/>
    </sheetView>
  </sheetViews>
  <sheetFormatPr baseColWidth="10" defaultRowHeight="14.25" x14ac:dyDescent="0.2"/>
  <cols>
    <col min="1" max="1" width="22.625" bestFit="1" customWidth="1"/>
    <col min="4" max="26" width="11" style="1"/>
  </cols>
  <sheetData>
    <row r="1" spans="1:3" x14ac:dyDescent="0.2">
      <c r="A1" s="752" t="s">
        <v>683</v>
      </c>
      <c r="B1" s="752"/>
      <c r="C1" s="752"/>
    </row>
    <row r="2" spans="1:3" x14ac:dyDescent="0.2">
      <c r="A2" s="752"/>
      <c r="B2" s="752"/>
      <c r="C2" s="752"/>
    </row>
    <row r="3" spans="1:3" x14ac:dyDescent="0.2">
      <c r="A3" s="54"/>
      <c r="B3" s="3"/>
      <c r="C3" s="55" t="s">
        <v>259</v>
      </c>
    </row>
    <row r="4" spans="1:3" x14ac:dyDescent="0.2">
      <c r="A4" s="57"/>
      <c r="B4" s="203" t="s">
        <v>264</v>
      </c>
      <c r="C4" s="203" t="s">
        <v>267</v>
      </c>
    </row>
    <row r="5" spans="1:3" x14ac:dyDescent="0.2">
      <c r="A5" s="685" t="s">
        <v>268</v>
      </c>
      <c r="B5" s="686">
        <v>135.58756666666665</v>
      </c>
      <c r="C5" s="687">
        <v>102.38456666666666</v>
      </c>
    </row>
    <row r="6" spans="1:3" x14ac:dyDescent="0.2">
      <c r="A6" s="207" t="s">
        <v>269</v>
      </c>
      <c r="B6" s="469">
        <v>153.98876666666663</v>
      </c>
      <c r="C6" s="470">
        <v>123.26766666666667</v>
      </c>
    </row>
    <row r="7" spans="1:3" x14ac:dyDescent="0.2">
      <c r="A7" s="207" t="s">
        <v>270</v>
      </c>
      <c r="B7" s="469">
        <v>158.11556666666667</v>
      </c>
      <c r="C7" s="470">
        <v>120.84470000000002</v>
      </c>
    </row>
    <row r="8" spans="1:3" x14ac:dyDescent="0.2">
      <c r="A8" s="207" t="s">
        <v>233</v>
      </c>
      <c r="B8" s="469">
        <v>122.29433333333334</v>
      </c>
      <c r="C8" s="470">
        <v>99.204633333333334</v>
      </c>
    </row>
    <row r="9" spans="1:3" x14ac:dyDescent="0.2">
      <c r="A9" s="207" t="s">
        <v>271</v>
      </c>
      <c r="B9" s="469">
        <v>171.62200000000001</v>
      </c>
      <c r="C9" s="470">
        <v>109.98783333333333</v>
      </c>
    </row>
    <row r="10" spans="1:3" x14ac:dyDescent="0.2">
      <c r="A10" s="207" t="s">
        <v>272</v>
      </c>
      <c r="B10" s="469">
        <v>141.31596666666667</v>
      </c>
      <c r="C10" s="470">
        <v>115.58290000000002</v>
      </c>
    </row>
    <row r="11" spans="1:3" x14ac:dyDescent="0.2">
      <c r="A11" s="207" t="s">
        <v>273</v>
      </c>
      <c r="B11" s="469">
        <v>122.68910000000001</v>
      </c>
      <c r="C11" s="470">
        <v>93.589833333333345</v>
      </c>
    </row>
    <row r="12" spans="1:3" x14ac:dyDescent="0.2">
      <c r="A12" s="207" t="s">
        <v>274</v>
      </c>
      <c r="B12" s="469">
        <v>211.10650000000001</v>
      </c>
      <c r="C12" s="470">
        <v>131.97436666666664</v>
      </c>
    </row>
    <row r="13" spans="1:3" x14ac:dyDescent="0.2">
      <c r="A13" s="207" t="s">
        <v>275</v>
      </c>
      <c r="B13" s="469">
        <v>0</v>
      </c>
      <c r="C13" s="470">
        <v>0</v>
      </c>
    </row>
    <row r="14" spans="1:3" x14ac:dyDescent="0.2">
      <c r="A14" s="207" t="s">
        <v>276</v>
      </c>
      <c r="B14" s="469">
        <v>146.0532</v>
      </c>
      <c r="C14" s="470">
        <v>106.08216666666669</v>
      </c>
    </row>
    <row r="15" spans="1:3" x14ac:dyDescent="0.2">
      <c r="A15" s="207" t="s">
        <v>205</v>
      </c>
      <c r="B15" s="469">
        <v>140.35666666666665</v>
      </c>
      <c r="C15" s="470">
        <v>111.16399999999999</v>
      </c>
    </row>
    <row r="16" spans="1:3" x14ac:dyDescent="0.2">
      <c r="A16" s="207" t="s">
        <v>277</v>
      </c>
      <c r="B16" s="469">
        <v>175.57666666666665</v>
      </c>
      <c r="C16" s="470">
        <v>114.01399999999998</v>
      </c>
    </row>
    <row r="17" spans="1:3" x14ac:dyDescent="0.2">
      <c r="A17" s="207" t="s">
        <v>234</v>
      </c>
      <c r="B17" s="469">
        <v>153.82936666666669</v>
      </c>
      <c r="C17" s="470">
        <v>112.57086666666666</v>
      </c>
    </row>
    <row r="18" spans="1:3" x14ac:dyDescent="0.2">
      <c r="A18" s="207" t="s">
        <v>235</v>
      </c>
      <c r="B18" s="469">
        <v>160.6</v>
      </c>
      <c r="C18" s="470">
        <v>100.27899999999998</v>
      </c>
    </row>
    <row r="19" spans="1:3" x14ac:dyDescent="0.2">
      <c r="A19" s="207" t="s">
        <v>278</v>
      </c>
      <c r="B19" s="469">
        <v>161.52883333333335</v>
      </c>
      <c r="C19" s="470">
        <v>102.29163333333335</v>
      </c>
    </row>
    <row r="20" spans="1:3" x14ac:dyDescent="0.2">
      <c r="A20" s="207" t="s">
        <v>279</v>
      </c>
      <c r="B20" s="469">
        <v>129.69716666666667</v>
      </c>
      <c r="C20" s="470">
        <v>101.15676666666666</v>
      </c>
    </row>
    <row r="21" spans="1:3" x14ac:dyDescent="0.2">
      <c r="A21" s="207" t="s">
        <v>206</v>
      </c>
      <c r="B21" s="469">
        <v>182.13803333333334</v>
      </c>
      <c r="C21" s="470">
        <v>108.97230000000002</v>
      </c>
    </row>
    <row r="22" spans="1:3" x14ac:dyDescent="0.2">
      <c r="A22" s="207" t="s">
        <v>280</v>
      </c>
      <c r="B22" s="469">
        <v>133.9939</v>
      </c>
      <c r="C22" s="470">
        <v>106.99296666666666</v>
      </c>
    </row>
    <row r="23" spans="1:3" x14ac:dyDescent="0.2">
      <c r="A23" s="207" t="s">
        <v>281</v>
      </c>
      <c r="B23" s="469">
        <v>124.1327</v>
      </c>
      <c r="C23" s="470">
        <v>100.47503333333334</v>
      </c>
    </row>
    <row r="24" spans="1:3" x14ac:dyDescent="0.2">
      <c r="A24" s="207" t="s">
        <v>282</v>
      </c>
      <c r="B24" s="469">
        <v>127.18666666666665</v>
      </c>
      <c r="C24" s="470">
        <v>103.87819999999999</v>
      </c>
    </row>
    <row r="25" spans="1:3" x14ac:dyDescent="0.2">
      <c r="A25" s="207" t="s">
        <v>283</v>
      </c>
      <c r="B25" s="469">
        <v>100</v>
      </c>
      <c r="C25" s="470">
        <v>61.536999999999999</v>
      </c>
    </row>
    <row r="26" spans="1:3" x14ac:dyDescent="0.2">
      <c r="A26" s="207" t="s">
        <v>544</v>
      </c>
      <c r="B26" s="469">
        <v>189.57333333333332</v>
      </c>
      <c r="C26" s="470">
        <v>114.12626666666668</v>
      </c>
    </row>
    <row r="27" spans="1:3" x14ac:dyDescent="0.2">
      <c r="A27" s="207" t="s">
        <v>284</v>
      </c>
      <c r="B27" s="469">
        <v>146.70176666666666</v>
      </c>
      <c r="C27" s="470">
        <v>114.35993333333332</v>
      </c>
    </row>
    <row r="28" spans="1:3" x14ac:dyDescent="0.2">
      <c r="A28" s="207" t="s">
        <v>236</v>
      </c>
      <c r="B28" s="469">
        <v>182.76333333333335</v>
      </c>
      <c r="C28" s="470">
        <v>109.6682</v>
      </c>
    </row>
    <row r="29" spans="1:3" x14ac:dyDescent="0.2">
      <c r="A29" s="207" t="s">
        <v>546</v>
      </c>
      <c r="B29" s="469">
        <v>137.1001333333333</v>
      </c>
      <c r="C29" s="470">
        <v>105.12033333333333</v>
      </c>
    </row>
    <row r="30" spans="1:3" x14ac:dyDescent="0.2">
      <c r="A30" s="207" t="s">
        <v>285</v>
      </c>
      <c r="B30" s="469">
        <v>188.95729999999998</v>
      </c>
      <c r="C30" s="470">
        <v>123.34290000000001</v>
      </c>
    </row>
    <row r="31" spans="1:3" x14ac:dyDescent="0.2">
      <c r="A31" s="207" t="s">
        <v>237</v>
      </c>
      <c r="B31" s="469">
        <v>165.0607</v>
      </c>
      <c r="C31" s="470">
        <v>90.987366666666659</v>
      </c>
    </row>
    <row r="32" spans="1:3" x14ac:dyDescent="0.2">
      <c r="A32" s="655" t="s">
        <v>286</v>
      </c>
      <c r="B32" s="659">
        <v>150.87334885906469</v>
      </c>
      <c r="C32" s="659">
        <v>115.60850000000001</v>
      </c>
    </row>
    <row r="33" spans="1:5" x14ac:dyDescent="0.2">
      <c r="A33" s="654" t="s">
        <v>287</v>
      </c>
      <c r="B33" s="658">
        <v>150.42383517376109</v>
      </c>
      <c r="C33" s="658">
        <v>115.94723542394385</v>
      </c>
    </row>
    <row r="34" spans="1:5" x14ac:dyDescent="0.2">
      <c r="A34" s="652" t="s">
        <v>288</v>
      </c>
      <c r="B34" s="670">
        <v>14.836268507094445</v>
      </c>
      <c r="C34" s="670">
        <v>13.562668757277194</v>
      </c>
    </row>
    <row r="35" spans="1:5" x14ac:dyDescent="0.2">
      <c r="A35" s="80"/>
      <c r="B35" s="3"/>
      <c r="C35" s="55" t="s">
        <v>513</v>
      </c>
    </row>
    <row r="36" spans="1:5" x14ac:dyDescent="0.2">
      <c r="A36" s="80" t="s">
        <v>483</v>
      </c>
      <c r="B36" s="80"/>
      <c r="C36" s="80"/>
    </row>
    <row r="37" spans="1:5" s="1" customFormat="1" x14ac:dyDescent="0.2">
      <c r="A37" s="786"/>
      <c r="B37" s="786"/>
      <c r="C37" s="786"/>
      <c r="D37" s="786"/>
      <c r="E37" s="786"/>
    </row>
    <row r="38" spans="1:5" s="1" customFormat="1" x14ac:dyDescent="0.2">
      <c r="A38" s="786"/>
      <c r="B38" s="786"/>
      <c r="C38" s="786"/>
      <c r="D38" s="786"/>
      <c r="E38" s="786"/>
    </row>
    <row r="39" spans="1:5" s="1" customFormat="1" x14ac:dyDescent="0.2">
      <c r="A39" s="786"/>
      <c r="B39" s="786"/>
      <c r="C39" s="786"/>
      <c r="D39" s="786"/>
      <c r="E39" s="786"/>
    </row>
    <row r="40" spans="1:5" s="1" customFormat="1" x14ac:dyDescent="0.2"/>
    <row r="41" spans="1:5" s="1" customFormat="1" x14ac:dyDescent="0.2"/>
    <row r="42" spans="1:5" s="1" customFormat="1" x14ac:dyDescent="0.2"/>
    <row r="43" spans="1:5" s="1" customFormat="1" x14ac:dyDescent="0.2"/>
    <row r="44" spans="1:5" s="1" customFormat="1" x14ac:dyDescent="0.2"/>
    <row r="45" spans="1:5" s="1" customFormat="1" x14ac:dyDescent="0.2"/>
    <row r="46" spans="1:5" s="1" customFormat="1" x14ac:dyDescent="0.2"/>
    <row r="47" spans="1:5" s="1" customFormat="1" x14ac:dyDescent="0.2"/>
    <row r="48" spans="1:5"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sortState xmlns:xlrd2="http://schemas.microsoft.com/office/spreadsheetml/2017/richdata2" ref="A6:A32">
    <sortCondition ref="A6"/>
  </sortState>
  <mergeCells count="2">
    <mergeCell ref="A1:C2"/>
    <mergeCell ref="A37:E39"/>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heetViews>
  <sheetFormatPr baseColWidth="10" defaultColWidth="11" defaultRowHeight="12.75" x14ac:dyDescent="0.2"/>
  <cols>
    <col min="1" max="1" width="16.25" style="18" bestFit="1" customWidth="1"/>
    <col min="2" max="13" width="8.5" style="18" customWidth="1"/>
    <col min="14" max="16384" width="11" style="18"/>
  </cols>
  <sheetData>
    <row r="1" spans="1:13" x14ac:dyDescent="0.2">
      <c r="A1" s="158" t="s">
        <v>20</v>
      </c>
    </row>
    <row r="2" spans="1:13" x14ac:dyDescent="0.2">
      <c r="A2" s="158"/>
      <c r="M2" s="161" t="s">
        <v>289</v>
      </c>
    </row>
    <row r="3" spans="1:13" x14ac:dyDescent="0.2">
      <c r="A3" s="545"/>
      <c r="B3" s="145">
        <v>2021</v>
      </c>
      <c r="C3" s="145" t="s">
        <v>508</v>
      </c>
      <c r="D3" s="145" t="s">
        <v>508</v>
      </c>
      <c r="E3" s="145">
        <v>2022</v>
      </c>
      <c r="F3" s="145" t="s">
        <v>508</v>
      </c>
      <c r="G3" s="145" t="s">
        <v>508</v>
      </c>
      <c r="H3" s="145" t="s">
        <v>508</v>
      </c>
      <c r="I3" s="145" t="s">
        <v>508</v>
      </c>
      <c r="J3" s="145" t="s">
        <v>508</v>
      </c>
      <c r="K3" s="145" t="s">
        <v>508</v>
      </c>
      <c r="L3" s="145" t="s">
        <v>508</v>
      </c>
      <c r="M3" s="145" t="s">
        <v>508</v>
      </c>
    </row>
    <row r="4" spans="1:13" x14ac:dyDescent="0.2">
      <c r="A4" s="447"/>
      <c r="B4" s="546">
        <v>44470</v>
      </c>
      <c r="C4" s="546">
        <v>44501</v>
      </c>
      <c r="D4" s="546">
        <v>44531</v>
      </c>
      <c r="E4" s="546">
        <v>44562</v>
      </c>
      <c r="F4" s="546">
        <v>44593</v>
      </c>
      <c r="G4" s="546">
        <v>44621</v>
      </c>
      <c r="H4" s="546">
        <v>44652</v>
      </c>
      <c r="I4" s="546">
        <v>44682</v>
      </c>
      <c r="J4" s="546">
        <v>44713</v>
      </c>
      <c r="K4" s="546">
        <v>44743</v>
      </c>
      <c r="L4" s="546">
        <v>44774</v>
      </c>
      <c r="M4" s="546">
        <v>44805</v>
      </c>
    </row>
    <row r="5" spans="1:13" x14ac:dyDescent="0.2">
      <c r="A5" s="547" t="s">
        <v>290</v>
      </c>
      <c r="B5" s="548">
        <v>83.523809523809518</v>
      </c>
      <c r="C5" s="548">
        <v>81.033181818181816</v>
      </c>
      <c r="D5" s="548">
        <v>74.254347826086956</v>
      </c>
      <c r="E5" s="548">
        <v>86.560952380952372</v>
      </c>
      <c r="F5" s="548">
        <v>97.246499999999997</v>
      </c>
      <c r="G5" s="548">
        <v>117.47086956521738</v>
      </c>
      <c r="H5" s="548">
        <v>105.37666666666667</v>
      </c>
      <c r="I5" s="548">
        <v>113.18727272727274</v>
      </c>
      <c r="J5" s="548">
        <v>122.88727272727273</v>
      </c>
      <c r="K5" s="548">
        <v>112.00476190476192</v>
      </c>
      <c r="L5" s="548">
        <v>100.31869565217391</v>
      </c>
      <c r="M5" s="548">
        <v>89.791818181818186</v>
      </c>
    </row>
    <row r="6" spans="1:13" x14ac:dyDescent="0.2">
      <c r="A6" s="549" t="s">
        <v>291</v>
      </c>
      <c r="B6" s="548">
        <v>81.476666666666688</v>
      </c>
      <c r="C6" s="548">
        <v>79.147500000000008</v>
      </c>
      <c r="D6" s="548">
        <v>71.711818181818174</v>
      </c>
      <c r="E6" s="548">
        <v>83.221999999999994</v>
      </c>
      <c r="F6" s="548">
        <v>91.641052631578944</v>
      </c>
      <c r="G6" s="548">
        <v>108.50260869565219</v>
      </c>
      <c r="H6" s="548">
        <v>101.77749999999999</v>
      </c>
      <c r="I6" s="548">
        <v>109.55238095238097</v>
      </c>
      <c r="J6" s="548">
        <v>114.62954545454546</v>
      </c>
      <c r="K6" s="548">
        <v>101.61899999999999</v>
      </c>
      <c r="L6" s="548">
        <v>93.665217391304353</v>
      </c>
      <c r="M6" s="548">
        <v>84.258095238095251</v>
      </c>
    </row>
    <row r="7" spans="1:13" x14ac:dyDescent="0.2">
      <c r="A7" s="550" t="s">
        <v>292</v>
      </c>
      <c r="B7" s="551">
        <v>1.160147619047619</v>
      </c>
      <c r="C7" s="551">
        <v>1.1414045454545456</v>
      </c>
      <c r="D7" s="551">
        <v>1.1303782608695649</v>
      </c>
      <c r="E7" s="551">
        <v>1.131447619047619</v>
      </c>
      <c r="F7" s="551">
        <v>1.1341900000000003</v>
      </c>
      <c r="G7" s="551">
        <v>1.1018956521739129</v>
      </c>
      <c r="H7" s="551">
        <v>1.0818736842105261</v>
      </c>
      <c r="I7" s="551">
        <v>1.05785</v>
      </c>
      <c r="J7" s="551">
        <v>1.0565818181818178</v>
      </c>
      <c r="K7" s="551">
        <v>1.0178904761904761</v>
      </c>
      <c r="L7" s="551">
        <v>1.0128434782608693</v>
      </c>
      <c r="M7" s="551">
        <v>0.99037727272727283</v>
      </c>
    </row>
    <row r="8" spans="1:13" x14ac:dyDescent="0.2">
      <c r="M8" s="161" t="s">
        <v>293</v>
      </c>
    </row>
    <row r="9" spans="1:13" x14ac:dyDescent="0.2">
      <c r="A9" s="552"/>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heetViews>
  <sheetFormatPr baseColWidth="10" defaultColWidth="11" defaultRowHeight="12.75" x14ac:dyDescent="0.2"/>
  <cols>
    <col min="1" max="1" width="16.5" style="18" bestFit="1" customWidth="1"/>
    <col min="2" max="13" width="7.25" style="18" customWidth="1"/>
    <col min="14" max="16384" width="11" style="18"/>
  </cols>
  <sheetData>
    <row r="1" spans="1:13" x14ac:dyDescent="0.2">
      <c r="A1" s="158" t="s">
        <v>21</v>
      </c>
    </row>
    <row r="2" spans="1:13" x14ac:dyDescent="0.2">
      <c r="A2" s="159"/>
      <c r="M2" s="161" t="s">
        <v>289</v>
      </c>
    </row>
    <row r="3" spans="1:13" x14ac:dyDescent="0.2">
      <c r="A3" s="553"/>
      <c r="B3" s="145">
        <v>2021</v>
      </c>
      <c r="C3" s="145" t="s">
        <v>508</v>
      </c>
      <c r="D3" s="145" t="s">
        <v>508</v>
      </c>
      <c r="E3" s="145">
        <v>2022</v>
      </c>
      <c r="F3" s="145" t="s">
        <v>508</v>
      </c>
      <c r="G3" s="145" t="s">
        <v>508</v>
      </c>
      <c r="H3" s="145" t="s">
        <v>508</v>
      </c>
      <c r="I3" s="145" t="s">
        <v>508</v>
      </c>
      <c r="J3" s="145" t="s">
        <v>508</v>
      </c>
      <c r="K3" s="145" t="s">
        <v>508</v>
      </c>
      <c r="L3" s="145" t="s">
        <v>508</v>
      </c>
      <c r="M3" s="145" t="s">
        <v>508</v>
      </c>
    </row>
    <row r="4" spans="1:13" x14ac:dyDescent="0.2">
      <c r="A4" s="447"/>
      <c r="B4" s="546">
        <v>44470</v>
      </c>
      <c r="C4" s="546">
        <v>44501</v>
      </c>
      <c r="D4" s="546">
        <v>44531</v>
      </c>
      <c r="E4" s="546">
        <v>44562</v>
      </c>
      <c r="F4" s="546">
        <v>44593</v>
      </c>
      <c r="G4" s="546">
        <v>44621</v>
      </c>
      <c r="H4" s="546">
        <v>44652</v>
      </c>
      <c r="I4" s="546">
        <v>44682</v>
      </c>
      <c r="J4" s="546">
        <v>44713</v>
      </c>
      <c r="K4" s="546">
        <v>44743</v>
      </c>
      <c r="L4" s="546">
        <v>44774</v>
      </c>
      <c r="M4" s="546">
        <v>44805</v>
      </c>
    </row>
    <row r="5" spans="1:13" x14ac:dyDescent="0.2">
      <c r="A5" s="493" t="s">
        <v>294</v>
      </c>
      <c r="B5" s="402"/>
      <c r="C5" s="402"/>
      <c r="D5" s="402"/>
      <c r="E5" s="402"/>
      <c r="F5" s="402"/>
      <c r="G5" s="402"/>
      <c r="H5" s="402"/>
      <c r="I5" s="402"/>
      <c r="J5" s="402"/>
      <c r="K5" s="402"/>
      <c r="L5" s="402"/>
      <c r="M5" s="402"/>
    </row>
    <row r="6" spans="1:13" x14ac:dyDescent="0.2">
      <c r="A6" s="554" t="s">
        <v>295</v>
      </c>
      <c r="B6" s="401">
        <v>81.815714285714293</v>
      </c>
      <c r="C6" s="401">
        <v>79.015454545454517</v>
      </c>
      <c r="D6" s="401">
        <v>74.03565217391305</v>
      </c>
      <c r="E6" s="401">
        <v>83.549523809523791</v>
      </c>
      <c r="F6" s="401">
        <v>91.65300000000002</v>
      </c>
      <c r="G6" s="401">
        <v>112.14782608695653</v>
      </c>
      <c r="H6" s="401">
        <v>107.44333333333331</v>
      </c>
      <c r="I6" s="401">
        <v>115.54272727272725</v>
      </c>
      <c r="J6" s="401">
        <v>119.94045454545454</v>
      </c>
      <c r="K6" s="401">
        <v>109.39619047619048</v>
      </c>
      <c r="L6" s="401">
        <v>103.18826086956521</v>
      </c>
      <c r="M6" s="401">
        <v>95.978636363636369</v>
      </c>
    </row>
    <row r="7" spans="1:13" x14ac:dyDescent="0.2">
      <c r="A7" s="554" t="s">
        <v>296</v>
      </c>
      <c r="B7" s="401">
        <v>81.386190476190478</v>
      </c>
      <c r="C7" s="401">
        <v>78.658636363636376</v>
      </c>
      <c r="D7" s="401">
        <v>73.317826086956515</v>
      </c>
      <c r="E7" s="401">
        <v>83.539047619047622</v>
      </c>
      <c r="F7" s="401">
        <v>91.688999999999993</v>
      </c>
      <c r="G7" s="401">
        <v>108.64173913043479</v>
      </c>
      <c r="H7" s="401">
        <v>103.07095238095238</v>
      </c>
      <c r="I7" s="401">
        <v>107.83590909090911</v>
      </c>
      <c r="J7" s="401">
        <v>111.54318181818181</v>
      </c>
      <c r="K7" s="401">
        <v>100.4852380952381</v>
      </c>
      <c r="L7" s="401">
        <v>95.585652173913061</v>
      </c>
      <c r="M7" s="401">
        <v>89.565000000000012</v>
      </c>
    </row>
    <row r="8" spans="1:13" x14ac:dyDescent="0.2">
      <c r="A8" s="554" t="s">
        <v>550</v>
      </c>
      <c r="B8" s="401">
        <v>80.47571428571429</v>
      </c>
      <c r="C8" s="401">
        <v>77.713636363636354</v>
      </c>
      <c r="D8" s="401">
        <v>72.377826086956517</v>
      </c>
      <c r="E8" s="401">
        <v>82.892380952380947</v>
      </c>
      <c r="F8" s="401">
        <v>90.15300000000002</v>
      </c>
      <c r="G8" s="401">
        <v>110.64782608695653</v>
      </c>
      <c r="H8" s="401">
        <v>105.80047619047616</v>
      </c>
      <c r="I8" s="401">
        <v>113.84500000000001</v>
      </c>
      <c r="J8" s="401">
        <v>118.19272727272728</v>
      </c>
      <c r="K8" s="401">
        <v>107.40809523809524</v>
      </c>
      <c r="L8" s="401">
        <v>101.18826086956521</v>
      </c>
      <c r="M8" s="401">
        <v>93.930909090909097</v>
      </c>
    </row>
    <row r="9" spans="1:13" x14ac:dyDescent="0.2">
      <c r="A9" s="554" t="s">
        <v>551</v>
      </c>
      <c r="B9" s="401">
        <v>78.775714285714301</v>
      </c>
      <c r="C9" s="401">
        <v>76.213636363636354</v>
      </c>
      <c r="D9" s="401">
        <v>70.529999999999987</v>
      </c>
      <c r="E9" s="401">
        <v>81.087619047619043</v>
      </c>
      <c r="F9" s="401">
        <v>88.942999999999998</v>
      </c>
      <c r="G9" s="401">
        <v>108.96956521739129</v>
      </c>
      <c r="H9" s="401">
        <v>103.76714285714286</v>
      </c>
      <c r="I9" s="401">
        <v>110.26772727272727</v>
      </c>
      <c r="J9" s="401">
        <v>114.97227272727268</v>
      </c>
      <c r="K9" s="401">
        <v>103.44619047619049</v>
      </c>
      <c r="L9" s="401">
        <v>96.662173913043461</v>
      </c>
      <c r="M9" s="401">
        <v>90.335454545454567</v>
      </c>
    </row>
    <row r="10" spans="1:13" x14ac:dyDescent="0.2">
      <c r="A10" s="555" t="s">
        <v>298</v>
      </c>
      <c r="B10" s="454">
        <v>82.382142857142853</v>
      </c>
      <c r="C10" s="454">
        <v>80.13727272727273</v>
      </c>
      <c r="D10" s="454">
        <v>73.094782608695638</v>
      </c>
      <c r="E10" s="454">
        <v>85.999523809523822</v>
      </c>
      <c r="F10" s="454">
        <v>96.373999999999995</v>
      </c>
      <c r="G10" s="454">
        <v>117.7430434782609</v>
      </c>
      <c r="H10" s="454">
        <v>104.69333333333333</v>
      </c>
      <c r="I10" s="454">
        <v>112.84409090909089</v>
      </c>
      <c r="J10" s="454">
        <v>121.80363636363636</v>
      </c>
      <c r="K10" s="454">
        <v>109.31619047619049</v>
      </c>
      <c r="L10" s="454">
        <v>97.415217391304338</v>
      </c>
      <c r="M10" s="454">
        <v>87.112272727272725</v>
      </c>
    </row>
    <row r="11" spans="1:13" x14ac:dyDescent="0.2">
      <c r="A11" s="493" t="s">
        <v>297</v>
      </c>
      <c r="B11" s="403"/>
      <c r="C11" s="403"/>
      <c r="D11" s="403"/>
      <c r="E11" s="403"/>
      <c r="F11" s="403"/>
      <c r="G11" s="403"/>
      <c r="H11" s="403"/>
      <c r="I11" s="403"/>
      <c r="J11" s="403"/>
      <c r="K11" s="403"/>
      <c r="L11" s="403"/>
      <c r="M11" s="403"/>
    </row>
    <row r="12" spans="1:13" x14ac:dyDescent="0.2">
      <c r="A12" s="554" t="s">
        <v>299</v>
      </c>
      <c r="B12" s="401">
        <v>83.351190476190482</v>
      </c>
      <c r="C12" s="401">
        <v>81.237272727272725</v>
      </c>
      <c r="D12" s="401">
        <v>74.612173913043478</v>
      </c>
      <c r="E12" s="401">
        <v>88.518571428571434</v>
      </c>
      <c r="F12" s="401">
        <v>99.641499999999994</v>
      </c>
      <c r="G12" s="401">
        <v>121.38</v>
      </c>
      <c r="H12" s="401">
        <v>109.48619047619047</v>
      </c>
      <c r="I12" s="401">
        <v>118.09409090909089</v>
      </c>
      <c r="J12" s="401">
        <v>127.965</v>
      </c>
      <c r="K12" s="401">
        <v>116.39476190476191</v>
      </c>
      <c r="L12" s="401">
        <v>103.35869565217391</v>
      </c>
      <c r="M12" s="401">
        <v>93.075909090909093</v>
      </c>
    </row>
    <row r="13" spans="1:13" x14ac:dyDescent="0.2">
      <c r="A13" s="554" t="s">
        <v>300</v>
      </c>
      <c r="B13" s="401">
        <v>81.567619047619075</v>
      </c>
      <c r="C13" s="401">
        <v>79.894285714285715</v>
      </c>
      <c r="D13" s="401">
        <v>73.432608695652192</v>
      </c>
      <c r="E13" s="401">
        <v>86.012857142857143</v>
      </c>
      <c r="F13" s="401">
        <v>96.942499999999995</v>
      </c>
      <c r="G13" s="401">
        <v>117.51782608695649</v>
      </c>
      <c r="H13" s="401">
        <v>104.77142857142859</v>
      </c>
      <c r="I13" s="401">
        <v>113.18636363636365</v>
      </c>
      <c r="J13" s="401">
        <v>124.09818181818183</v>
      </c>
      <c r="K13" s="401">
        <v>113.32809523809523</v>
      </c>
      <c r="L13" s="401">
        <v>101.91782608695652</v>
      </c>
      <c r="M13" s="401">
        <v>90.825909090909107</v>
      </c>
    </row>
    <row r="14" spans="1:13" x14ac:dyDescent="0.2">
      <c r="A14" s="554" t="s">
        <v>301</v>
      </c>
      <c r="B14" s="401">
        <v>84.10833333333332</v>
      </c>
      <c r="C14" s="401">
        <v>82.164545454545447</v>
      </c>
      <c r="D14" s="401">
        <v>75.036086956521743</v>
      </c>
      <c r="E14" s="401">
        <v>88.711428571428584</v>
      </c>
      <c r="F14" s="401">
        <v>99.638999999999996</v>
      </c>
      <c r="G14" s="401">
        <v>121.23000000000002</v>
      </c>
      <c r="H14" s="401">
        <v>106.75523809523808</v>
      </c>
      <c r="I14" s="401">
        <v>116.41681818181816</v>
      </c>
      <c r="J14" s="401">
        <v>130.09909090909093</v>
      </c>
      <c r="K14" s="401">
        <v>120.53523809523809</v>
      </c>
      <c r="L14" s="401">
        <v>106.23043478260868</v>
      </c>
      <c r="M14" s="401">
        <v>93.241818181818175</v>
      </c>
    </row>
    <row r="15" spans="1:13" x14ac:dyDescent="0.2">
      <c r="A15" s="493" t="s">
        <v>209</v>
      </c>
      <c r="B15" s="403"/>
      <c r="C15" s="403"/>
      <c r="D15" s="403"/>
      <c r="E15" s="403"/>
      <c r="F15" s="403"/>
      <c r="G15" s="403"/>
      <c r="H15" s="403"/>
      <c r="I15" s="403"/>
      <c r="J15" s="403"/>
      <c r="K15" s="403"/>
      <c r="L15" s="403"/>
      <c r="M15" s="403"/>
    </row>
    <row r="16" spans="1:13" x14ac:dyDescent="0.2">
      <c r="A16" s="554" t="s">
        <v>302</v>
      </c>
      <c r="B16" s="401">
        <v>81.615476190476173</v>
      </c>
      <c r="C16" s="401">
        <v>79.764545454545456</v>
      </c>
      <c r="D16" s="401">
        <v>72.694782608695647</v>
      </c>
      <c r="E16" s="401">
        <v>85.761428571428567</v>
      </c>
      <c r="F16" s="401">
        <v>94.099000000000004</v>
      </c>
      <c r="G16" s="401">
        <v>93.999565217391293</v>
      </c>
      <c r="H16" s="401">
        <v>75.700476190476195</v>
      </c>
      <c r="I16" s="401">
        <v>84.144090909090906</v>
      </c>
      <c r="J16" s="401">
        <v>94.126363636363621</v>
      </c>
      <c r="K16" s="401">
        <v>82.937619047619023</v>
      </c>
      <c r="L16" s="401">
        <v>76.213043478260872</v>
      </c>
      <c r="M16" s="401">
        <v>71.464545454545458</v>
      </c>
    </row>
    <row r="17" spans="1:13" x14ac:dyDescent="0.2">
      <c r="A17" s="493" t="s">
        <v>303</v>
      </c>
      <c r="B17" s="494"/>
      <c r="C17" s="494"/>
      <c r="D17" s="494"/>
      <c r="E17" s="494"/>
      <c r="F17" s="494"/>
      <c r="G17" s="494"/>
      <c r="H17" s="494"/>
      <c r="I17" s="494"/>
      <c r="J17" s="494"/>
      <c r="K17" s="494"/>
      <c r="L17" s="494"/>
      <c r="M17" s="494"/>
    </row>
    <row r="18" spans="1:13" x14ac:dyDescent="0.2">
      <c r="A18" s="554" t="s">
        <v>304</v>
      </c>
      <c r="B18" s="401">
        <v>81.476666666666688</v>
      </c>
      <c r="C18" s="401">
        <v>79.147500000000008</v>
      </c>
      <c r="D18" s="401">
        <v>71.711818181818174</v>
      </c>
      <c r="E18" s="401">
        <v>83.221999999999994</v>
      </c>
      <c r="F18" s="401">
        <v>91.641052631578944</v>
      </c>
      <c r="G18" s="401">
        <v>108.50260869565219</v>
      </c>
      <c r="H18" s="401">
        <v>101.77749999999999</v>
      </c>
      <c r="I18" s="401">
        <v>109.55238095238097</v>
      </c>
      <c r="J18" s="401">
        <v>114.62954545454546</v>
      </c>
      <c r="K18" s="401">
        <v>101.61899999999999</v>
      </c>
      <c r="L18" s="401">
        <v>93.665217391304353</v>
      </c>
      <c r="M18" s="401">
        <v>84.258095238095251</v>
      </c>
    </row>
    <row r="19" spans="1:13" x14ac:dyDescent="0.2">
      <c r="A19" s="555" t="s">
        <v>305</v>
      </c>
      <c r="B19" s="454">
        <v>76.105238095238107</v>
      </c>
      <c r="C19" s="454">
        <v>72.846190476190486</v>
      </c>
      <c r="D19" s="454">
        <v>66.235652173913053</v>
      </c>
      <c r="E19" s="454">
        <v>77.050476190476175</v>
      </c>
      <c r="F19" s="454">
        <v>84.985499999999988</v>
      </c>
      <c r="G19" s="454">
        <v>103.61347826086957</v>
      </c>
      <c r="H19" s="454">
        <v>98.415238095238109</v>
      </c>
      <c r="I19" s="454">
        <v>104.94863636363638</v>
      </c>
      <c r="J19" s="454">
        <v>108.79363636363637</v>
      </c>
      <c r="K19" s="454">
        <v>95.771428571428572</v>
      </c>
      <c r="L19" s="454">
        <v>87.27304347826086</v>
      </c>
      <c r="M19" s="454">
        <v>80.143636363636347</v>
      </c>
    </row>
    <row r="20" spans="1:13" x14ac:dyDescent="0.2">
      <c r="A20" s="493" t="s">
        <v>306</v>
      </c>
      <c r="B20" s="494"/>
      <c r="C20" s="494"/>
      <c r="D20" s="494"/>
      <c r="E20" s="494"/>
      <c r="F20" s="494"/>
      <c r="G20" s="494"/>
      <c r="H20" s="494"/>
      <c r="I20" s="494"/>
      <c r="J20" s="494"/>
      <c r="K20" s="494"/>
      <c r="L20" s="494"/>
      <c r="M20" s="494"/>
    </row>
    <row r="21" spans="1:13" x14ac:dyDescent="0.2">
      <c r="A21" s="554" t="s">
        <v>307</v>
      </c>
      <c r="B21" s="401">
        <v>84.108809523809498</v>
      </c>
      <c r="C21" s="401">
        <v>82.611363636363635</v>
      </c>
      <c r="D21" s="401">
        <v>75.466956521739121</v>
      </c>
      <c r="E21" s="401">
        <v>88.823333333333338</v>
      </c>
      <c r="F21" s="401">
        <v>100.47399999999999</v>
      </c>
      <c r="G21" s="401">
        <v>122.76478260869565</v>
      </c>
      <c r="H21" s="401">
        <v>107.10619047619045</v>
      </c>
      <c r="I21" s="401">
        <v>116.45545454545457</v>
      </c>
      <c r="J21" s="401">
        <v>129.73227272727274</v>
      </c>
      <c r="K21" s="401">
        <v>118.98761904761903</v>
      </c>
      <c r="L21" s="401">
        <v>106.79565217391303</v>
      </c>
      <c r="M21" s="401">
        <v>94.898636363636385</v>
      </c>
    </row>
    <row r="22" spans="1:13" x14ac:dyDescent="0.2">
      <c r="A22" s="554" t="s">
        <v>308</v>
      </c>
      <c r="B22" s="404">
        <v>83.581190476190471</v>
      </c>
      <c r="C22" s="404">
        <v>81.848181818181814</v>
      </c>
      <c r="D22" s="404">
        <v>74.506521739130434</v>
      </c>
      <c r="E22" s="404">
        <v>87.875714285714295</v>
      </c>
      <c r="F22" s="404">
        <v>99.511499999999998</v>
      </c>
      <c r="G22" s="404">
        <v>122.04695652173915</v>
      </c>
      <c r="H22" s="404">
        <v>104.23666666666668</v>
      </c>
      <c r="I22" s="404">
        <v>113.94545454545455</v>
      </c>
      <c r="J22" s="404">
        <v>126.94454545454546</v>
      </c>
      <c r="K22" s="404">
        <v>116.8609523809524</v>
      </c>
      <c r="L22" s="404">
        <v>101.94869565217392</v>
      </c>
      <c r="M22" s="404">
        <v>89.640454545454546</v>
      </c>
    </row>
    <row r="23" spans="1:13" x14ac:dyDescent="0.2">
      <c r="A23" s="555" t="s">
        <v>309</v>
      </c>
      <c r="B23" s="454">
        <v>83.849285714285728</v>
      </c>
      <c r="C23" s="454">
        <v>81.90636363636365</v>
      </c>
      <c r="D23" s="454">
        <v>74.698260869565203</v>
      </c>
      <c r="E23" s="454">
        <v>88.016190476190488</v>
      </c>
      <c r="F23" s="454">
        <v>99.794000000000011</v>
      </c>
      <c r="G23" s="454">
        <v>122.67086956521743</v>
      </c>
      <c r="H23" s="454">
        <v>104.6866666666667</v>
      </c>
      <c r="I23" s="454">
        <v>114.00409090909089</v>
      </c>
      <c r="J23" s="454">
        <v>127.41090909090909</v>
      </c>
      <c r="K23" s="454">
        <v>117.12095238095237</v>
      </c>
      <c r="L23" s="454">
        <v>104.86086956521739</v>
      </c>
      <c r="M23" s="454">
        <v>94.464545454545444</v>
      </c>
    </row>
    <row r="24" spans="1:13" s="624" customFormat="1" x14ac:dyDescent="0.2">
      <c r="A24" s="556" t="s">
        <v>310</v>
      </c>
      <c r="B24" s="557">
        <v>82.111428571428576</v>
      </c>
      <c r="C24" s="557">
        <v>80.341363636363653</v>
      </c>
      <c r="D24" s="557">
        <v>74.377826086956517</v>
      </c>
      <c r="E24" s="557">
        <v>85.399523809523814</v>
      </c>
      <c r="F24" s="557">
        <v>94.203500000000005</v>
      </c>
      <c r="G24" s="557">
        <v>113.59217391304345</v>
      </c>
      <c r="H24" s="557">
        <v>105.64714285714284</v>
      </c>
      <c r="I24" s="557">
        <v>113.93863636363636</v>
      </c>
      <c r="J24" s="557">
        <v>117.73727272727274</v>
      </c>
      <c r="K24" s="557">
        <v>108.60333333333335</v>
      </c>
      <c r="L24" s="557">
        <v>101.8708695652174</v>
      </c>
      <c r="M24" s="557">
        <v>95.311363636363637</v>
      </c>
    </row>
    <row r="25" spans="1:13" x14ac:dyDescent="0.2">
      <c r="A25" s="552"/>
      <c r="M25" s="161" t="s">
        <v>293</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heetViews>
  <sheetFormatPr baseColWidth="10" defaultColWidth="10.5" defaultRowHeight="13.9" customHeight="1" x14ac:dyDescent="0.2"/>
  <cols>
    <col min="1" max="1" width="13.125" style="18" customWidth="1"/>
    <col min="2" max="2" width="9.625" style="18" customWidth="1"/>
    <col min="3" max="14" width="8.75" style="18" customWidth="1"/>
    <col min="15" max="16384" width="10.5" style="18"/>
  </cols>
  <sheetData>
    <row r="1" spans="1:14" ht="13.9" customHeight="1" x14ac:dyDescent="0.2">
      <c r="A1" s="158" t="s">
        <v>22</v>
      </c>
      <c r="B1" s="710"/>
    </row>
    <row r="2" spans="1:14" ht="13.9" customHeight="1" x14ac:dyDescent="0.2">
      <c r="A2" s="158"/>
      <c r="B2" s="158"/>
      <c r="N2" s="161" t="s">
        <v>311</v>
      </c>
    </row>
    <row r="3" spans="1:14" ht="13.9" customHeight="1" x14ac:dyDescent="0.2">
      <c r="A3" s="561"/>
      <c r="B3" s="561"/>
      <c r="C3" s="145">
        <v>2021</v>
      </c>
      <c r="D3" s="145" t="s">
        <v>508</v>
      </c>
      <c r="E3" s="145" t="s">
        <v>508</v>
      </c>
      <c r="F3" s="145">
        <v>2022</v>
      </c>
      <c r="G3" s="145" t="s">
        <v>508</v>
      </c>
      <c r="H3" s="145" t="s">
        <v>508</v>
      </c>
      <c r="I3" s="145" t="s">
        <v>508</v>
      </c>
      <c r="J3" s="145" t="s">
        <v>508</v>
      </c>
      <c r="K3" s="145" t="s">
        <v>508</v>
      </c>
      <c r="L3" s="145" t="s">
        <v>508</v>
      </c>
      <c r="M3" s="145" t="s">
        <v>508</v>
      </c>
      <c r="N3" s="145" t="s">
        <v>508</v>
      </c>
    </row>
    <row r="4" spans="1:14" ht="13.9" customHeight="1" x14ac:dyDescent="0.2">
      <c r="C4" s="546">
        <v>44470</v>
      </c>
      <c r="D4" s="546">
        <v>44501</v>
      </c>
      <c r="E4" s="546">
        <v>44531</v>
      </c>
      <c r="F4" s="546">
        <v>44562</v>
      </c>
      <c r="G4" s="546">
        <v>44593</v>
      </c>
      <c r="H4" s="546">
        <v>44621</v>
      </c>
      <c r="I4" s="546">
        <v>44652</v>
      </c>
      <c r="J4" s="546">
        <v>44682</v>
      </c>
      <c r="K4" s="546">
        <v>44713</v>
      </c>
      <c r="L4" s="546">
        <v>44743</v>
      </c>
      <c r="M4" s="546">
        <v>44774</v>
      </c>
      <c r="N4" s="546">
        <v>44805</v>
      </c>
    </row>
    <row r="5" spans="1:14" ht="13.9" customHeight="1" x14ac:dyDescent="0.2">
      <c r="A5" s="789" t="s">
        <v>484</v>
      </c>
      <c r="B5" s="562" t="s">
        <v>312</v>
      </c>
      <c r="C5" s="558">
        <v>775.16666666666663</v>
      </c>
      <c r="D5" s="558">
        <v>730.90909090909088</v>
      </c>
      <c r="E5" s="558">
        <v>694.11956521739125</v>
      </c>
      <c r="F5" s="558">
        <v>790.40476190476193</v>
      </c>
      <c r="G5" s="558">
        <v>884.58749999999998</v>
      </c>
      <c r="H5" s="558">
        <v>897.45652173913038</v>
      </c>
      <c r="I5" s="558">
        <v>1034.5833333333333</v>
      </c>
      <c r="J5" s="558">
        <v>1209.409090909091</v>
      </c>
      <c r="K5" s="558">
        <v>1310.5795454545455</v>
      </c>
      <c r="L5" s="558">
        <v>1109.3571428571429</v>
      </c>
      <c r="M5" s="558">
        <v>908.78260869565213</v>
      </c>
      <c r="N5" s="558">
        <v>827.10227272727275</v>
      </c>
    </row>
    <row r="6" spans="1:14" ht="13.9" customHeight="1" x14ac:dyDescent="0.2">
      <c r="A6" s="790"/>
      <c r="B6" s="563" t="s">
        <v>313</v>
      </c>
      <c r="C6" s="559">
        <v>820.16666666666663</v>
      </c>
      <c r="D6" s="559">
        <v>793.98863636363637</v>
      </c>
      <c r="E6" s="559">
        <v>710.11904761904759</v>
      </c>
      <c r="F6" s="559">
        <v>806.11904761904759</v>
      </c>
      <c r="G6" s="559">
        <v>905.53750000000002</v>
      </c>
      <c r="H6" s="559">
        <v>1077.8804347826087</v>
      </c>
      <c r="I6" s="559">
        <v>1051.921052631579</v>
      </c>
      <c r="J6" s="559">
        <v>1249.0238095238096</v>
      </c>
      <c r="K6" s="559">
        <v>1366.5625</v>
      </c>
      <c r="L6" s="559">
        <v>1147.2380952380952</v>
      </c>
      <c r="M6" s="559">
        <v>956.2954545454545</v>
      </c>
      <c r="N6" s="559">
        <v>843.11904761904759</v>
      </c>
    </row>
    <row r="7" spans="1:14" ht="13.9" customHeight="1" x14ac:dyDescent="0.2">
      <c r="A7" s="789" t="s">
        <v>516</v>
      </c>
      <c r="B7" s="562" t="s">
        <v>312</v>
      </c>
      <c r="C7" s="560">
        <v>735.23809523809518</v>
      </c>
      <c r="D7" s="560">
        <v>706.0454545454545</v>
      </c>
      <c r="E7" s="560">
        <v>656.35714285714289</v>
      </c>
      <c r="F7" s="560">
        <v>783.73809523809518</v>
      </c>
      <c r="G7" s="560">
        <v>854.45</v>
      </c>
      <c r="H7" s="560">
        <v>1142.6847826086957</v>
      </c>
      <c r="I7" s="560">
        <v>1187.5131578947369</v>
      </c>
      <c r="J7" s="560">
        <v>1230.3333333333333</v>
      </c>
      <c r="K7" s="560">
        <v>1359.675</v>
      </c>
      <c r="L7" s="560">
        <v>1149.3690476190477</v>
      </c>
      <c r="M7" s="560">
        <v>1090.2386363636363</v>
      </c>
      <c r="N7" s="560">
        <v>1043.797619047619</v>
      </c>
    </row>
    <row r="8" spans="1:14" ht="13.9" customHeight="1" x14ac:dyDescent="0.2">
      <c r="A8" s="790"/>
      <c r="B8" s="563" t="s">
        <v>313</v>
      </c>
      <c r="C8" s="559">
        <v>746.83333333333337</v>
      </c>
      <c r="D8" s="559">
        <v>705.5</v>
      </c>
      <c r="E8" s="559">
        <v>664.27380952380952</v>
      </c>
      <c r="F8" s="559">
        <v>790.65476190476193</v>
      </c>
      <c r="G8" s="559">
        <v>864.95</v>
      </c>
      <c r="H8" s="559">
        <v>1158.7282608695652</v>
      </c>
      <c r="I8" s="559">
        <v>1218.171052631579</v>
      </c>
      <c r="J8" s="559">
        <v>1254.0119047619048</v>
      </c>
      <c r="K8" s="559">
        <v>1388.4875</v>
      </c>
      <c r="L8" s="559">
        <v>1152.4285714285713</v>
      </c>
      <c r="M8" s="559">
        <v>1111.215909090909</v>
      </c>
      <c r="N8" s="559">
        <v>1049.8928571428571</v>
      </c>
    </row>
    <row r="9" spans="1:14" ht="13.9" customHeight="1" x14ac:dyDescent="0.2">
      <c r="A9" s="789" t="s">
        <v>485</v>
      </c>
      <c r="B9" s="562" t="s">
        <v>312</v>
      </c>
      <c r="C9" s="558">
        <v>720.6195238095238</v>
      </c>
      <c r="D9" s="558">
        <v>682.63095238095241</v>
      </c>
      <c r="E9" s="558">
        <v>634.73913043478262</v>
      </c>
      <c r="F9" s="558">
        <v>742.30952380952385</v>
      </c>
      <c r="G9" s="558">
        <v>814.28750000000002</v>
      </c>
      <c r="H9" s="558">
        <v>1114.358695652174</v>
      </c>
      <c r="I9" s="558">
        <v>1133.9047619047619</v>
      </c>
      <c r="J9" s="558">
        <v>1127.6818181818182</v>
      </c>
      <c r="K9" s="558">
        <v>1313.3068181818182</v>
      </c>
      <c r="L9" s="558">
        <v>1141.3333333333333</v>
      </c>
      <c r="M9" s="558">
        <v>1089.9347826086957</v>
      </c>
      <c r="N9" s="558">
        <v>1026.590909090909</v>
      </c>
    </row>
    <row r="10" spans="1:14" ht="13.9" customHeight="1" x14ac:dyDescent="0.2">
      <c r="A10" s="790"/>
      <c r="B10" s="563" t="s">
        <v>313</v>
      </c>
      <c r="C10" s="559">
        <v>725.41666666666663</v>
      </c>
      <c r="D10" s="559">
        <v>693.98863636363637</v>
      </c>
      <c r="E10" s="559">
        <v>651.70238095238096</v>
      </c>
      <c r="F10" s="559">
        <v>762</v>
      </c>
      <c r="G10" s="559">
        <v>856.36249999999995</v>
      </c>
      <c r="H10" s="559">
        <v>1170.8478260869565</v>
      </c>
      <c r="I10" s="559">
        <v>1168.078947368421</v>
      </c>
      <c r="J10" s="559">
        <v>1164.8214285714287</v>
      </c>
      <c r="K10" s="559">
        <v>1304.3375000000001</v>
      </c>
      <c r="L10" s="559">
        <v>1146.4404761904761</v>
      </c>
      <c r="M10" s="559">
        <v>1085.284090909091</v>
      </c>
      <c r="N10" s="559">
        <v>1050.6309523809523</v>
      </c>
    </row>
    <row r="11" spans="1:14" ht="13.9" customHeight="1" x14ac:dyDescent="0.2">
      <c r="A11" s="787" t="s">
        <v>314</v>
      </c>
      <c r="B11" s="562" t="s">
        <v>312</v>
      </c>
      <c r="C11" s="558">
        <v>532.66666666666663</v>
      </c>
      <c r="D11" s="558">
        <v>511.75</v>
      </c>
      <c r="E11" s="558">
        <v>478.76086956521738</v>
      </c>
      <c r="F11" s="558">
        <v>539.34523809523807</v>
      </c>
      <c r="G11" s="558">
        <v>598.04999999999995</v>
      </c>
      <c r="H11" s="558">
        <v>710.07608695652175</v>
      </c>
      <c r="I11" s="558">
        <v>637.65476190476193</v>
      </c>
      <c r="J11" s="558">
        <v>647.875</v>
      </c>
      <c r="K11" s="558">
        <v>663.5795454545455</v>
      </c>
      <c r="L11" s="558">
        <v>591.34523809523807</v>
      </c>
      <c r="M11" s="558">
        <v>601.91304347826087</v>
      </c>
      <c r="N11" s="558">
        <v>554.31818181818187</v>
      </c>
    </row>
    <row r="12" spans="1:14" ht="13.9" customHeight="1" x14ac:dyDescent="0.2">
      <c r="A12" s="788"/>
      <c r="B12" s="563" t="s">
        <v>313</v>
      </c>
      <c r="C12" s="559">
        <v>524.5</v>
      </c>
      <c r="D12" s="559">
        <v>501.13636363636363</v>
      </c>
      <c r="E12" s="559">
        <v>470.04761904761904</v>
      </c>
      <c r="F12" s="559">
        <v>527.69047619047615</v>
      </c>
      <c r="G12" s="559">
        <v>591.38750000000005</v>
      </c>
      <c r="H12" s="559">
        <v>696.78260869565213</v>
      </c>
      <c r="I12" s="559">
        <v>627.18421052631584</v>
      </c>
      <c r="J12" s="559">
        <v>633.40476190476193</v>
      </c>
      <c r="K12" s="559">
        <v>649.17499999999995</v>
      </c>
      <c r="L12" s="559">
        <v>574.94047619047615</v>
      </c>
      <c r="M12" s="559">
        <v>580.69318181818187</v>
      </c>
      <c r="N12" s="559">
        <v>534.72619047619048</v>
      </c>
    </row>
    <row r="13" spans="1:14" ht="13.9" customHeight="1" x14ac:dyDescent="0.2">
      <c r="B13" s="552"/>
      <c r="N13" s="161" t="s">
        <v>293</v>
      </c>
    </row>
    <row r="14" spans="1:14" ht="13.9" customHeight="1" x14ac:dyDescent="0.2">
      <c r="A14" s="552"/>
    </row>
    <row r="15" spans="1:14" ht="13.9" customHeight="1" x14ac:dyDescent="0.2">
      <c r="A15" s="552"/>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heetViews>
  <sheetFormatPr baseColWidth="10" defaultRowHeight="14.25" x14ac:dyDescent="0.2"/>
  <cols>
    <col min="1" max="1" width="28.25" customWidth="1"/>
    <col min="9" max="49" width="11" style="1"/>
  </cols>
  <sheetData>
    <row r="1" spans="1:8" x14ac:dyDescent="0.2">
      <c r="A1" s="53" t="s">
        <v>315</v>
      </c>
      <c r="B1" s="53"/>
      <c r="C1" s="53"/>
      <c r="D1" s="6"/>
      <c r="E1" s="6"/>
      <c r="F1" s="6"/>
      <c r="G1" s="6"/>
      <c r="H1" s="3"/>
    </row>
    <row r="2" spans="1:8" x14ac:dyDescent="0.2">
      <c r="A2" s="54"/>
      <c r="B2" s="54"/>
      <c r="C2" s="54"/>
      <c r="D2" s="65"/>
      <c r="E2" s="65"/>
      <c r="F2" s="65"/>
      <c r="G2" s="108"/>
      <c r="H2" s="55" t="s">
        <v>466</v>
      </c>
    </row>
    <row r="3" spans="1:8" x14ac:dyDescent="0.2">
      <c r="A3" s="56"/>
      <c r="B3" s="765">
        <f>INDICE!A3</f>
        <v>44805</v>
      </c>
      <c r="C3" s="764">
        <v>41671</v>
      </c>
      <c r="D3" s="764" t="s">
        <v>115</v>
      </c>
      <c r="E3" s="764"/>
      <c r="F3" s="764" t="s">
        <v>116</v>
      </c>
      <c r="G3" s="764"/>
      <c r="H3" s="764"/>
    </row>
    <row r="4" spans="1:8" ht="25.5" x14ac:dyDescent="0.2">
      <c r="A4" s="66"/>
      <c r="B4" s="184" t="s">
        <v>54</v>
      </c>
      <c r="C4" s="185" t="s">
        <v>448</v>
      </c>
      <c r="D4" s="184" t="s">
        <v>54</v>
      </c>
      <c r="E4" s="185" t="s">
        <v>448</v>
      </c>
      <c r="F4" s="184" t="s">
        <v>54</v>
      </c>
      <c r="G4" s="186" t="s">
        <v>448</v>
      </c>
      <c r="H4" s="185" t="s">
        <v>106</v>
      </c>
    </row>
    <row r="5" spans="1:8" x14ac:dyDescent="0.2">
      <c r="A5" s="3" t="s">
        <v>316</v>
      </c>
      <c r="B5" s="71">
        <v>11966.453</v>
      </c>
      <c r="C5" s="72">
        <v>-35.413918448343317</v>
      </c>
      <c r="D5" s="71">
        <v>169969.06099999999</v>
      </c>
      <c r="E5" s="336">
        <v>-15.650956040679956</v>
      </c>
      <c r="F5" s="71">
        <v>242136.57399999999</v>
      </c>
      <c r="G5" s="336">
        <v>-11.602897218616667</v>
      </c>
      <c r="H5" s="72">
        <v>62.422881038676159</v>
      </c>
    </row>
    <row r="6" spans="1:8" x14ac:dyDescent="0.2">
      <c r="A6" s="3" t="s">
        <v>317</v>
      </c>
      <c r="B6" s="58">
        <v>15630.808999999999</v>
      </c>
      <c r="C6" s="187">
        <v>53.111399577344287</v>
      </c>
      <c r="D6" s="58">
        <v>103667.87</v>
      </c>
      <c r="E6" s="59">
        <v>77.44599185823337</v>
      </c>
      <c r="F6" s="58">
        <v>135576.326</v>
      </c>
      <c r="G6" s="59">
        <v>73.737161996904319</v>
      </c>
      <c r="H6" s="59">
        <v>34.951617303211606</v>
      </c>
    </row>
    <row r="7" spans="1:8" x14ac:dyDescent="0.2">
      <c r="A7" s="3" t="s">
        <v>318</v>
      </c>
      <c r="B7" s="95">
        <v>606.91200000000003</v>
      </c>
      <c r="C7" s="73">
        <v>-44.193488173648703</v>
      </c>
      <c r="D7" s="95">
        <v>6899.8209999999999</v>
      </c>
      <c r="E7" s="73">
        <v>-30.233450995816931</v>
      </c>
      <c r="F7" s="95">
        <v>10184.245999999999</v>
      </c>
      <c r="G7" s="187">
        <v>-22.413943760762194</v>
      </c>
      <c r="H7" s="187">
        <v>2.6255016581122255</v>
      </c>
    </row>
    <row r="8" spans="1:8" x14ac:dyDescent="0.2">
      <c r="A8" s="216" t="s">
        <v>186</v>
      </c>
      <c r="B8" s="217">
        <v>28204.173999999999</v>
      </c>
      <c r="C8" s="218">
        <v>-5.4319938047675604</v>
      </c>
      <c r="D8" s="217">
        <v>280536.75199999998</v>
      </c>
      <c r="E8" s="218">
        <v>3.9722460935851038</v>
      </c>
      <c r="F8" s="217">
        <v>387897.14600000001</v>
      </c>
      <c r="G8" s="218">
        <v>6.2496638073199033</v>
      </c>
      <c r="H8" s="219">
        <v>100</v>
      </c>
    </row>
    <row r="9" spans="1:8" x14ac:dyDescent="0.2">
      <c r="A9" s="220" t="s">
        <v>606</v>
      </c>
      <c r="B9" s="74">
        <v>3110.634</v>
      </c>
      <c r="C9" s="75">
        <v>-51.432352107695159</v>
      </c>
      <c r="D9" s="74">
        <v>45572.055999999997</v>
      </c>
      <c r="E9" s="75">
        <v>-20.87406238388072</v>
      </c>
      <c r="F9" s="74">
        <v>65129.671999999999</v>
      </c>
      <c r="G9" s="190">
        <v>-15.963404039394872</v>
      </c>
      <c r="H9" s="190">
        <v>16.790448878425106</v>
      </c>
    </row>
    <row r="10" spans="1:8" x14ac:dyDescent="0.2">
      <c r="A10" s="3"/>
      <c r="B10" s="3"/>
      <c r="C10" s="3"/>
      <c r="D10" s="3"/>
      <c r="E10" s="3"/>
      <c r="F10" s="3"/>
      <c r="G10" s="108"/>
      <c r="H10" s="55" t="s">
        <v>220</v>
      </c>
    </row>
    <row r="11" spans="1:8" x14ac:dyDescent="0.2">
      <c r="A11" s="80" t="s">
        <v>570</v>
      </c>
      <c r="B11" s="80"/>
      <c r="C11" s="200"/>
      <c r="D11" s="200"/>
      <c r="E11" s="200"/>
      <c r="F11" s="80"/>
      <c r="G11" s="80"/>
      <c r="H11" s="80"/>
    </row>
    <row r="12" spans="1:8" x14ac:dyDescent="0.2">
      <c r="A12" s="80" t="s">
        <v>504</v>
      </c>
      <c r="B12" s="108"/>
      <c r="C12" s="108"/>
      <c r="D12" s="108"/>
      <c r="E12" s="108"/>
      <c r="F12" s="108"/>
      <c r="G12" s="108"/>
      <c r="H12" s="108"/>
    </row>
    <row r="13" spans="1:8" x14ac:dyDescent="0.2">
      <c r="A13" s="436" t="s">
        <v>531</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E5">
    <cfRule type="cellIs" dxfId="107" priority="8" operator="between">
      <formula>-0.5</formula>
      <formula>0.5</formula>
    </cfRule>
  </conditionalFormatting>
  <conditionalFormatting sqref="E5">
    <cfRule type="cellIs" dxfId="106" priority="7" operator="equal">
      <formula>0</formula>
    </cfRule>
  </conditionalFormatting>
  <conditionalFormatting sqref="G5">
    <cfRule type="cellIs" dxfId="105" priority="6" operator="between">
      <formula>-0.5</formula>
      <formula>0.5</formula>
    </cfRule>
  </conditionalFormatting>
  <conditionalFormatting sqref="G5">
    <cfRule type="cellIs" dxfId="104" priority="5" operator="equal">
      <formula>0</formula>
    </cfRule>
  </conditionalFormatting>
  <conditionalFormatting sqref="C7">
    <cfRule type="cellIs" dxfId="103" priority="3" operator="between">
      <formula>-0.5</formula>
      <formula>0.5</formula>
    </cfRule>
    <cfRule type="cellIs" dxfId="102" priority="4" operator="between">
      <formula>0</formula>
      <formula>0.49</formula>
    </cfRule>
  </conditionalFormatting>
  <conditionalFormatting sqref="E7">
    <cfRule type="cellIs" dxfId="101" priority="1" operator="between">
      <formula>-0.5</formula>
      <formula>0.5</formula>
    </cfRule>
    <cfRule type="cellIs" dxfId="100" priority="2" operator="between">
      <formula>0</formula>
      <formula>0.49</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heetViews>
  <sheetFormatPr baseColWidth="10" defaultRowHeight="14.25" x14ac:dyDescent="0.2"/>
  <cols>
    <col min="1" max="1" width="32.25" customWidth="1"/>
    <col min="9" max="41" width="11" style="1"/>
  </cols>
  <sheetData>
    <row r="1" spans="1:8" x14ac:dyDescent="0.2">
      <c r="A1" s="53" t="s">
        <v>647</v>
      </c>
      <c r="B1" s="53"/>
      <c r="C1" s="53"/>
      <c r="D1" s="6"/>
      <c r="E1" s="6"/>
      <c r="F1" s="6"/>
      <c r="G1" s="6"/>
      <c r="H1" s="3"/>
    </row>
    <row r="2" spans="1:8" x14ac:dyDescent="0.2">
      <c r="A2" s="54"/>
      <c r="B2" s="54"/>
      <c r="C2" s="54"/>
      <c r="D2" s="65"/>
      <c r="E2" s="65"/>
      <c r="F2" s="65"/>
      <c r="G2" s="108"/>
      <c r="H2" s="55" t="s">
        <v>466</v>
      </c>
    </row>
    <row r="3" spans="1:8" ht="14.1" customHeight="1" x14ac:dyDescent="0.2">
      <c r="A3" s="56"/>
      <c r="B3" s="765">
        <f>INDICE!A3</f>
        <v>44805</v>
      </c>
      <c r="C3" s="765">
        <v>41671</v>
      </c>
      <c r="D3" s="764" t="s">
        <v>115</v>
      </c>
      <c r="E3" s="764"/>
      <c r="F3" s="764" t="s">
        <v>116</v>
      </c>
      <c r="G3" s="764"/>
      <c r="H3" s="183"/>
    </row>
    <row r="4" spans="1:8" ht="25.5" x14ac:dyDescent="0.2">
      <c r="A4" s="66"/>
      <c r="B4" s="184" t="s">
        <v>54</v>
      </c>
      <c r="C4" s="185" t="s">
        <v>448</v>
      </c>
      <c r="D4" s="184" t="s">
        <v>54</v>
      </c>
      <c r="E4" s="185" t="s">
        <v>448</v>
      </c>
      <c r="F4" s="184" t="s">
        <v>54</v>
      </c>
      <c r="G4" s="186" t="s">
        <v>448</v>
      </c>
      <c r="H4" s="185" t="s">
        <v>106</v>
      </c>
    </row>
    <row r="5" spans="1:8" x14ac:dyDescent="0.2">
      <c r="A5" s="3" t="s">
        <v>649</v>
      </c>
      <c r="B5" s="71">
        <v>17529.017</v>
      </c>
      <c r="C5" s="72">
        <v>11.992572680738869</v>
      </c>
      <c r="D5" s="71">
        <v>139385.75200000001</v>
      </c>
      <c r="E5" s="72">
        <v>25.265871862435311</v>
      </c>
      <c r="F5" s="71">
        <v>188399.652</v>
      </c>
      <c r="G5" s="59">
        <v>26.853765678159565</v>
      </c>
      <c r="H5" s="72">
        <v>48.569486510220415</v>
      </c>
    </row>
    <row r="6" spans="1:8" x14ac:dyDescent="0.2">
      <c r="A6" s="3" t="s">
        <v>648</v>
      </c>
      <c r="B6" s="58">
        <v>7801.5309999999999</v>
      </c>
      <c r="C6" s="187">
        <v>-28.235902640014171</v>
      </c>
      <c r="D6" s="58">
        <v>83409.763999999996</v>
      </c>
      <c r="E6" s="59">
        <v>-15.844458851451085</v>
      </c>
      <c r="F6" s="58">
        <v>115708.395</v>
      </c>
      <c r="G6" s="59">
        <v>-12.009787968936218</v>
      </c>
      <c r="H6" s="59">
        <v>29.82965876217094</v>
      </c>
    </row>
    <row r="7" spans="1:8" x14ac:dyDescent="0.2">
      <c r="A7" s="3" t="s">
        <v>650</v>
      </c>
      <c r="B7" s="95">
        <v>2266.7139999999999</v>
      </c>
      <c r="C7" s="187">
        <v>2.3961555262728744</v>
      </c>
      <c r="D7" s="95">
        <v>50841.415000000001</v>
      </c>
      <c r="E7" s="187">
        <v>2.6202205619362404</v>
      </c>
      <c r="F7" s="95">
        <v>73604.853000000003</v>
      </c>
      <c r="G7" s="187">
        <v>2.3201937427458756</v>
      </c>
      <c r="H7" s="187">
        <v>18.975353069496418</v>
      </c>
    </row>
    <row r="8" spans="1:8" x14ac:dyDescent="0.2">
      <c r="A8" s="704" t="s">
        <v>320</v>
      </c>
      <c r="B8" s="95">
        <v>606.91200000000003</v>
      </c>
      <c r="C8" s="73">
        <v>-44.193488173648703</v>
      </c>
      <c r="D8" s="95">
        <v>6899.8209999999999</v>
      </c>
      <c r="E8" s="73">
        <v>-30.233450995816931</v>
      </c>
      <c r="F8" s="95">
        <v>10184.245999999999</v>
      </c>
      <c r="G8" s="187">
        <v>-22.413943760762194</v>
      </c>
      <c r="H8" s="187">
        <v>2.6255016581122255</v>
      </c>
    </row>
    <row r="9" spans="1:8" x14ac:dyDescent="0.2">
      <c r="A9" s="216" t="s">
        <v>186</v>
      </c>
      <c r="B9" s="217">
        <v>28204.173999999999</v>
      </c>
      <c r="C9" s="218">
        <v>-5.4319938047675604</v>
      </c>
      <c r="D9" s="217">
        <v>280536.75199999998</v>
      </c>
      <c r="E9" s="218">
        <v>3.9722460935851038</v>
      </c>
      <c r="F9" s="217">
        <v>387897.14600000001</v>
      </c>
      <c r="G9" s="218">
        <v>6.2496638073199033</v>
      </c>
      <c r="H9" s="219">
        <v>100</v>
      </c>
    </row>
    <row r="10" spans="1:8" x14ac:dyDescent="0.2">
      <c r="A10" s="80"/>
      <c r="B10" s="3"/>
      <c r="C10" s="3"/>
      <c r="D10" s="3"/>
      <c r="E10" s="3"/>
      <c r="F10" s="3"/>
      <c r="G10" s="108"/>
      <c r="H10" s="55" t="s">
        <v>220</v>
      </c>
    </row>
    <row r="11" spans="1:8" x14ac:dyDescent="0.2">
      <c r="A11" s="80" t="s">
        <v>570</v>
      </c>
      <c r="B11" s="80"/>
      <c r="C11" s="200"/>
      <c r="D11" s="200"/>
      <c r="E11" s="200"/>
      <c r="F11" s="80"/>
      <c r="G11" s="80"/>
      <c r="H11" s="80"/>
    </row>
    <row r="12" spans="1:8" x14ac:dyDescent="0.2">
      <c r="A12" s="80" t="s">
        <v>486</v>
      </c>
      <c r="B12" s="108"/>
      <c r="C12" s="108"/>
      <c r="D12" s="108"/>
      <c r="E12" s="108"/>
      <c r="F12" s="108"/>
      <c r="G12" s="108"/>
      <c r="H12" s="108"/>
    </row>
    <row r="13" spans="1:8" x14ac:dyDescent="0.2">
      <c r="A13" s="436" t="s">
        <v>531</v>
      </c>
      <c r="B13" s="1"/>
      <c r="C13" s="1"/>
      <c r="D13" s="1"/>
      <c r="E13" s="1"/>
      <c r="F13" s="1"/>
      <c r="G13" s="1"/>
      <c r="H13" s="1"/>
    </row>
    <row r="14" spans="1:8" s="1" customFormat="1" x14ac:dyDescent="0.2">
      <c r="A14" s="791" t="s">
        <v>651</v>
      </c>
      <c r="B14" s="791"/>
      <c r="C14" s="791"/>
      <c r="D14" s="791"/>
      <c r="E14" s="791"/>
      <c r="F14" s="791"/>
      <c r="G14" s="791"/>
      <c r="H14" s="791"/>
    </row>
    <row r="15" spans="1:8" s="1" customFormat="1" x14ac:dyDescent="0.2">
      <c r="A15" s="791"/>
      <c r="B15" s="791"/>
      <c r="C15" s="791"/>
      <c r="D15" s="791"/>
      <c r="E15" s="791"/>
      <c r="F15" s="791"/>
      <c r="G15" s="791"/>
      <c r="H15" s="791"/>
    </row>
    <row r="16" spans="1:8" s="1" customFormat="1" x14ac:dyDescent="0.2">
      <c r="A16" s="791"/>
      <c r="B16" s="791"/>
      <c r="C16" s="791"/>
      <c r="D16" s="791"/>
      <c r="E16" s="791"/>
      <c r="F16" s="791"/>
      <c r="G16" s="791"/>
      <c r="H16" s="791"/>
    </row>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319</v>
      </c>
    </row>
  </sheetData>
  <mergeCells count="4">
    <mergeCell ref="B3:C3"/>
    <mergeCell ref="D3:E3"/>
    <mergeCell ref="F3:G3"/>
    <mergeCell ref="A14:H16"/>
  </mergeCells>
  <conditionalFormatting sqref="C8">
    <cfRule type="cellIs" dxfId="99" priority="3" operator="between">
      <formula>-0.5</formula>
      <formula>0.5</formula>
    </cfRule>
    <cfRule type="cellIs" dxfId="98" priority="4" operator="between">
      <formula>0</formula>
      <formula>0.49</formula>
    </cfRule>
  </conditionalFormatting>
  <conditionalFormatting sqref="E8">
    <cfRule type="cellIs" dxfId="97" priority="1" operator="between">
      <formula>-0.5</formula>
      <formula>0.5</formula>
    </cfRule>
    <cfRule type="cellIs" dxfId="96" priority="2" operator="between">
      <formula>0</formula>
      <formula>0.49</formula>
    </cfRule>
  </conditionalFormatting>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heetViews>
  <sheetFormatPr baseColWidth="10" defaultColWidth="11" defaultRowHeight="14.25" x14ac:dyDescent="0.2"/>
  <cols>
    <col min="1" max="1" width="11" style="1" customWidth="1"/>
    <col min="2" max="16384" width="11" style="1"/>
  </cols>
  <sheetData>
    <row r="1" spans="1:4" x14ac:dyDescent="0.2">
      <c r="A1" s="158" t="s">
        <v>487</v>
      </c>
      <c r="B1" s="158"/>
      <c r="C1" s="158"/>
      <c r="D1" s="158"/>
    </row>
    <row r="2" spans="1:4" x14ac:dyDescent="0.2">
      <c r="A2" s="159"/>
      <c r="B2" s="159"/>
      <c r="C2" s="159"/>
      <c r="D2" s="159"/>
    </row>
    <row r="3" spans="1:4" x14ac:dyDescent="0.2">
      <c r="A3" s="162"/>
      <c r="B3" s="792">
        <v>2019</v>
      </c>
      <c r="C3" s="792">
        <v>2020</v>
      </c>
      <c r="D3" s="792">
        <v>2021</v>
      </c>
    </row>
    <row r="4" spans="1:4" x14ac:dyDescent="0.2">
      <c r="A4" s="642"/>
      <c r="B4" s="793"/>
      <c r="C4" s="793"/>
      <c r="D4" s="793"/>
    </row>
    <row r="5" spans="1:4" x14ac:dyDescent="0.2">
      <c r="A5" s="191" t="s">
        <v>321</v>
      </c>
      <c r="B5" s="214">
        <v>12.469654766040348</v>
      </c>
      <c r="C5" s="214">
        <v>-9.7349603600820451</v>
      </c>
      <c r="D5" s="214">
        <v>6.3030933076019657</v>
      </c>
    </row>
    <row r="6" spans="1:4" x14ac:dyDescent="0.2">
      <c r="A6" s="1" t="s">
        <v>127</v>
      </c>
      <c r="B6" s="167">
        <v>12.526098958597446</v>
      </c>
      <c r="C6" s="167">
        <v>-10.475888138055756</v>
      </c>
      <c r="D6" s="167">
        <v>9.0304325386568802</v>
      </c>
    </row>
    <row r="7" spans="1:4" x14ac:dyDescent="0.2">
      <c r="A7" s="1" t="s">
        <v>128</v>
      </c>
      <c r="B7" s="167">
        <v>12.044199552305191</v>
      </c>
      <c r="C7" s="167">
        <v>-9.3079172693688079</v>
      </c>
      <c r="D7" s="167">
        <v>8.6130605049455262</v>
      </c>
    </row>
    <row r="8" spans="1:4" x14ac:dyDescent="0.2">
      <c r="A8" s="1" t="s">
        <v>129</v>
      </c>
      <c r="B8" s="167">
        <v>9.0249648190256764</v>
      </c>
      <c r="C8" s="167">
        <v>-5.8997966464802554</v>
      </c>
      <c r="D8" s="167">
        <v>5.4235799187236404</v>
      </c>
    </row>
    <row r="9" spans="1:4" x14ac:dyDescent="0.2">
      <c r="A9" s="1" t="s">
        <v>130</v>
      </c>
      <c r="B9" s="167">
        <v>5.952988458342503</v>
      </c>
      <c r="C9" s="167">
        <v>-3.2957507895437339</v>
      </c>
      <c r="D9" s="167">
        <v>4.1274716296032308</v>
      </c>
    </row>
    <row r="10" spans="1:4" x14ac:dyDescent="0.2">
      <c r="A10" s="1" t="s">
        <v>131</v>
      </c>
      <c r="B10" s="167">
        <v>2.821515040084825</v>
      </c>
      <c r="C10" s="167">
        <v>-1.7821901510322844</v>
      </c>
      <c r="D10" s="167">
        <v>4.3148026037589036</v>
      </c>
    </row>
    <row r="11" spans="1:4" x14ac:dyDescent="0.2">
      <c r="A11" s="1" t="s">
        <v>132</v>
      </c>
      <c r="B11" s="167">
        <v>-0.94744929185202975</v>
      </c>
      <c r="C11" s="167">
        <v>-1.8032544526311236</v>
      </c>
      <c r="D11" s="167">
        <v>6.1266493729743177</v>
      </c>
    </row>
    <row r="12" spans="1:4" x14ac:dyDescent="0.2">
      <c r="A12" s="1" t="s">
        <v>133</v>
      </c>
      <c r="B12" s="167">
        <v>-4.1849875945960822</v>
      </c>
      <c r="C12" s="167">
        <v>-1.20439448975259</v>
      </c>
      <c r="D12" s="167">
        <v>6.9264890715397582</v>
      </c>
    </row>
    <row r="13" spans="1:4" x14ac:dyDescent="0.2">
      <c r="A13" s="1" t="s">
        <v>134</v>
      </c>
      <c r="B13" s="167">
        <v>-6.2296596439489154</v>
      </c>
      <c r="C13" s="167">
        <v>-0.39029954747863527</v>
      </c>
      <c r="D13" s="167">
        <v>6.2496638073199033</v>
      </c>
    </row>
    <row r="14" spans="1:4" x14ac:dyDescent="0.2">
      <c r="A14" s="1" t="s">
        <v>135</v>
      </c>
      <c r="B14" s="167">
        <v>-8.7710431753324904</v>
      </c>
      <c r="C14" s="167">
        <v>1.2650054603190635</v>
      </c>
      <c r="D14" s="167" t="s">
        <v>508</v>
      </c>
    </row>
    <row r="15" spans="1:4" x14ac:dyDescent="0.2">
      <c r="A15" s="1" t="s">
        <v>136</v>
      </c>
      <c r="B15" s="167">
        <v>-10.17690974038212</v>
      </c>
      <c r="C15" s="167">
        <v>4.5348737437574433</v>
      </c>
      <c r="D15" s="167" t="s">
        <v>508</v>
      </c>
    </row>
    <row r="16" spans="1:4" x14ac:dyDescent="0.2">
      <c r="A16" s="212" t="s">
        <v>137</v>
      </c>
      <c r="B16" s="213">
        <v>-9.9623149171848127</v>
      </c>
      <c r="C16" s="213">
        <v>5.2162300053630863</v>
      </c>
      <c r="D16" s="213" t="s">
        <v>508</v>
      </c>
    </row>
    <row r="17" spans="4:4" x14ac:dyDescent="0.2">
      <c r="D17" s="55" t="s">
        <v>220</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3"/>
  <sheetViews>
    <sheetView workbookViewId="0"/>
  </sheetViews>
  <sheetFormatPr baseColWidth="10" defaultRowHeight="14.25" x14ac:dyDescent="0.2"/>
  <cols>
    <col min="1" max="1" width="21.75" customWidth="1"/>
    <col min="2" max="2" width="11.625" customWidth="1"/>
  </cols>
  <sheetData>
    <row r="1" spans="1:6" x14ac:dyDescent="0.2">
      <c r="A1" s="53" t="s">
        <v>23</v>
      </c>
      <c r="B1" s="53"/>
      <c r="C1" s="53"/>
      <c r="D1" s="53"/>
      <c r="E1" s="6"/>
      <c r="F1" s="3"/>
    </row>
    <row r="2" spans="1:6" x14ac:dyDescent="0.2">
      <c r="A2" s="54"/>
      <c r="B2" s="54"/>
      <c r="C2" s="54"/>
      <c r="D2" s="54"/>
      <c r="E2" s="65"/>
      <c r="F2" s="55" t="s">
        <v>105</v>
      </c>
    </row>
    <row r="3" spans="1:6" ht="14.65" customHeight="1" x14ac:dyDescent="0.2">
      <c r="A3" s="56"/>
      <c r="B3" s="760" t="s">
        <v>687</v>
      </c>
      <c r="C3" s="756" t="s">
        <v>420</v>
      </c>
      <c r="D3" s="760" t="s">
        <v>629</v>
      </c>
      <c r="E3" s="756" t="s">
        <v>420</v>
      </c>
      <c r="F3" s="758" t="s">
        <v>688</v>
      </c>
    </row>
    <row r="4" spans="1:6" x14ac:dyDescent="0.2">
      <c r="A4" s="66"/>
      <c r="B4" s="761"/>
      <c r="C4" s="757"/>
      <c r="D4" s="761"/>
      <c r="E4" s="757"/>
      <c r="F4" s="759"/>
    </row>
    <row r="5" spans="1:6" x14ac:dyDescent="0.2">
      <c r="A5" s="3" t="s">
        <v>107</v>
      </c>
      <c r="B5" s="58">
        <v>1469.2385291337034</v>
      </c>
      <c r="C5" s="59">
        <v>1.7197354998679824</v>
      </c>
      <c r="D5" s="58">
        <v>1107.9406945638673</v>
      </c>
      <c r="E5" s="59">
        <v>1.3947555254332555</v>
      </c>
      <c r="F5" s="59">
        <v>32.609853247791243</v>
      </c>
    </row>
    <row r="6" spans="1:6" x14ac:dyDescent="0.2">
      <c r="A6" s="3" t="s">
        <v>117</v>
      </c>
      <c r="B6" s="58">
        <v>43384.339442152559</v>
      </c>
      <c r="C6" s="59">
        <v>50.781127228526998</v>
      </c>
      <c r="D6" s="58">
        <v>39472.676029425806</v>
      </c>
      <c r="E6" s="59">
        <v>49.69104688166577</v>
      </c>
      <c r="F6" s="59">
        <v>9.909800414369462</v>
      </c>
    </row>
    <row r="7" spans="1:6" x14ac:dyDescent="0.2">
      <c r="A7" s="3" t="s">
        <v>118</v>
      </c>
      <c r="B7" s="58">
        <v>15150.225070270988</v>
      </c>
      <c r="C7" s="59">
        <v>17.733253905134909</v>
      </c>
      <c r="D7" s="58">
        <v>14259.731806198557</v>
      </c>
      <c r="E7" s="59">
        <v>17.951177193397406</v>
      </c>
      <c r="F7" s="59">
        <v>6.2448107452157187</v>
      </c>
    </row>
    <row r="8" spans="1:6" x14ac:dyDescent="0.2">
      <c r="A8" s="3" t="s">
        <v>119</v>
      </c>
      <c r="B8" s="58">
        <v>19501.655434988574</v>
      </c>
      <c r="C8" s="59">
        <v>22.826578865664395</v>
      </c>
      <c r="D8" s="58">
        <v>18886.930352536543</v>
      </c>
      <c r="E8" s="59">
        <v>23.776227912670901</v>
      </c>
      <c r="F8" s="59">
        <v>3.2547643845653935</v>
      </c>
    </row>
    <row r="9" spans="1:6" x14ac:dyDescent="0.2">
      <c r="A9" s="3" t="s">
        <v>120</v>
      </c>
      <c r="B9" s="58">
        <v>5711.3537351831719</v>
      </c>
      <c r="C9" s="59">
        <v>6.6851076771648419</v>
      </c>
      <c r="D9" s="58">
        <v>5515.5187440543614</v>
      </c>
      <c r="E9" s="59">
        <v>6.943332149135224</v>
      </c>
      <c r="F9" s="59">
        <v>3.5506178152312042</v>
      </c>
    </row>
    <row r="10" spans="1:6" x14ac:dyDescent="0.2">
      <c r="A10" s="3" t="s">
        <v>112</v>
      </c>
      <c r="B10" s="58">
        <v>217.17047028757048</v>
      </c>
      <c r="C10" s="73">
        <v>0.25419682364086227</v>
      </c>
      <c r="D10" s="58">
        <v>193.39562434317375</v>
      </c>
      <c r="E10" s="73">
        <v>0.24346033769744041</v>
      </c>
      <c r="F10" s="59">
        <v>12.293373247271148</v>
      </c>
    </row>
    <row r="11" spans="1:6" x14ac:dyDescent="0.2">
      <c r="A11" s="60" t="s">
        <v>114</v>
      </c>
      <c r="B11" s="61">
        <v>85433.982682016576</v>
      </c>
      <c r="C11" s="62">
        <v>100</v>
      </c>
      <c r="D11" s="61">
        <v>79436.193251122313</v>
      </c>
      <c r="E11" s="62">
        <v>100</v>
      </c>
      <c r="F11" s="62">
        <v>7.5504492164338739</v>
      </c>
    </row>
    <row r="12" spans="1:6" x14ac:dyDescent="0.2">
      <c r="A12" s="728" t="s">
        <v>689</v>
      </c>
      <c r="B12" s="3"/>
      <c r="C12" s="3"/>
      <c r="D12" s="3"/>
      <c r="E12" s="3"/>
      <c r="F12" s="55" t="s">
        <v>569</v>
      </c>
    </row>
    <row r="13" spans="1:6" x14ac:dyDescent="0.2">
      <c r="A13" s="436" t="s">
        <v>619</v>
      </c>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sqref="A1:F2"/>
    </sheetView>
  </sheetViews>
  <sheetFormatPr baseColWidth="10" defaultColWidth="11" defaultRowHeight="12.75" x14ac:dyDescent="0.2"/>
  <cols>
    <col min="1" max="1" width="17.25" style="544" customWidth="1"/>
    <col min="2" max="12" width="11" style="544"/>
    <col min="13" max="45" width="11" style="18"/>
    <col min="46" max="16384" width="11" style="544"/>
  </cols>
  <sheetData>
    <row r="1" spans="1:12" x14ac:dyDescent="0.2">
      <c r="A1" s="794" t="s">
        <v>652</v>
      </c>
      <c r="B1" s="794"/>
      <c r="C1" s="794"/>
      <c r="D1" s="794"/>
      <c r="E1" s="794"/>
      <c r="F1" s="794"/>
      <c r="G1" s="18"/>
      <c r="H1" s="18"/>
      <c r="I1" s="18"/>
      <c r="J1" s="18"/>
      <c r="K1" s="18"/>
      <c r="L1" s="18"/>
    </row>
    <row r="2" spans="1:12" x14ac:dyDescent="0.2">
      <c r="A2" s="795"/>
      <c r="B2" s="795"/>
      <c r="C2" s="795"/>
      <c r="D2" s="795"/>
      <c r="E2" s="795"/>
      <c r="F2" s="795"/>
      <c r="G2" s="18"/>
      <c r="H2" s="18"/>
      <c r="I2" s="18"/>
      <c r="J2" s="18"/>
      <c r="K2" s="573"/>
      <c r="L2" s="55" t="s">
        <v>466</v>
      </c>
    </row>
    <row r="3" spans="1:12" x14ac:dyDescent="0.2">
      <c r="A3" s="574"/>
      <c r="B3" s="796">
        <f>INDICE!A3</f>
        <v>44805</v>
      </c>
      <c r="C3" s="797">
        <v>41671</v>
      </c>
      <c r="D3" s="797">
        <v>41671</v>
      </c>
      <c r="E3" s="797">
        <v>41671</v>
      </c>
      <c r="F3" s="798">
        <v>41671</v>
      </c>
      <c r="G3" s="799" t="s">
        <v>116</v>
      </c>
      <c r="H3" s="797"/>
      <c r="I3" s="797"/>
      <c r="J3" s="797"/>
      <c r="K3" s="797"/>
      <c r="L3" s="800" t="s">
        <v>106</v>
      </c>
    </row>
    <row r="4" spans="1:12" ht="38.25" x14ac:dyDescent="0.2">
      <c r="A4" s="550"/>
      <c r="B4" s="705" t="s">
        <v>649</v>
      </c>
      <c r="C4" s="705" t="s">
        <v>648</v>
      </c>
      <c r="D4" s="705" t="s">
        <v>650</v>
      </c>
      <c r="E4" s="705" t="s">
        <v>320</v>
      </c>
      <c r="F4" s="223" t="s">
        <v>186</v>
      </c>
      <c r="G4" s="705" t="s">
        <v>649</v>
      </c>
      <c r="H4" s="705" t="s">
        <v>648</v>
      </c>
      <c r="I4" s="705" t="s">
        <v>650</v>
      </c>
      <c r="J4" s="705" t="s">
        <v>320</v>
      </c>
      <c r="K4" s="224" t="s">
        <v>186</v>
      </c>
      <c r="L4" s="801"/>
    </row>
    <row r="5" spans="1:12" x14ac:dyDescent="0.2">
      <c r="A5" s="547" t="s">
        <v>153</v>
      </c>
      <c r="B5" s="439">
        <v>5429.451</v>
      </c>
      <c r="C5" s="439">
        <v>364.80799999999999</v>
      </c>
      <c r="D5" s="439">
        <v>127.437</v>
      </c>
      <c r="E5" s="439">
        <v>145.39500000000001</v>
      </c>
      <c r="F5" s="575">
        <v>6067.0910000000003</v>
      </c>
      <c r="G5" s="439">
        <v>46807.957999999999</v>
      </c>
      <c r="H5" s="439">
        <v>6352.1911739999996</v>
      </c>
      <c r="I5" s="439">
        <v>2843.7510000000002</v>
      </c>
      <c r="J5" s="439">
        <v>2412.3159999999998</v>
      </c>
      <c r="K5" s="576">
        <v>58416.216173999994</v>
      </c>
      <c r="L5" s="72">
        <v>15.059549138125154</v>
      </c>
    </row>
    <row r="6" spans="1:12" x14ac:dyDescent="0.2">
      <c r="A6" s="549" t="s">
        <v>154</v>
      </c>
      <c r="B6" s="439">
        <v>640.80200000000002</v>
      </c>
      <c r="C6" s="439">
        <v>470.029</v>
      </c>
      <c r="D6" s="439">
        <v>92.781000000000006</v>
      </c>
      <c r="E6" s="439">
        <v>43.98</v>
      </c>
      <c r="F6" s="577">
        <v>1247.5920000000001</v>
      </c>
      <c r="G6" s="439">
        <v>10135.753000000001</v>
      </c>
      <c r="H6" s="439">
        <v>7637.4449999999997</v>
      </c>
      <c r="I6" s="439">
        <v>3271.5630000000001</v>
      </c>
      <c r="J6" s="439">
        <v>754.86300000000006</v>
      </c>
      <c r="K6" s="578">
        <v>21799.624</v>
      </c>
      <c r="L6" s="59">
        <v>5.6198865712697348</v>
      </c>
    </row>
    <row r="7" spans="1:12" x14ac:dyDescent="0.2">
      <c r="A7" s="549" t="s">
        <v>155</v>
      </c>
      <c r="B7" s="439">
        <v>829.33500000000004</v>
      </c>
      <c r="C7" s="439">
        <v>294.24400000000003</v>
      </c>
      <c r="D7" s="439">
        <v>91.165999999999997</v>
      </c>
      <c r="E7" s="439">
        <v>6.915</v>
      </c>
      <c r="F7" s="577">
        <v>1221.6600000000001</v>
      </c>
      <c r="G7" s="439">
        <v>7778.57</v>
      </c>
      <c r="H7" s="439">
        <v>4509.8239999999996</v>
      </c>
      <c r="I7" s="439">
        <v>2187.6779999999999</v>
      </c>
      <c r="J7" s="439">
        <v>131.816</v>
      </c>
      <c r="K7" s="578">
        <v>14607.888000000001</v>
      </c>
      <c r="L7" s="59">
        <v>3.7658756685809034</v>
      </c>
    </row>
    <row r="8" spans="1:12" x14ac:dyDescent="0.2">
      <c r="A8" s="549" t="s">
        <v>156</v>
      </c>
      <c r="B8" s="439">
        <v>902.23800000000006</v>
      </c>
      <c r="C8" s="96">
        <v>15.134</v>
      </c>
      <c r="D8" s="439">
        <v>52.149000000000001</v>
      </c>
      <c r="E8" s="96">
        <v>0</v>
      </c>
      <c r="F8" s="577">
        <v>969.52100000000007</v>
      </c>
      <c r="G8" s="439">
        <v>10175.375</v>
      </c>
      <c r="H8" s="439">
        <v>228.15</v>
      </c>
      <c r="I8" s="96">
        <v>865.30700000000002</v>
      </c>
      <c r="J8" s="439">
        <v>5.3129999999999997</v>
      </c>
      <c r="K8" s="578">
        <v>11274.145</v>
      </c>
      <c r="L8" s="59">
        <v>2.9064453629130407</v>
      </c>
    </row>
    <row r="9" spans="1:12" x14ac:dyDescent="0.2">
      <c r="A9" s="549" t="s">
        <v>567</v>
      </c>
      <c r="B9" s="439">
        <v>0</v>
      </c>
      <c r="C9" s="439">
        <v>0</v>
      </c>
      <c r="D9" s="439">
        <v>0</v>
      </c>
      <c r="E9" s="96">
        <v>1.2410000000000001</v>
      </c>
      <c r="F9" s="626">
        <v>1.2410000000000001</v>
      </c>
      <c r="G9" s="439">
        <v>0</v>
      </c>
      <c r="H9" s="439">
        <v>0</v>
      </c>
      <c r="I9" s="439">
        <v>0</v>
      </c>
      <c r="J9" s="439">
        <v>20.832999999999998</v>
      </c>
      <c r="K9" s="578">
        <v>20.832999999999998</v>
      </c>
      <c r="L9" s="96">
        <v>5.3706934091735884E-3</v>
      </c>
    </row>
    <row r="10" spans="1:12" x14ac:dyDescent="0.2">
      <c r="A10" s="549" t="s">
        <v>158</v>
      </c>
      <c r="B10" s="439">
        <v>86.73</v>
      </c>
      <c r="C10" s="439">
        <v>105.795</v>
      </c>
      <c r="D10" s="439">
        <v>42.658999999999999</v>
      </c>
      <c r="E10" s="439">
        <v>1.151</v>
      </c>
      <c r="F10" s="577">
        <v>236.33500000000001</v>
      </c>
      <c r="G10" s="439">
        <v>1930.7650000000001</v>
      </c>
      <c r="H10" s="439">
        <v>1562</v>
      </c>
      <c r="I10" s="439">
        <v>1191.2719999999999</v>
      </c>
      <c r="J10" s="439">
        <v>24.167000000000002</v>
      </c>
      <c r="K10" s="578">
        <v>4708.2040000000006</v>
      </c>
      <c r="L10" s="59">
        <v>1.2137627894131777</v>
      </c>
    </row>
    <row r="11" spans="1:12" x14ac:dyDescent="0.2">
      <c r="A11" s="549" t="s">
        <v>159</v>
      </c>
      <c r="B11" s="439">
        <v>62.935000000000002</v>
      </c>
      <c r="C11" s="439">
        <v>592.61300000000006</v>
      </c>
      <c r="D11" s="439">
        <v>185.358</v>
      </c>
      <c r="E11" s="439">
        <v>32.392000000000003</v>
      </c>
      <c r="F11" s="577">
        <v>873.298</v>
      </c>
      <c r="G11" s="439">
        <v>1869.0939960000001</v>
      </c>
      <c r="H11" s="439">
        <v>10502.126080945</v>
      </c>
      <c r="I11" s="439">
        <v>7311.9414029999998</v>
      </c>
      <c r="J11" s="439">
        <v>669.05100000000004</v>
      </c>
      <c r="K11" s="578">
        <v>20352.212479944999</v>
      </c>
      <c r="L11" s="59">
        <v>5.2467476325128919</v>
      </c>
    </row>
    <row r="12" spans="1:12" x14ac:dyDescent="0.2">
      <c r="A12" s="549" t="s">
        <v>511</v>
      </c>
      <c r="B12" s="439">
        <v>577.32399999999996</v>
      </c>
      <c r="C12" s="439">
        <v>224.613</v>
      </c>
      <c r="D12" s="439">
        <v>71.103999999999999</v>
      </c>
      <c r="E12" s="439">
        <v>61.771000000000001</v>
      </c>
      <c r="F12" s="577">
        <v>934.8119999999999</v>
      </c>
      <c r="G12" s="439">
        <v>8376.4781540000004</v>
      </c>
      <c r="H12" s="439">
        <v>4552.3848949999992</v>
      </c>
      <c r="I12" s="439">
        <v>2980.6970000000001</v>
      </c>
      <c r="J12" s="439">
        <v>730.72</v>
      </c>
      <c r="K12" s="578">
        <v>16640.280049000001</v>
      </c>
      <c r="L12" s="59">
        <v>4.2898210716635656</v>
      </c>
    </row>
    <row r="13" spans="1:12" x14ac:dyDescent="0.2">
      <c r="A13" s="549" t="s">
        <v>160</v>
      </c>
      <c r="B13" s="439">
        <v>1989.146</v>
      </c>
      <c r="C13" s="439">
        <v>1646.95</v>
      </c>
      <c r="D13" s="439">
        <v>540.41099999999994</v>
      </c>
      <c r="E13" s="439">
        <v>93.388999999999996</v>
      </c>
      <c r="F13" s="577">
        <v>4269.8959999999997</v>
      </c>
      <c r="G13" s="439">
        <v>22511.264999999999</v>
      </c>
      <c r="H13" s="439">
        <v>25069.172589000002</v>
      </c>
      <c r="I13" s="439">
        <v>16543.228999999999</v>
      </c>
      <c r="J13" s="439">
        <v>1841.655</v>
      </c>
      <c r="K13" s="578">
        <v>65965.321588999999</v>
      </c>
      <c r="L13" s="59">
        <v>17.005688949842011</v>
      </c>
    </row>
    <row r="14" spans="1:12" x14ac:dyDescent="0.2">
      <c r="A14" s="549" t="s">
        <v>323</v>
      </c>
      <c r="B14" s="439">
        <v>1428.59</v>
      </c>
      <c r="C14" s="439">
        <v>1383.9739999999999</v>
      </c>
      <c r="D14" s="439">
        <v>142.30600000000001</v>
      </c>
      <c r="E14" s="439">
        <v>71.599000000000004</v>
      </c>
      <c r="F14" s="577">
        <v>3026.4690000000001</v>
      </c>
      <c r="G14" s="439">
        <v>14027.526</v>
      </c>
      <c r="H14" s="439">
        <v>22380.576306000003</v>
      </c>
      <c r="I14" s="439">
        <v>3639.8510000000001</v>
      </c>
      <c r="J14" s="439">
        <v>1098.8636320000001</v>
      </c>
      <c r="K14" s="578">
        <v>41146.816938000004</v>
      </c>
      <c r="L14" s="59">
        <v>10.607542770478991</v>
      </c>
    </row>
    <row r="15" spans="1:12" x14ac:dyDescent="0.2">
      <c r="A15" s="549" t="s">
        <v>163</v>
      </c>
      <c r="B15" s="439">
        <v>6.0410000000000004</v>
      </c>
      <c r="C15" s="439">
        <v>287.02999999999997</v>
      </c>
      <c r="D15" s="439">
        <v>16.163</v>
      </c>
      <c r="E15" s="439">
        <v>44.121000000000002</v>
      </c>
      <c r="F15" s="577">
        <v>353.35499999999996</v>
      </c>
      <c r="G15" s="96">
        <v>34.103999999999999</v>
      </c>
      <c r="H15" s="439">
        <v>1935.2950000000001</v>
      </c>
      <c r="I15" s="439">
        <v>549.303</v>
      </c>
      <c r="J15" s="439">
        <v>567.04499999999996</v>
      </c>
      <c r="K15" s="578">
        <v>3085.7470000000003</v>
      </c>
      <c r="L15" s="59">
        <v>0.79549757957457756</v>
      </c>
    </row>
    <row r="16" spans="1:12" x14ac:dyDescent="0.2">
      <c r="A16" s="549" t="s">
        <v>164</v>
      </c>
      <c r="B16" s="439">
        <v>1111.712</v>
      </c>
      <c r="C16" s="439">
        <v>423.24700000000001</v>
      </c>
      <c r="D16" s="439">
        <v>112.377</v>
      </c>
      <c r="E16" s="439">
        <v>25.248000000000001</v>
      </c>
      <c r="F16" s="577">
        <v>1672.5840000000001</v>
      </c>
      <c r="G16" s="439">
        <v>12877.522999999999</v>
      </c>
      <c r="H16" s="439">
        <v>5588.6270700000005</v>
      </c>
      <c r="I16" s="439">
        <v>2466.4052149999998</v>
      </c>
      <c r="J16" s="439">
        <v>550.81299999999999</v>
      </c>
      <c r="K16" s="578">
        <v>21483.368284999997</v>
      </c>
      <c r="L16" s="59">
        <v>5.5383566675514038</v>
      </c>
    </row>
    <row r="17" spans="1:12" x14ac:dyDescent="0.2">
      <c r="A17" s="549" t="s">
        <v>165</v>
      </c>
      <c r="B17" s="96">
        <v>309.12700000000001</v>
      </c>
      <c r="C17" s="439">
        <v>19.545000000000002</v>
      </c>
      <c r="D17" s="439">
        <v>30.021000000000001</v>
      </c>
      <c r="E17" s="439">
        <v>5.226</v>
      </c>
      <c r="F17" s="577">
        <v>363.91900000000004</v>
      </c>
      <c r="G17" s="439">
        <v>2396.59</v>
      </c>
      <c r="H17" s="439">
        <v>483.721</v>
      </c>
      <c r="I17" s="439">
        <v>1116.454</v>
      </c>
      <c r="J17" s="439">
        <v>76.959999999999994</v>
      </c>
      <c r="K17" s="578">
        <v>4073.7250000000004</v>
      </c>
      <c r="L17" s="59">
        <v>1.0501957475296733</v>
      </c>
    </row>
    <row r="18" spans="1:12" x14ac:dyDescent="0.2">
      <c r="A18" s="549" t="s">
        <v>166</v>
      </c>
      <c r="B18" s="439">
        <v>100.52</v>
      </c>
      <c r="C18" s="439">
        <v>250.92599999999999</v>
      </c>
      <c r="D18" s="439">
        <v>438.38099999999997</v>
      </c>
      <c r="E18" s="439">
        <v>18.734999999999999</v>
      </c>
      <c r="F18" s="577">
        <v>808.56200000000001</v>
      </c>
      <c r="G18" s="439">
        <v>1979.64</v>
      </c>
      <c r="H18" s="439">
        <v>3829.6779999999999</v>
      </c>
      <c r="I18" s="439">
        <v>18445.558000000001</v>
      </c>
      <c r="J18" s="439">
        <v>308.21800000000002</v>
      </c>
      <c r="K18" s="578">
        <v>24563.094000000001</v>
      </c>
      <c r="L18" s="59">
        <v>6.3323019754577512</v>
      </c>
    </row>
    <row r="19" spans="1:12" x14ac:dyDescent="0.2">
      <c r="A19" s="549" t="s">
        <v>168</v>
      </c>
      <c r="B19" s="439">
        <v>2118.0949999999998</v>
      </c>
      <c r="C19" s="439">
        <v>93.085999999999999</v>
      </c>
      <c r="D19" s="439">
        <v>28.803999999999998</v>
      </c>
      <c r="E19" s="439">
        <v>30.536999999999999</v>
      </c>
      <c r="F19" s="577">
        <v>2270.5219999999995</v>
      </c>
      <c r="G19" s="439">
        <v>25318.241000000002</v>
      </c>
      <c r="H19" s="439">
        <v>1768.4449999999999</v>
      </c>
      <c r="I19" s="439">
        <v>717.69200000000001</v>
      </c>
      <c r="J19" s="439">
        <v>615.12300000000005</v>
      </c>
      <c r="K19" s="578">
        <v>28419.501</v>
      </c>
      <c r="L19" s="59">
        <v>7.3264737057889997</v>
      </c>
    </row>
    <row r="20" spans="1:12" x14ac:dyDescent="0.2">
      <c r="A20" s="549" t="s">
        <v>169</v>
      </c>
      <c r="B20" s="439">
        <v>902.96799999999996</v>
      </c>
      <c r="C20" s="439">
        <v>299.11599999999999</v>
      </c>
      <c r="D20" s="439">
        <v>74.715000000000003</v>
      </c>
      <c r="E20" s="439">
        <v>16.689</v>
      </c>
      <c r="F20" s="577">
        <v>1293.4879999999998</v>
      </c>
      <c r="G20" s="439">
        <v>9934.482</v>
      </c>
      <c r="H20" s="439">
        <v>5005.6580000000004</v>
      </c>
      <c r="I20" s="439">
        <v>2341.4929999999999</v>
      </c>
      <c r="J20" s="439">
        <v>212.863</v>
      </c>
      <c r="K20" s="578">
        <v>17494.495999999999</v>
      </c>
      <c r="L20" s="59">
        <v>4.510035730044339</v>
      </c>
    </row>
    <row r="21" spans="1:12" x14ac:dyDescent="0.2">
      <c r="A21" s="549" t="s">
        <v>170</v>
      </c>
      <c r="B21" s="439">
        <v>1034.0060000000001</v>
      </c>
      <c r="C21" s="439">
        <v>1330.443</v>
      </c>
      <c r="D21" s="439">
        <v>220.791</v>
      </c>
      <c r="E21" s="439">
        <v>8.5259999999999998</v>
      </c>
      <c r="F21" s="577">
        <v>2593.7660000000001</v>
      </c>
      <c r="G21" s="439">
        <v>12246.305</v>
      </c>
      <c r="H21" s="439">
        <v>14298.120999999999</v>
      </c>
      <c r="I21" s="439">
        <v>7141.9759999999997</v>
      </c>
      <c r="J21" s="439">
        <v>163.62</v>
      </c>
      <c r="K21" s="578">
        <v>33850.022000000004</v>
      </c>
      <c r="L21" s="59">
        <v>8.7264479458446225</v>
      </c>
    </row>
    <row r="22" spans="1:12" x14ac:dyDescent="0.2">
      <c r="A22" s="225" t="s">
        <v>114</v>
      </c>
      <c r="B22" s="174">
        <v>17529.02</v>
      </c>
      <c r="C22" s="174">
        <v>7801.5530000000017</v>
      </c>
      <c r="D22" s="174">
        <v>2266.623</v>
      </c>
      <c r="E22" s="174">
        <v>606.91499999999996</v>
      </c>
      <c r="F22" s="579">
        <v>28204.111000000004</v>
      </c>
      <c r="G22" s="580">
        <v>188399.66914999997</v>
      </c>
      <c r="H22" s="174">
        <v>115703.41511494502</v>
      </c>
      <c r="I22" s="174">
        <v>73614.170617999989</v>
      </c>
      <c r="J22" s="174">
        <v>10184.239631999999</v>
      </c>
      <c r="K22" s="174">
        <v>387901.49451494496</v>
      </c>
      <c r="L22" s="175">
        <v>100.00000000000001</v>
      </c>
    </row>
    <row r="23" spans="1:12" x14ac:dyDescent="0.2">
      <c r="A23" s="18"/>
      <c r="B23" s="18"/>
      <c r="C23" s="18"/>
      <c r="D23" s="18"/>
      <c r="E23" s="18"/>
      <c r="F23" s="18"/>
      <c r="G23" s="18"/>
      <c r="H23" s="18"/>
      <c r="I23" s="18"/>
      <c r="J23" s="18"/>
      <c r="L23" s="161" t="s">
        <v>220</v>
      </c>
    </row>
    <row r="24" spans="1:12" x14ac:dyDescent="0.2">
      <c r="A24" s="80" t="s">
        <v>488</v>
      </c>
      <c r="B24" s="552"/>
      <c r="C24" s="581"/>
      <c r="D24" s="581"/>
      <c r="E24" s="581"/>
      <c r="F24" s="581"/>
      <c r="G24" s="18"/>
      <c r="H24" s="18"/>
      <c r="I24" s="18"/>
      <c r="J24" s="18"/>
      <c r="K24" s="18"/>
      <c r="L24" s="18"/>
    </row>
    <row r="25" spans="1:12" x14ac:dyDescent="0.2">
      <c r="A25" s="80" t="s">
        <v>221</v>
      </c>
      <c r="B25" s="552"/>
      <c r="C25" s="552"/>
      <c r="D25" s="552"/>
      <c r="E25" s="552"/>
      <c r="F25" s="582"/>
      <c r="G25" s="18"/>
      <c r="H25" s="18"/>
      <c r="I25" s="18"/>
      <c r="J25" s="18"/>
      <c r="K25" s="18"/>
      <c r="L25" s="18"/>
    </row>
    <row r="26" spans="1:12" s="18" customFormat="1" x14ac:dyDescent="0.2">
      <c r="A26" s="791" t="s">
        <v>651</v>
      </c>
      <c r="B26" s="791"/>
      <c r="C26" s="791"/>
      <c r="D26" s="791"/>
      <c r="E26" s="791"/>
      <c r="F26" s="791"/>
      <c r="G26" s="791"/>
      <c r="H26" s="791"/>
    </row>
    <row r="27" spans="1:12" s="18" customFormat="1" x14ac:dyDescent="0.2">
      <c r="A27" s="791"/>
      <c r="B27" s="791"/>
      <c r="C27" s="791"/>
      <c r="D27" s="791"/>
      <c r="E27" s="791"/>
      <c r="F27" s="791"/>
      <c r="G27" s="791"/>
      <c r="H27" s="791"/>
    </row>
    <row r="28" spans="1:12" s="18" customFormat="1" x14ac:dyDescent="0.2">
      <c r="A28" s="791"/>
      <c r="B28" s="791"/>
      <c r="C28" s="791"/>
      <c r="D28" s="791"/>
      <c r="E28" s="791"/>
      <c r="F28" s="791"/>
      <c r="G28" s="791"/>
      <c r="H28" s="791"/>
    </row>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5">
    <mergeCell ref="A1:F2"/>
    <mergeCell ref="B3:F3"/>
    <mergeCell ref="G3:K3"/>
    <mergeCell ref="L3:L4"/>
    <mergeCell ref="A26:H28"/>
  </mergeCells>
  <conditionalFormatting sqref="C8">
    <cfRule type="cellIs" dxfId="95" priority="43" operator="between">
      <formula>0</formula>
      <formula>0.5</formula>
    </cfRule>
    <cfRule type="cellIs" dxfId="94" priority="44" operator="between">
      <formula>0</formula>
      <formula>0.49</formula>
    </cfRule>
  </conditionalFormatting>
  <conditionalFormatting sqref="B17">
    <cfRule type="cellIs" dxfId="93" priority="41" operator="between">
      <formula>0</formula>
      <formula>0.5</formula>
    </cfRule>
    <cfRule type="cellIs" dxfId="92" priority="42" operator="between">
      <formula>0</formula>
      <formula>0.49</formula>
    </cfRule>
  </conditionalFormatting>
  <conditionalFormatting sqref="L9">
    <cfRule type="cellIs" dxfId="91" priority="39" operator="between">
      <formula>0</formula>
      <formula>0.5</formula>
    </cfRule>
    <cfRule type="cellIs" dxfId="90" priority="40" operator="between">
      <formula>0</formula>
      <formula>0.49</formula>
    </cfRule>
  </conditionalFormatting>
  <conditionalFormatting sqref="E8">
    <cfRule type="cellIs" dxfId="89" priority="37" operator="between">
      <formula>0</formula>
      <formula>0.5</formula>
    </cfRule>
    <cfRule type="cellIs" dxfId="88" priority="38" operator="between">
      <formula>0</formula>
      <formula>0.49</formula>
    </cfRule>
  </conditionalFormatting>
  <conditionalFormatting sqref="G15">
    <cfRule type="cellIs" dxfId="87" priority="33" operator="between">
      <formula>0</formula>
      <formula>0.5</formula>
    </cfRule>
    <cfRule type="cellIs" dxfId="86" priority="34" operator="between">
      <formula>0</formula>
      <formula>0.49</formula>
    </cfRule>
  </conditionalFormatting>
  <conditionalFormatting sqref="E9">
    <cfRule type="cellIs" dxfId="85" priority="27" operator="between">
      <formula>0</formula>
      <formula>0.5</formula>
    </cfRule>
    <cfRule type="cellIs" dxfId="84" priority="28" operator="between">
      <formula>0</formula>
      <formula>0.49</formula>
    </cfRule>
  </conditionalFormatting>
  <conditionalFormatting sqref="F9">
    <cfRule type="cellIs" dxfId="83" priority="25" operator="between">
      <formula>0</formula>
      <formula>0.5</formula>
    </cfRule>
    <cfRule type="cellIs" dxfId="82" priority="26" operator="between">
      <formula>0</formula>
      <formula>0.49</formula>
    </cfRule>
  </conditionalFormatting>
  <conditionalFormatting sqref="I8">
    <cfRule type="cellIs" dxfId="81" priority="9" operator="between">
      <formula>0</formula>
      <formula>0.5</formula>
    </cfRule>
    <cfRule type="cellIs" dxfId="80" priority="10"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6"/>
  <sheetViews>
    <sheetView workbookViewId="0"/>
  </sheetViews>
  <sheetFormatPr baseColWidth="10" defaultRowHeight="14.25" x14ac:dyDescent="0.2"/>
  <cols>
    <col min="1" max="1" width="5.5" customWidth="1"/>
    <col min="2" max="2" width="16.75" customWidth="1"/>
    <col min="3" max="3" width="9.75" customWidth="1"/>
    <col min="4" max="4" width="8.75" customWidth="1"/>
    <col min="5" max="5" width="8" customWidth="1"/>
    <col min="6" max="6" width="9.125" customWidth="1"/>
    <col min="7" max="7" width="9.25" customWidth="1"/>
    <col min="8" max="8" width="8.75" customWidth="1"/>
    <col min="9" max="9" width="9.75" customWidth="1"/>
    <col min="11" max="45" width="11" style="1"/>
  </cols>
  <sheetData>
    <row r="1" spans="1:45" x14ac:dyDescent="0.2">
      <c r="A1" s="158" t="s">
        <v>489</v>
      </c>
      <c r="B1" s="158"/>
      <c r="C1" s="158"/>
      <c r="D1" s="158"/>
      <c r="E1" s="158"/>
      <c r="F1" s="158"/>
      <c r="G1" s="158"/>
      <c r="H1" s="1"/>
      <c r="I1" s="1"/>
    </row>
    <row r="2" spans="1:45" x14ac:dyDescent="0.2">
      <c r="A2" s="159"/>
      <c r="B2" s="159"/>
      <c r="C2" s="159"/>
      <c r="D2" s="159"/>
      <c r="E2" s="159"/>
      <c r="F2" s="159"/>
      <c r="G2" s="159"/>
      <c r="H2" s="1"/>
      <c r="I2" s="55" t="s">
        <v>466</v>
      </c>
      <c r="J2" s="55"/>
    </row>
    <row r="3" spans="1:45" x14ac:dyDescent="0.2">
      <c r="A3" s="780" t="s">
        <v>450</v>
      </c>
      <c r="B3" s="780" t="s">
        <v>451</v>
      </c>
      <c r="C3" s="765">
        <f>INDICE!A3</f>
        <v>44805</v>
      </c>
      <c r="D3" s="765">
        <v>41671</v>
      </c>
      <c r="E3" s="764" t="s">
        <v>115</v>
      </c>
      <c r="F3" s="764"/>
      <c r="G3" s="764" t="s">
        <v>116</v>
      </c>
      <c r="H3" s="764"/>
      <c r="I3" s="764"/>
      <c r="J3" s="161"/>
    </row>
    <row r="4" spans="1:45" x14ac:dyDescent="0.2">
      <c r="A4" s="781"/>
      <c r="B4" s="781"/>
      <c r="C4" s="184" t="s">
        <v>54</v>
      </c>
      <c r="D4" s="185" t="s">
        <v>421</v>
      </c>
      <c r="E4" s="184" t="s">
        <v>54</v>
      </c>
      <c r="F4" s="185" t="s">
        <v>421</v>
      </c>
      <c r="G4" s="184" t="s">
        <v>54</v>
      </c>
      <c r="H4" s="186" t="s">
        <v>421</v>
      </c>
      <c r="I4" s="185" t="s">
        <v>470</v>
      </c>
      <c r="J4" s="10"/>
    </row>
    <row r="5" spans="1:45" x14ac:dyDescent="0.2">
      <c r="A5" s="1"/>
      <c r="B5" s="11" t="s">
        <v>324</v>
      </c>
      <c r="C5" s="459">
        <v>0</v>
      </c>
      <c r="D5" s="142" t="s">
        <v>142</v>
      </c>
      <c r="E5" s="462">
        <v>1079.5573899999999</v>
      </c>
      <c r="F5" s="142" t="s">
        <v>142</v>
      </c>
      <c r="G5" s="462">
        <v>1944.3300200000001</v>
      </c>
      <c r="H5" s="142" t="s">
        <v>142</v>
      </c>
      <c r="I5" s="650">
        <v>0.42859065385036071</v>
      </c>
      <c r="J5" s="1"/>
    </row>
    <row r="6" spans="1:45" x14ac:dyDescent="0.2">
      <c r="A6" s="1"/>
      <c r="B6" s="11" t="s">
        <v>469</v>
      </c>
      <c r="C6" s="459">
        <v>1420.1356499999999</v>
      </c>
      <c r="D6" s="142">
        <v>70.589791017676546</v>
      </c>
      <c r="E6" s="462">
        <v>8879.4175599999999</v>
      </c>
      <c r="F6" s="142">
        <v>-27.634250294581335</v>
      </c>
      <c r="G6" s="462">
        <v>8879.4175599999999</v>
      </c>
      <c r="H6" s="142">
        <v>-39.876167141931376</v>
      </c>
      <c r="I6" s="410">
        <v>1.9572990895088758</v>
      </c>
      <c r="J6" s="1"/>
    </row>
    <row r="7" spans="1:45" x14ac:dyDescent="0.2">
      <c r="A7" s="160" t="s">
        <v>457</v>
      </c>
      <c r="B7" s="145"/>
      <c r="C7" s="460">
        <v>1420.1356499999999</v>
      </c>
      <c r="D7" s="148">
        <v>70.589791017676546</v>
      </c>
      <c r="E7" s="460">
        <v>9958.9749500000016</v>
      </c>
      <c r="F7" s="148">
        <v>-18.836040350124676</v>
      </c>
      <c r="G7" s="460">
        <v>10823.747579999999</v>
      </c>
      <c r="H7" s="231">
        <v>-26.710824668341786</v>
      </c>
      <c r="I7" s="148">
        <v>2.3858897433592365</v>
      </c>
      <c r="J7" s="1"/>
    </row>
    <row r="8" spans="1:45" x14ac:dyDescent="0.2">
      <c r="A8" s="191"/>
      <c r="B8" s="11" t="s">
        <v>231</v>
      </c>
      <c r="C8" s="459">
        <v>5991.866140000001</v>
      </c>
      <c r="D8" s="142">
        <v>1.2092078086445583</v>
      </c>
      <c r="E8" s="462">
        <v>102752.44550999999</v>
      </c>
      <c r="F8" s="149">
        <v>204.96623050843823</v>
      </c>
      <c r="G8" s="462">
        <v>129705.17657</v>
      </c>
      <c r="H8" s="149">
        <v>186.16668062947684</v>
      </c>
      <c r="I8" s="700">
        <v>28.591044659132908</v>
      </c>
      <c r="J8" s="1"/>
    </row>
    <row r="9" spans="1:45" x14ac:dyDescent="0.2">
      <c r="A9" s="160" t="s">
        <v>303</v>
      </c>
      <c r="B9" s="145"/>
      <c r="C9" s="460">
        <v>5991.866140000001</v>
      </c>
      <c r="D9" s="148">
        <v>1.2092078086445583</v>
      </c>
      <c r="E9" s="460">
        <v>102752.44550999999</v>
      </c>
      <c r="F9" s="148">
        <v>204.96623050843823</v>
      </c>
      <c r="G9" s="460">
        <v>129705.17657</v>
      </c>
      <c r="H9" s="231">
        <v>186.16668062947684</v>
      </c>
      <c r="I9" s="148">
        <v>28.591044659132908</v>
      </c>
      <c r="J9" s="1"/>
    </row>
    <row r="10" spans="1:45" s="435" customFormat="1" x14ac:dyDescent="0.2">
      <c r="A10" s="665"/>
      <c r="B10" s="11" t="s">
        <v>233</v>
      </c>
      <c r="C10" s="459">
        <v>0</v>
      </c>
      <c r="D10" s="142">
        <v>-100</v>
      </c>
      <c r="E10" s="462">
        <v>29.86627</v>
      </c>
      <c r="F10" s="149">
        <v>1595.5117542535013</v>
      </c>
      <c r="G10" s="462">
        <v>29.86627</v>
      </c>
      <c r="H10" s="149">
        <v>1595.5117542535013</v>
      </c>
      <c r="I10" s="700">
        <v>6.5834524261325815E-3</v>
      </c>
      <c r="J10" s="433"/>
      <c r="K10" s="433"/>
      <c r="L10" s="433"/>
      <c r="M10" s="433"/>
      <c r="N10" s="433"/>
      <c r="O10" s="433"/>
      <c r="P10" s="433"/>
      <c r="Q10" s="433"/>
      <c r="R10" s="433"/>
      <c r="S10" s="433"/>
      <c r="T10" s="433"/>
      <c r="U10" s="433"/>
      <c r="V10" s="433"/>
      <c r="W10" s="433"/>
      <c r="X10" s="433"/>
      <c r="Y10" s="433"/>
      <c r="Z10" s="433"/>
      <c r="AA10" s="433"/>
      <c r="AB10" s="433"/>
      <c r="AC10" s="433"/>
      <c r="AD10" s="433"/>
      <c r="AE10" s="433"/>
      <c r="AF10" s="433"/>
      <c r="AG10" s="433"/>
      <c r="AH10" s="433"/>
      <c r="AI10" s="433"/>
      <c r="AJ10" s="433"/>
      <c r="AK10" s="433"/>
      <c r="AL10" s="433"/>
      <c r="AM10" s="433"/>
      <c r="AN10" s="433"/>
      <c r="AO10" s="433"/>
      <c r="AP10" s="433"/>
      <c r="AQ10" s="433"/>
      <c r="AR10" s="433"/>
      <c r="AS10" s="433"/>
    </row>
    <row r="11" spans="1:45" s="435" customFormat="1" x14ac:dyDescent="0.2">
      <c r="A11" s="433"/>
      <c r="B11" s="434" t="s">
        <v>325</v>
      </c>
      <c r="C11" s="461">
        <v>0</v>
      </c>
      <c r="D11" s="419">
        <v>-100</v>
      </c>
      <c r="E11" s="463">
        <v>29.86627</v>
      </c>
      <c r="F11" s="583">
        <v>1595.5117542535013</v>
      </c>
      <c r="G11" s="463">
        <v>29.86627</v>
      </c>
      <c r="H11" s="583">
        <v>1595.5117542535013</v>
      </c>
      <c r="I11" s="680">
        <v>6.5834524261325815E-3</v>
      </c>
      <c r="J11" s="433"/>
      <c r="K11" s="433"/>
      <c r="L11" s="433"/>
      <c r="M11" s="433"/>
      <c r="N11" s="433"/>
      <c r="O11" s="433"/>
      <c r="P11" s="433"/>
      <c r="Q11" s="433"/>
      <c r="R11" s="433"/>
      <c r="S11" s="433"/>
      <c r="T11" s="433"/>
      <c r="U11" s="433"/>
      <c r="V11" s="433"/>
      <c r="W11" s="433"/>
      <c r="X11" s="433"/>
      <c r="Y11" s="433"/>
      <c r="Z11" s="433"/>
      <c r="AA11" s="433"/>
      <c r="AB11" s="433"/>
      <c r="AC11" s="433"/>
      <c r="AD11" s="433"/>
      <c r="AE11" s="433"/>
      <c r="AF11" s="433"/>
      <c r="AG11" s="433"/>
      <c r="AH11" s="433"/>
      <c r="AI11" s="433"/>
      <c r="AJ11" s="433"/>
      <c r="AK11" s="433"/>
      <c r="AL11" s="433"/>
      <c r="AM11" s="433"/>
      <c r="AN11" s="433"/>
      <c r="AO11" s="433"/>
      <c r="AP11" s="433"/>
      <c r="AQ11" s="433"/>
      <c r="AR11" s="433"/>
      <c r="AS11" s="433"/>
    </row>
    <row r="12" spans="1:45" s="435" customFormat="1" x14ac:dyDescent="0.2">
      <c r="A12" s="433"/>
      <c r="B12" s="434" t="s">
        <v>322</v>
      </c>
      <c r="C12" s="461" t="s">
        <v>142</v>
      </c>
      <c r="D12" s="419" t="s">
        <v>142</v>
      </c>
      <c r="E12" s="463" t="s">
        <v>142</v>
      </c>
      <c r="F12" s="583" t="s">
        <v>142</v>
      </c>
      <c r="G12" s="463" t="s">
        <v>142</v>
      </c>
      <c r="H12" s="583" t="s">
        <v>142</v>
      </c>
      <c r="I12" s="650" t="s">
        <v>142</v>
      </c>
      <c r="J12" s="433"/>
      <c r="K12" s="433"/>
      <c r="L12" s="433"/>
      <c r="M12" s="433"/>
      <c r="N12" s="433"/>
      <c r="O12" s="433"/>
      <c r="P12" s="433"/>
      <c r="Q12" s="433"/>
      <c r="R12" s="433"/>
      <c r="S12" s="433"/>
      <c r="T12" s="433"/>
      <c r="U12" s="433"/>
      <c r="V12" s="433"/>
      <c r="W12" s="433"/>
      <c r="X12" s="433"/>
      <c r="Y12" s="433"/>
      <c r="Z12" s="433"/>
      <c r="AA12" s="433"/>
      <c r="AB12" s="433"/>
      <c r="AC12" s="433"/>
      <c r="AD12" s="433"/>
      <c r="AE12" s="433"/>
      <c r="AF12" s="433"/>
      <c r="AG12" s="433"/>
      <c r="AH12" s="433"/>
      <c r="AI12" s="433"/>
      <c r="AJ12" s="433"/>
      <c r="AK12" s="433"/>
      <c r="AL12" s="433"/>
      <c r="AM12" s="433"/>
      <c r="AN12" s="433"/>
      <c r="AO12" s="433"/>
      <c r="AP12" s="433"/>
      <c r="AQ12" s="433"/>
      <c r="AR12" s="433"/>
      <c r="AS12" s="433"/>
    </row>
    <row r="13" spans="1:45" s="435" customFormat="1" x14ac:dyDescent="0.2">
      <c r="A13" s="433"/>
      <c r="B13" s="11" t="s">
        <v>234</v>
      </c>
      <c r="C13" s="459">
        <v>2443.2587100000001</v>
      </c>
      <c r="D13" s="142">
        <v>18.154606065049549</v>
      </c>
      <c r="E13" s="462">
        <v>13902.82116</v>
      </c>
      <c r="F13" s="149">
        <v>20.156974336871158</v>
      </c>
      <c r="G13" s="462">
        <v>22556.711599999999</v>
      </c>
      <c r="H13" s="149">
        <v>39.009364818342384</v>
      </c>
      <c r="I13" s="502">
        <v>4.9721989960109836</v>
      </c>
      <c r="J13" s="433"/>
      <c r="K13" s="433"/>
      <c r="L13" s="433"/>
      <c r="M13" s="433"/>
      <c r="N13" s="433"/>
      <c r="O13" s="433"/>
      <c r="P13" s="433"/>
      <c r="Q13" s="433"/>
      <c r="R13" s="433"/>
      <c r="S13" s="433"/>
      <c r="T13" s="433"/>
      <c r="U13" s="433"/>
      <c r="V13" s="433"/>
      <c r="W13" s="433"/>
      <c r="X13" s="433"/>
      <c r="Y13" s="433"/>
      <c r="Z13" s="433"/>
      <c r="AA13" s="433"/>
      <c r="AB13" s="433"/>
      <c r="AC13" s="433"/>
      <c r="AD13" s="433"/>
      <c r="AE13" s="433"/>
      <c r="AF13" s="433"/>
      <c r="AG13" s="433"/>
      <c r="AH13" s="433"/>
      <c r="AI13" s="433"/>
      <c r="AJ13" s="433"/>
      <c r="AK13" s="433"/>
      <c r="AL13" s="433"/>
      <c r="AM13" s="433"/>
      <c r="AN13" s="433"/>
      <c r="AO13" s="433"/>
      <c r="AP13" s="433"/>
      <c r="AQ13" s="433"/>
      <c r="AR13" s="433"/>
      <c r="AS13" s="433"/>
    </row>
    <row r="14" spans="1:45" s="435" customFormat="1" x14ac:dyDescent="0.2">
      <c r="A14" s="433"/>
      <c r="B14" s="434" t="s">
        <v>325</v>
      </c>
      <c r="C14" s="461">
        <v>2436.8659000000002</v>
      </c>
      <c r="D14" s="419">
        <v>17.845453397709356</v>
      </c>
      <c r="E14" s="463">
        <v>13890.250880000001</v>
      </c>
      <c r="F14" s="583">
        <v>20.048334026103674</v>
      </c>
      <c r="G14" s="463">
        <v>21485.06121</v>
      </c>
      <c r="H14" s="583">
        <v>32.405146851516555</v>
      </c>
      <c r="I14" s="650">
        <v>4.7359740050760113</v>
      </c>
      <c r="J14" s="433"/>
      <c r="K14" s="433"/>
      <c r="L14" s="433"/>
      <c r="M14" s="433"/>
      <c r="N14" s="433"/>
      <c r="O14" s="433"/>
      <c r="P14" s="433"/>
      <c r="Q14" s="433"/>
      <c r="R14" s="433"/>
      <c r="S14" s="433"/>
      <c r="T14" s="433"/>
      <c r="U14" s="433"/>
      <c r="V14" s="433"/>
      <c r="W14" s="433"/>
      <c r="X14" s="433"/>
      <c r="Y14" s="433"/>
      <c r="Z14" s="433"/>
      <c r="AA14" s="433"/>
      <c r="AB14" s="433"/>
      <c r="AC14" s="433"/>
      <c r="AD14" s="433"/>
      <c r="AE14" s="433"/>
      <c r="AF14" s="433"/>
      <c r="AG14" s="433"/>
      <c r="AH14" s="433"/>
      <c r="AI14" s="433"/>
      <c r="AJ14" s="433"/>
      <c r="AK14" s="433"/>
      <c r="AL14" s="433"/>
      <c r="AM14" s="433"/>
      <c r="AN14" s="433"/>
      <c r="AO14" s="433"/>
      <c r="AP14" s="433"/>
      <c r="AQ14" s="433"/>
      <c r="AR14" s="433"/>
      <c r="AS14" s="433"/>
    </row>
    <row r="15" spans="1:45" x14ac:dyDescent="0.2">
      <c r="A15" s="1"/>
      <c r="B15" s="434" t="s">
        <v>322</v>
      </c>
      <c r="C15" s="461">
        <v>6.3928100000000008</v>
      </c>
      <c r="D15" s="419" t="s">
        <v>142</v>
      </c>
      <c r="E15" s="463">
        <v>12.570279999999999</v>
      </c>
      <c r="F15" s="583" t="s">
        <v>142</v>
      </c>
      <c r="G15" s="463">
        <v>1071.6503900000002</v>
      </c>
      <c r="H15" s="583" t="s">
        <v>142</v>
      </c>
      <c r="I15" s="650">
        <v>0.23622499093497212</v>
      </c>
      <c r="J15" s="1"/>
    </row>
    <row r="16" spans="1:45" x14ac:dyDescent="0.2">
      <c r="A16" s="1"/>
      <c r="B16" s="11" t="s">
        <v>595</v>
      </c>
      <c r="C16" s="459">
        <v>0</v>
      </c>
      <c r="D16" s="142">
        <v>-100</v>
      </c>
      <c r="E16" s="462">
        <v>129.48489999999998</v>
      </c>
      <c r="F16" s="149">
        <v>-46.391055577636465</v>
      </c>
      <c r="G16" s="462">
        <v>202.80289999999999</v>
      </c>
      <c r="H16" s="149">
        <v>-21.812135909229355</v>
      </c>
      <c r="I16" s="502">
        <v>4.4704050557090771E-2</v>
      </c>
      <c r="J16" s="1"/>
    </row>
    <row r="17" spans="1:45" s="435" customFormat="1" x14ac:dyDescent="0.2">
      <c r="A17" s="433"/>
      <c r="B17" s="11" t="s">
        <v>207</v>
      </c>
      <c r="C17" s="459">
        <v>180.48008999999999</v>
      </c>
      <c r="D17" s="142">
        <v>-80.892909831158335</v>
      </c>
      <c r="E17" s="462">
        <v>3115.2318</v>
      </c>
      <c r="F17" s="149">
        <v>-63.250792292302314</v>
      </c>
      <c r="G17" s="462">
        <v>6399.8670999999995</v>
      </c>
      <c r="H17" s="149">
        <v>-40.685174824818887</v>
      </c>
      <c r="I17" s="502">
        <v>1.4107292469538744</v>
      </c>
      <c r="J17" s="433"/>
      <c r="K17" s="433"/>
      <c r="L17" s="433"/>
      <c r="M17" s="433"/>
      <c r="N17" s="433"/>
      <c r="O17" s="433"/>
      <c r="P17" s="433"/>
      <c r="Q17" s="433"/>
      <c r="R17" s="433"/>
      <c r="S17" s="433"/>
      <c r="T17" s="433"/>
      <c r="U17" s="433"/>
      <c r="V17" s="433"/>
      <c r="W17" s="433"/>
      <c r="X17" s="433"/>
      <c r="Y17" s="433"/>
      <c r="Z17" s="433"/>
      <c r="AA17" s="433"/>
      <c r="AB17" s="433"/>
      <c r="AC17" s="433"/>
      <c r="AD17" s="433"/>
      <c r="AE17" s="433"/>
      <c r="AF17" s="433"/>
      <c r="AG17" s="433"/>
      <c r="AH17" s="433"/>
      <c r="AI17" s="433"/>
      <c r="AJ17" s="433"/>
      <c r="AK17" s="433"/>
      <c r="AL17" s="433"/>
      <c r="AM17" s="433"/>
      <c r="AN17" s="433"/>
      <c r="AO17" s="433"/>
      <c r="AP17" s="433"/>
      <c r="AQ17" s="433"/>
      <c r="AR17" s="433"/>
      <c r="AS17" s="433"/>
    </row>
    <row r="18" spans="1:45" s="435" customFormat="1" x14ac:dyDescent="0.2">
      <c r="A18" s="433"/>
      <c r="B18" s="434" t="s">
        <v>325</v>
      </c>
      <c r="C18" s="461">
        <v>180.48008999999999</v>
      </c>
      <c r="D18" s="419">
        <v>-80.892909831158335</v>
      </c>
      <c r="E18" s="463">
        <v>2177.9406300000001</v>
      </c>
      <c r="F18" s="583">
        <v>-74.30766064120688</v>
      </c>
      <c r="G18" s="463">
        <v>5462.57593</v>
      </c>
      <c r="H18" s="583">
        <v>-49.372114884369651</v>
      </c>
      <c r="I18" s="650">
        <v>1.2041211962287874</v>
      </c>
      <c r="J18" s="433"/>
      <c r="K18" s="433"/>
      <c r="L18" s="433"/>
      <c r="M18" s="433"/>
      <c r="N18" s="433"/>
      <c r="O18" s="433"/>
      <c r="P18" s="433"/>
      <c r="Q18" s="433"/>
      <c r="R18" s="433"/>
      <c r="S18" s="433"/>
      <c r="T18" s="433"/>
      <c r="U18" s="433"/>
      <c r="V18" s="433"/>
      <c r="W18" s="433"/>
      <c r="X18" s="433"/>
      <c r="Y18" s="433"/>
      <c r="Z18" s="433"/>
      <c r="AA18" s="433"/>
      <c r="AB18" s="433"/>
      <c r="AC18" s="433"/>
      <c r="AD18" s="433"/>
      <c r="AE18" s="433"/>
      <c r="AF18" s="433"/>
      <c r="AG18" s="433"/>
      <c r="AH18" s="433"/>
      <c r="AI18" s="433"/>
      <c r="AJ18" s="433"/>
      <c r="AK18" s="433"/>
      <c r="AL18" s="433"/>
      <c r="AM18" s="433"/>
      <c r="AN18" s="433"/>
      <c r="AO18" s="433"/>
      <c r="AP18" s="433"/>
      <c r="AQ18" s="433"/>
      <c r="AR18" s="433"/>
      <c r="AS18" s="433"/>
    </row>
    <row r="19" spans="1:45" x14ac:dyDescent="0.2">
      <c r="A19" s="1"/>
      <c r="B19" s="434" t="s">
        <v>322</v>
      </c>
      <c r="C19" s="461">
        <v>0</v>
      </c>
      <c r="D19" s="419" t="s">
        <v>142</v>
      </c>
      <c r="E19" s="463">
        <v>937.29117000000008</v>
      </c>
      <c r="F19" s="583" t="s">
        <v>142</v>
      </c>
      <c r="G19" s="463">
        <v>937.29117000000008</v>
      </c>
      <c r="H19" s="583" t="s">
        <v>142</v>
      </c>
      <c r="I19" s="650">
        <v>0.20660805072508712</v>
      </c>
      <c r="J19" s="1"/>
    </row>
    <row r="20" spans="1:45" x14ac:dyDescent="0.2">
      <c r="A20" s="1"/>
      <c r="B20" s="11" t="s">
        <v>544</v>
      </c>
      <c r="C20" s="461">
        <v>0</v>
      </c>
      <c r="D20" s="142" t="s">
        <v>142</v>
      </c>
      <c r="E20" s="715">
        <v>0.19594</v>
      </c>
      <c r="F20" s="149" t="s">
        <v>142</v>
      </c>
      <c r="G20" s="715">
        <v>0.19594</v>
      </c>
      <c r="H20" s="149" t="s">
        <v>142</v>
      </c>
      <c r="I20" s="680">
        <v>4.3191254494666335E-5</v>
      </c>
      <c r="J20" s="1"/>
    </row>
    <row r="21" spans="1:45" s="435" customFormat="1" x14ac:dyDescent="0.2">
      <c r="A21" s="1"/>
      <c r="B21" s="11" t="s">
        <v>236</v>
      </c>
      <c r="C21" s="459">
        <v>74.502949999999998</v>
      </c>
      <c r="D21" s="142">
        <v>-85.914491606825166</v>
      </c>
      <c r="E21" s="462">
        <v>3599.1798499999995</v>
      </c>
      <c r="F21" s="142">
        <v>21.114404737842214</v>
      </c>
      <c r="G21" s="462">
        <v>4188.6072400000003</v>
      </c>
      <c r="H21" s="142">
        <v>25.663783225950436</v>
      </c>
      <c r="I21" s="502">
        <v>0.92329897561009466</v>
      </c>
      <c r="J21" s="433"/>
      <c r="K21" s="433"/>
      <c r="L21" s="433"/>
      <c r="M21" s="433"/>
      <c r="N21" s="433"/>
      <c r="O21" s="433"/>
      <c r="P21" s="433"/>
      <c r="Q21" s="433"/>
      <c r="R21" s="433"/>
      <c r="S21" s="433"/>
      <c r="T21" s="433"/>
      <c r="U21" s="433"/>
      <c r="V21" s="433"/>
      <c r="W21" s="433"/>
      <c r="X21" s="433"/>
      <c r="Y21" s="433"/>
      <c r="Z21" s="433"/>
      <c r="AA21" s="433"/>
      <c r="AB21" s="433"/>
      <c r="AC21" s="433"/>
      <c r="AD21" s="433"/>
      <c r="AE21" s="433"/>
      <c r="AF21" s="433"/>
      <c r="AG21" s="433"/>
      <c r="AH21" s="433"/>
      <c r="AI21" s="433"/>
      <c r="AJ21" s="433"/>
      <c r="AK21" s="433"/>
      <c r="AL21" s="433"/>
      <c r="AM21" s="433"/>
      <c r="AN21" s="433"/>
      <c r="AO21" s="433"/>
      <c r="AP21" s="433"/>
      <c r="AQ21" s="433"/>
      <c r="AR21" s="433"/>
      <c r="AS21" s="433"/>
    </row>
    <row r="22" spans="1:45" s="435" customFormat="1" x14ac:dyDescent="0.2">
      <c r="A22" s="1"/>
      <c r="B22" s="434" t="s">
        <v>325</v>
      </c>
      <c r="C22" s="461">
        <v>74.502949999999998</v>
      </c>
      <c r="D22" s="419">
        <v>-85.914491606825166</v>
      </c>
      <c r="E22" s="463">
        <v>3599.1798499999995</v>
      </c>
      <c r="F22" s="583">
        <v>21.146822729906056</v>
      </c>
      <c r="G22" s="463">
        <v>4188.6072400000003</v>
      </c>
      <c r="H22" s="583">
        <v>25.693770437130777</v>
      </c>
      <c r="I22" s="660">
        <v>0.92329897561009466</v>
      </c>
      <c r="J22" s="433"/>
      <c r="K22" s="433"/>
      <c r="L22" s="433"/>
      <c r="M22" s="433"/>
      <c r="N22" s="433"/>
      <c r="O22" s="433"/>
      <c r="P22" s="433"/>
      <c r="Q22" s="433"/>
      <c r="R22" s="433"/>
      <c r="S22" s="433"/>
      <c r="T22" s="433"/>
      <c r="U22" s="433"/>
      <c r="V22" s="433"/>
      <c r="W22" s="433"/>
      <c r="X22" s="433"/>
      <c r="Y22" s="433"/>
      <c r="Z22" s="433"/>
      <c r="AA22" s="433"/>
      <c r="AB22" s="433"/>
      <c r="AC22" s="433"/>
      <c r="AD22" s="433"/>
      <c r="AE22" s="433"/>
      <c r="AF22" s="433"/>
      <c r="AG22" s="433"/>
      <c r="AH22" s="433"/>
      <c r="AI22" s="433"/>
      <c r="AJ22" s="433"/>
      <c r="AK22" s="433"/>
      <c r="AL22" s="433"/>
      <c r="AM22" s="433"/>
      <c r="AN22" s="433"/>
      <c r="AO22" s="433"/>
      <c r="AP22" s="433"/>
      <c r="AQ22" s="433"/>
      <c r="AR22" s="433"/>
      <c r="AS22" s="433"/>
    </row>
    <row r="23" spans="1:45" x14ac:dyDescent="0.2">
      <c r="A23" s="1"/>
      <c r="B23" s="434" t="s">
        <v>322</v>
      </c>
      <c r="C23" s="461">
        <v>0</v>
      </c>
      <c r="D23" s="419" t="s">
        <v>142</v>
      </c>
      <c r="E23" s="463">
        <v>0</v>
      </c>
      <c r="F23" s="583">
        <v>-100</v>
      </c>
      <c r="G23" s="463">
        <v>0</v>
      </c>
      <c r="H23" s="583">
        <v>-100</v>
      </c>
      <c r="I23" s="650">
        <v>0</v>
      </c>
      <c r="J23" s="1"/>
    </row>
    <row r="24" spans="1:45" x14ac:dyDescent="0.2">
      <c r="A24" s="15"/>
      <c r="B24" s="11" t="s">
        <v>209</v>
      </c>
      <c r="C24" s="459">
        <v>5355.2406199999996</v>
      </c>
      <c r="D24" s="142" t="s">
        <v>142</v>
      </c>
      <c r="E24" s="462">
        <v>40287.080350000004</v>
      </c>
      <c r="F24" s="149">
        <v>55.928010046501342</v>
      </c>
      <c r="G24" s="462">
        <v>50646.709849999992</v>
      </c>
      <c r="H24" s="149">
        <v>45.275632443887218</v>
      </c>
      <c r="I24" s="502">
        <v>11.164106024542583</v>
      </c>
      <c r="J24" s="1"/>
    </row>
    <row r="25" spans="1:45" x14ac:dyDescent="0.2">
      <c r="A25" s="15" t="s">
        <v>442</v>
      </c>
      <c r="B25" s="145"/>
      <c r="C25" s="460">
        <v>8053.4823699999988</v>
      </c>
      <c r="D25" s="148">
        <v>124.29487188806443</v>
      </c>
      <c r="E25" s="460">
        <v>61063.860270000005</v>
      </c>
      <c r="F25" s="148">
        <v>24.367469799811524</v>
      </c>
      <c r="G25" s="460">
        <v>84024.760899999994</v>
      </c>
      <c r="H25" s="231">
        <v>28.334515820065498</v>
      </c>
      <c r="I25" s="148">
        <v>18.521663937355253</v>
      </c>
      <c r="J25" s="1"/>
    </row>
    <row r="26" spans="1:45" x14ac:dyDescent="0.2">
      <c r="A26" s="665"/>
      <c r="B26" s="11" t="s">
        <v>641</v>
      </c>
      <c r="C26" s="459">
        <v>119.73158000000001</v>
      </c>
      <c r="D26" s="142" t="s">
        <v>142</v>
      </c>
      <c r="E26" s="462">
        <v>3004.8996500000003</v>
      </c>
      <c r="F26" s="149" t="s">
        <v>142</v>
      </c>
      <c r="G26" s="462">
        <v>3004.8996500000003</v>
      </c>
      <c r="H26" s="149" t="s">
        <v>142</v>
      </c>
      <c r="I26" s="502">
        <v>0.66237310153150863</v>
      </c>
      <c r="J26" s="1"/>
    </row>
    <row r="27" spans="1:45" x14ac:dyDescent="0.2">
      <c r="A27" s="15"/>
      <c r="B27" s="11" t="s">
        <v>326</v>
      </c>
      <c r="C27" s="459">
        <v>949.30654000000004</v>
      </c>
      <c r="D27" s="142">
        <v>-78.037719703217022</v>
      </c>
      <c r="E27" s="462">
        <v>9923.7040599999982</v>
      </c>
      <c r="F27" s="142">
        <v>-52.245989414359236</v>
      </c>
      <c r="G27" s="462">
        <v>15312.036940000002</v>
      </c>
      <c r="H27" s="142">
        <v>-34.608924594804968</v>
      </c>
      <c r="I27" s="650">
        <v>3.3752479550233332</v>
      </c>
      <c r="J27" s="1"/>
    </row>
    <row r="28" spans="1:45" x14ac:dyDescent="0.2">
      <c r="A28" s="15" t="s">
        <v>340</v>
      </c>
      <c r="B28" s="145"/>
      <c r="C28" s="460">
        <v>1069.0381200000002</v>
      </c>
      <c r="D28" s="148">
        <v>-75.267720330478383</v>
      </c>
      <c r="E28" s="460">
        <v>12928.603709999999</v>
      </c>
      <c r="F28" s="148">
        <v>-37.786065093027929</v>
      </c>
      <c r="G28" s="460">
        <v>18316.936590000005</v>
      </c>
      <c r="H28" s="231">
        <v>-21.776300145938251</v>
      </c>
      <c r="I28" s="148">
        <v>4.0376210565548432</v>
      </c>
      <c r="J28" s="1"/>
    </row>
    <row r="29" spans="1:45" x14ac:dyDescent="0.2">
      <c r="A29" s="665"/>
      <c r="B29" s="11" t="s">
        <v>212</v>
      </c>
      <c r="C29" s="459">
        <v>2062.0962100000002</v>
      </c>
      <c r="D29" s="142" t="s">
        <v>142</v>
      </c>
      <c r="E29" s="462">
        <v>3102.5244600000001</v>
      </c>
      <c r="F29" s="142" t="s">
        <v>142</v>
      </c>
      <c r="G29" s="462">
        <v>7230.1944199999998</v>
      </c>
      <c r="H29" s="142" t="s">
        <v>142</v>
      </c>
      <c r="I29" s="502">
        <v>1.5937591468823946</v>
      </c>
      <c r="J29" s="1"/>
    </row>
    <row r="30" spans="1:45" x14ac:dyDescent="0.2">
      <c r="A30" s="433"/>
      <c r="B30" s="11" t="s">
        <v>213</v>
      </c>
      <c r="C30" s="459">
        <v>8931.6687300000012</v>
      </c>
      <c r="D30" s="142">
        <v>-46.475977964826598</v>
      </c>
      <c r="E30" s="462">
        <v>82693.533030000006</v>
      </c>
      <c r="F30" s="149">
        <v>-41.728100627168018</v>
      </c>
      <c r="G30" s="462">
        <v>118773.97457000001</v>
      </c>
      <c r="H30" s="149">
        <v>-36.095613526777754</v>
      </c>
      <c r="I30" s="502">
        <v>26.181468628130538</v>
      </c>
      <c r="J30" s="1"/>
    </row>
    <row r="31" spans="1:45" x14ac:dyDescent="0.2">
      <c r="A31" s="433"/>
      <c r="B31" s="434" t="s">
        <v>325</v>
      </c>
      <c r="C31" s="461">
        <v>7962.4274000000005</v>
      </c>
      <c r="D31" s="419">
        <v>-46.433984060147523</v>
      </c>
      <c r="E31" s="463">
        <v>77146.102260000014</v>
      </c>
      <c r="F31" s="583">
        <v>-39.073950846160692</v>
      </c>
      <c r="G31" s="463">
        <v>105088.85642</v>
      </c>
      <c r="H31" s="583">
        <v>-37.664467139811364</v>
      </c>
      <c r="I31" s="650">
        <v>23.164844045063131</v>
      </c>
      <c r="J31" s="1"/>
    </row>
    <row r="32" spans="1:45" x14ac:dyDescent="0.2">
      <c r="A32" s="1"/>
      <c r="B32" s="434" t="s">
        <v>322</v>
      </c>
      <c r="C32" s="461">
        <v>969.24132999999995</v>
      </c>
      <c r="D32" s="419">
        <v>-46.818486317400321</v>
      </c>
      <c r="E32" s="463">
        <v>5547.4307699999999</v>
      </c>
      <c r="F32" s="583">
        <v>-63.712088706217052</v>
      </c>
      <c r="G32" s="463">
        <v>13685.118150000002</v>
      </c>
      <c r="H32" s="583">
        <v>-20.786324349124492</v>
      </c>
      <c r="I32" s="650">
        <v>3.0166245830674052</v>
      </c>
      <c r="J32" s="1"/>
    </row>
    <row r="33" spans="1:10" x14ac:dyDescent="0.2">
      <c r="A33" s="1"/>
      <c r="B33" s="11" t="s">
        <v>214</v>
      </c>
      <c r="C33" s="459">
        <v>1015.51188</v>
      </c>
      <c r="D33" s="142" t="s">
        <v>142</v>
      </c>
      <c r="E33" s="462">
        <v>2142.7259599999998</v>
      </c>
      <c r="F33" s="149" t="s">
        <v>142</v>
      </c>
      <c r="G33" s="462">
        <v>2142.7259599999998</v>
      </c>
      <c r="H33" s="149" t="s">
        <v>142</v>
      </c>
      <c r="I33" s="502">
        <v>0.47232327370974897</v>
      </c>
      <c r="J33" s="1"/>
    </row>
    <row r="34" spans="1:10" x14ac:dyDescent="0.2">
      <c r="A34" s="1"/>
      <c r="B34" s="11" t="s">
        <v>215</v>
      </c>
      <c r="C34" s="459">
        <v>978.44869000000006</v>
      </c>
      <c r="D34" s="142">
        <v>-2.7933017227927017</v>
      </c>
      <c r="E34" s="462">
        <v>10223.299150000001</v>
      </c>
      <c r="F34" s="142">
        <v>262.27630482574989</v>
      </c>
      <c r="G34" s="462">
        <v>11307.015660000001</v>
      </c>
      <c r="H34" s="142">
        <v>300.67925156153603</v>
      </c>
      <c r="I34" s="502">
        <v>2.4924170202421028</v>
      </c>
      <c r="J34" s="1"/>
    </row>
    <row r="35" spans="1:10" x14ac:dyDescent="0.2">
      <c r="A35" s="433"/>
      <c r="B35" s="11" t="s">
        <v>602</v>
      </c>
      <c r="C35" s="459">
        <v>0</v>
      </c>
      <c r="D35" s="142" t="s">
        <v>142</v>
      </c>
      <c r="E35" s="462">
        <v>3921.9466899999998</v>
      </c>
      <c r="F35" s="142">
        <v>-50.975432711656168</v>
      </c>
      <c r="G35" s="462">
        <v>4812.2486899999994</v>
      </c>
      <c r="H35" s="142">
        <v>-55.593312649031546</v>
      </c>
      <c r="I35" s="502">
        <v>1.0607688979351568</v>
      </c>
      <c r="J35" s="1"/>
    </row>
    <row r="36" spans="1:10" x14ac:dyDescent="0.2">
      <c r="A36" s="15"/>
      <c r="B36" s="11" t="s">
        <v>217</v>
      </c>
      <c r="C36" s="459">
        <v>5338.096129999999</v>
      </c>
      <c r="D36" s="142">
        <v>90.67931533356105</v>
      </c>
      <c r="E36" s="462">
        <v>48527.244369999993</v>
      </c>
      <c r="F36" s="142">
        <v>56.548881204683468</v>
      </c>
      <c r="G36" s="462">
        <v>65219.330569999991</v>
      </c>
      <c r="H36" s="142">
        <v>46.274094377306845</v>
      </c>
      <c r="I36" s="650">
        <v>14.37636370634195</v>
      </c>
      <c r="J36" s="166"/>
    </row>
    <row r="37" spans="1:10" x14ac:dyDescent="0.2">
      <c r="A37" s="15" t="s">
        <v>443</v>
      </c>
      <c r="B37" s="145"/>
      <c r="C37" s="460">
        <v>18325.821640000002</v>
      </c>
      <c r="D37" s="148">
        <v>-10.576501466236616</v>
      </c>
      <c r="E37" s="460">
        <v>150611.27365999998</v>
      </c>
      <c r="F37" s="148">
        <v>-18.025696528476356</v>
      </c>
      <c r="G37" s="460">
        <v>209485.48986999999</v>
      </c>
      <c r="H37" s="231">
        <v>-14.183205874278704</v>
      </c>
      <c r="I37" s="148">
        <v>46.177100673241888</v>
      </c>
      <c r="J37" s="1"/>
    </row>
    <row r="38" spans="1:10" x14ac:dyDescent="0.2">
      <c r="A38" s="665"/>
      <c r="B38" s="11" t="s">
        <v>661</v>
      </c>
      <c r="C38" s="459">
        <v>58.301519999999996</v>
      </c>
      <c r="D38" s="142" t="s">
        <v>142</v>
      </c>
      <c r="E38" s="462">
        <v>58.301519999999996</v>
      </c>
      <c r="F38" s="142" t="s">
        <v>142</v>
      </c>
      <c r="G38" s="462">
        <v>900.43215999999995</v>
      </c>
      <c r="H38" s="142" t="s">
        <v>142</v>
      </c>
      <c r="I38" s="502">
        <v>0.19848318147260444</v>
      </c>
      <c r="J38" s="1"/>
    </row>
    <row r="39" spans="1:10" ht="14.25" customHeight="1" x14ac:dyDescent="0.2">
      <c r="A39" s="15"/>
      <c r="B39" s="11" t="s">
        <v>677</v>
      </c>
      <c r="C39" s="459">
        <v>0</v>
      </c>
      <c r="D39" s="142" t="s">
        <v>142</v>
      </c>
      <c r="E39" s="462">
        <v>167.39046999999999</v>
      </c>
      <c r="F39" s="142" t="s">
        <v>142</v>
      </c>
      <c r="G39" s="462">
        <v>167.39046999999999</v>
      </c>
      <c r="H39" s="142" t="s">
        <v>142</v>
      </c>
      <c r="I39" s="680">
        <v>3.6898052412737622E-2</v>
      </c>
      <c r="J39" s="1"/>
    </row>
    <row r="40" spans="1:10" ht="14.25" customHeight="1" x14ac:dyDescent="0.2">
      <c r="A40" s="15"/>
      <c r="B40" s="11" t="s">
        <v>699</v>
      </c>
      <c r="C40" s="459">
        <v>154.28510999999997</v>
      </c>
      <c r="D40" s="142" t="s">
        <v>142</v>
      </c>
      <c r="E40" s="462">
        <v>154.28510999999997</v>
      </c>
      <c r="F40" s="142" t="s">
        <v>142</v>
      </c>
      <c r="G40" s="462">
        <v>154.28510999999997</v>
      </c>
      <c r="H40" s="142" t="s">
        <v>142</v>
      </c>
      <c r="I40" s="680">
        <v>3.4009224511317687E-2</v>
      </c>
      <c r="J40" s="1"/>
    </row>
    <row r="41" spans="1:10" ht="14.25" customHeight="1" x14ac:dyDescent="0.2">
      <c r="A41" s="15"/>
      <c r="B41" s="11" t="s">
        <v>575</v>
      </c>
      <c r="C41" s="459">
        <v>78.434839999999994</v>
      </c>
      <c r="D41" s="142" t="s">
        <v>142</v>
      </c>
      <c r="E41" s="462">
        <v>78.434839999999994</v>
      </c>
      <c r="F41" s="142" t="s">
        <v>142</v>
      </c>
      <c r="G41" s="462">
        <v>78.434839999999994</v>
      </c>
      <c r="H41" s="142" t="s">
        <v>142</v>
      </c>
      <c r="I41" s="680">
        <v>1.7289471959214223E-2</v>
      </c>
      <c r="J41" s="1"/>
    </row>
    <row r="42" spans="1:10" ht="14.25" customHeight="1" x14ac:dyDescent="0.2">
      <c r="A42" s="15"/>
      <c r="B42" s="11" t="s">
        <v>640</v>
      </c>
      <c r="C42" s="459">
        <v>0</v>
      </c>
      <c r="D42" s="142" t="s">
        <v>142</v>
      </c>
      <c r="E42" s="462">
        <v>0</v>
      </c>
      <c r="F42" s="142">
        <v>-100</v>
      </c>
      <c r="G42" s="462">
        <v>0</v>
      </c>
      <c r="H42" s="142">
        <v>-100</v>
      </c>
      <c r="I42" s="650">
        <v>0</v>
      </c>
      <c r="J42" s="1"/>
    </row>
    <row r="43" spans="1:10" ht="14.25" customHeight="1" x14ac:dyDescent="0.2">
      <c r="A43" s="160" t="s">
        <v>458</v>
      </c>
      <c r="B43" s="145"/>
      <c r="C43" s="460">
        <v>291.02146999999997</v>
      </c>
      <c r="D43" s="148" t="s">
        <v>142</v>
      </c>
      <c r="E43" s="460">
        <v>458.41193999999996</v>
      </c>
      <c r="F43" s="148">
        <v>172.37370172065698</v>
      </c>
      <c r="G43" s="460">
        <v>1300.5425799999998</v>
      </c>
      <c r="H43" s="231">
        <v>672.74077276419473</v>
      </c>
      <c r="I43" s="148">
        <v>0.28667993035587397</v>
      </c>
    </row>
    <row r="44" spans="1:10" s="1" customFormat="1" ht="15" customHeight="1" x14ac:dyDescent="0.2">
      <c r="A44" s="673" t="s">
        <v>114</v>
      </c>
      <c r="B44" s="674"/>
      <c r="C44" s="674">
        <v>35151.365389999992</v>
      </c>
      <c r="D44" s="675">
        <v>-2.1934705241799506E-2</v>
      </c>
      <c r="E44" s="150">
        <v>337773.57003999996</v>
      </c>
      <c r="F44" s="675">
        <v>12.688162508153312</v>
      </c>
      <c r="G44" s="150">
        <v>453656.65408999997</v>
      </c>
      <c r="H44" s="676">
        <v>15.358229279601574</v>
      </c>
      <c r="I44" s="677">
        <v>100</v>
      </c>
    </row>
    <row r="45" spans="1:10" s="1" customFormat="1" ht="13.5" customHeight="1" x14ac:dyDescent="0.2">
      <c r="A45" s="690"/>
      <c r="B45" s="717" t="s">
        <v>327</v>
      </c>
      <c r="C45" s="181">
        <v>10654.27634</v>
      </c>
      <c r="D45" s="155">
        <v>-42.120906182307451</v>
      </c>
      <c r="E45" s="524">
        <v>96843.339890000003</v>
      </c>
      <c r="F45" s="525">
        <v>-35.283646526943095</v>
      </c>
      <c r="G45" s="524">
        <v>136254.96706999998</v>
      </c>
      <c r="H45" s="525">
        <v>-31.508266054248658</v>
      </c>
      <c r="I45" s="525">
        <v>30.034821674404157</v>
      </c>
    </row>
    <row r="46" spans="1:10" s="1" customFormat="1" x14ac:dyDescent="0.2">
      <c r="A46" s="690"/>
      <c r="B46" s="717" t="s">
        <v>328</v>
      </c>
      <c r="C46" s="181">
        <v>24497.089049999999</v>
      </c>
      <c r="D46" s="155">
        <v>46.240253316115194</v>
      </c>
      <c r="E46" s="524">
        <v>240930.23014999999</v>
      </c>
      <c r="F46" s="525">
        <v>60.51413407249823</v>
      </c>
      <c r="G46" s="524">
        <v>317401.68701999995</v>
      </c>
      <c r="H46" s="525">
        <v>63.337451712449202</v>
      </c>
      <c r="I46" s="525">
        <v>69.965178325595843</v>
      </c>
    </row>
    <row r="47" spans="1:10" s="1" customFormat="1" ht="12.75" customHeight="1" x14ac:dyDescent="0.2">
      <c r="A47" s="477"/>
      <c r="B47" s="153" t="s">
        <v>446</v>
      </c>
      <c r="C47" s="412">
        <v>8748.4094100000002</v>
      </c>
      <c r="D47" s="413">
        <v>-8.0165898216708396</v>
      </c>
      <c r="E47" s="414">
        <v>123754.91741999998</v>
      </c>
      <c r="F47" s="415">
        <v>117.28304296288208</v>
      </c>
      <c r="G47" s="414">
        <v>164151.05025</v>
      </c>
      <c r="H47" s="415">
        <v>116.17086996686888</v>
      </c>
      <c r="I47" s="415">
        <v>36.18398380583092</v>
      </c>
    </row>
    <row r="48" spans="1:10" s="161" customFormat="1" ht="12.75" customHeight="1" x14ac:dyDescent="0.2">
      <c r="A48" s="477"/>
      <c r="B48" s="153" t="s">
        <v>447</v>
      </c>
      <c r="C48" s="412">
        <v>26402.955979999992</v>
      </c>
      <c r="D48" s="413">
        <v>2.9426377311656076</v>
      </c>
      <c r="E48" s="414">
        <v>214018.65261999998</v>
      </c>
      <c r="F48" s="415">
        <v>-11.848926474553876</v>
      </c>
      <c r="G48" s="414">
        <v>289505.60384</v>
      </c>
      <c r="H48" s="415">
        <v>-8.7663418052329973</v>
      </c>
      <c r="I48" s="415">
        <v>63.81601619416908</v>
      </c>
    </row>
    <row r="49" spans="1:9" s="1" customFormat="1" ht="12.75" customHeight="1" x14ac:dyDescent="0.2">
      <c r="A49" s="690"/>
      <c r="B49" s="717" t="s">
        <v>702</v>
      </c>
      <c r="C49" s="181">
        <v>2517.7616600000001</v>
      </c>
      <c r="D49" s="155">
        <v>-3.1087435388618379</v>
      </c>
      <c r="E49" s="524">
        <v>17532.06322</v>
      </c>
      <c r="F49" s="525">
        <v>20.544747201514607</v>
      </c>
      <c r="G49" s="524">
        <v>26775.381049999996</v>
      </c>
      <c r="H49" s="525">
        <v>36.876526893119014</v>
      </c>
      <c r="I49" s="525">
        <v>5.9021246153017053</v>
      </c>
    </row>
    <row r="50" spans="1:9" s="1" customFormat="1" x14ac:dyDescent="0.2">
      <c r="A50" s="161"/>
      <c r="B50" s="161"/>
      <c r="C50" s="161"/>
      <c r="D50" s="161"/>
      <c r="E50" s="161"/>
      <c r="F50" s="161"/>
      <c r="G50" s="161"/>
      <c r="H50" s="161"/>
      <c r="I50" s="161" t="s">
        <v>220</v>
      </c>
    </row>
    <row r="51" spans="1:9" s="1" customFormat="1" x14ac:dyDescent="0.2">
      <c r="A51" s="802" t="s">
        <v>620</v>
      </c>
      <c r="B51" s="802"/>
      <c r="C51" s="802"/>
      <c r="D51" s="802"/>
      <c r="E51" s="802"/>
      <c r="F51" s="802"/>
      <c r="G51" s="802"/>
      <c r="H51" s="802"/>
      <c r="I51" s="802"/>
    </row>
    <row r="52" spans="1:9" s="1" customFormat="1" x14ac:dyDescent="0.2">
      <c r="A52" s="436" t="s">
        <v>471</v>
      </c>
      <c r="I52" s="669"/>
    </row>
    <row r="53" spans="1:9" s="1" customFormat="1" x14ac:dyDescent="0.2"/>
    <row r="54" spans="1:9" s="1" customFormat="1" x14ac:dyDescent="0.2"/>
    <row r="55" spans="1:9" s="1" customFormat="1" x14ac:dyDescent="0.2"/>
    <row r="56" spans="1:9" s="1" customFormat="1" x14ac:dyDescent="0.2"/>
    <row r="57" spans="1:9" s="1" customFormat="1" x14ac:dyDescent="0.2"/>
    <row r="58" spans="1:9" s="1" customFormat="1" x14ac:dyDescent="0.2"/>
    <row r="59" spans="1:9" s="1" customFormat="1" x14ac:dyDescent="0.2"/>
    <row r="60" spans="1:9" s="1" customFormat="1" x14ac:dyDescent="0.2"/>
    <row r="61" spans="1:9" s="1" customFormat="1" x14ac:dyDescent="0.2"/>
    <row r="62" spans="1:9" s="1" customFormat="1" x14ac:dyDescent="0.2"/>
    <row r="63" spans="1:9" s="1" customFormat="1" x14ac:dyDescent="0.2"/>
    <row r="64" spans="1:9"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sheetData>
  <mergeCells count="6">
    <mergeCell ref="A51:I51"/>
    <mergeCell ref="A3:A4"/>
    <mergeCell ref="B3:B4"/>
    <mergeCell ref="C3:D3"/>
    <mergeCell ref="E3:F3"/>
    <mergeCell ref="G3:I3"/>
  </mergeCells>
  <conditionalFormatting sqref="I39:I40">
    <cfRule type="cellIs" dxfId="79" priority="19" operator="between">
      <formula>0</formula>
      <formula>0.5</formula>
    </cfRule>
    <cfRule type="cellIs" dxfId="78" priority="20" operator="between">
      <formula>0</formula>
      <formula>0.49</formula>
    </cfRule>
  </conditionalFormatting>
  <conditionalFormatting sqref="E20">
    <cfRule type="cellIs" dxfId="77" priority="11" operator="between">
      <formula>0</formula>
      <formula>0.5</formula>
    </cfRule>
    <cfRule type="cellIs" dxfId="76" priority="12" operator="between">
      <formula>0</formula>
      <formula>0.49</formula>
    </cfRule>
  </conditionalFormatting>
  <conditionalFormatting sqref="G20">
    <cfRule type="cellIs" dxfId="75" priority="9" operator="between">
      <formula>0</formula>
      <formula>0.5</formula>
    </cfRule>
    <cfRule type="cellIs" dxfId="74" priority="10" operator="between">
      <formula>0</formula>
      <formula>0.49</formula>
    </cfRule>
  </conditionalFormatting>
  <conditionalFormatting sqref="I10:I11">
    <cfRule type="cellIs" dxfId="73" priority="7" operator="between">
      <formula>0</formula>
      <formula>0.5</formula>
    </cfRule>
    <cfRule type="cellIs" dxfId="72" priority="8" operator="between">
      <formula>0</formula>
      <formula>0.49</formula>
    </cfRule>
  </conditionalFormatting>
  <conditionalFormatting sqref="I8">
    <cfRule type="cellIs" dxfId="71" priority="5" operator="between">
      <formula>0</formula>
      <formula>0.5</formula>
    </cfRule>
    <cfRule type="cellIs" dxfId="70" priority="6" operator="between">
      <formula>0</formula>
      <formula>0.49</formula>
    </cfRule>
  </conditionalFormatting>
  <conditionalFormatting sqref="I20">
    <cfRule type="cellIs" dxfId="69" priority="3" operator="between">
      <formula>0</formula>
      <formula>0.5</formula>
    </cfRule>
    <cfRule type="cellIs" dxfId="68" priority="4" operator="between">
      <formula>0</formula>
      <formula>0.49</formula>
    </cfRule>
  </conditionalFormatting>
  <conditionalFormatting sqref="I41">
    <cfRule type="cellIs" dxfId="67" priority="1" operator="between">
      <formula>0</formula>
      <formula>0.5</formula>
    </cfRule>
    <cfRule type="cellIs" dxfId="66" priority="2" operator="between">
      <formula>0</formula>
      <formula>0.49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sqref="A1:F2"/>
    </sheetView>
  </sheetViews>
  <sheetFormatPr baseColWidth="10" defaultRowHeight="14.25" x14ac:dyDescent="0.2"/>
  <cols>
    <col min="1" max="1" width="25.125" customWidth="1"/>
    <col min="3" max="3" width="11.75" bestFit="1" customWidth="1"/>
    <col min="8" max="8" width="10.25" customWidth="1"/>
    <col min="9" max="31" width="11" style="1"/>
    <col min="40" max="40" width="10.75" bestFit="1" customWidth="1"/>
  </cols>
  <sheetData>
    <row r="1" spans="1:9" x14ac:dyDescent="0.2">
      <c r="A1" s="794" t="s">
        <v>18</v>
      </c>
      <c r="B1" s="794"/>
      <c r="C1" s="794"/>
      <c r="D1" s="794"/>
      <c r="E1" s="794"/>
      <c r="F1" s="794"/>
      <c r="G1" s="1"/>
      <c r="H1" s="1"/>
    </row>
    <row r="2" spans="1:9" x14ac:dyDescent="0.2">
      <c r="A2" s="795"/>
      <c r="B2" s="795"/>
      <c r="C2" s="795"/>
      <c r="D2" s="795"/>
      <c r="E2" s="795"/>
      <c r="F2" s="795"/>
      <c r="G2" s="10"/>
      <c r="H2" s="55" t="s">
        <v>466</v>
      </c>
    </row>
    <row r="3" spans="1:9" x14ac:dyDescent="0.2">
      <c r="A3" s="11"/>
      <c r="B3" s="765">
        <f>INDICE!A3</f>
        <v>44805</v>
      </c>
      <c r="C3" s="765">
        <v>41671</v>
      </c>
      <c r="D3" s="764" t="s">
        <v>115</v>
      </c>
      <c r="E3" s="764"/>
      <c r="F3" s="764" t="s">
        <v>116</v>
      </c>
      <c r="G3" s="764"/>
      <c r="H3" s="764"/>
    </row>
    <row r="4" spans="1:9" x14ac:dyDescent="0.2">
      <c r="A4" s="260"/>
      <c r="B4" s="184" t="s">
        <v>54</v>
      </c>
      <c r="C4" s="185" t="s">
        <v>421</v>
      </c>
      <c r="D4" s="184" t="s">
        <v>54</v>
      </c>
      <c r="E4" s="185" t="s">
        <v>421</v>
      </c>
      <c r="F4" s="184" t="s">
        <v>54</v>
      </c>
      <c r="G4" s="186" t="s">
        <v>421</v>
      </c>
      <c r="H4" s="185" t="s">
        <v>470</v>
      </c>
      <c r="I4" s="55"/>
    </row>
    <row r="5" spans="1:9" ht="14.1" customHeight="1" x14ac:dyDescent="0.2">
      <c r="A5" s="416" t="s">
        <v>329</v>
      </c>
      <c r="B5" s="233">
        <v>10654.27634</v>
      </c>
      <c r="C5" s="234">
        <v>-42.120906182307451</v>
      </c>
      <c r="D5" s="233">
        <v>96843.339890000003</v>
      </c>
      <c r="E5" s="234">
        <v>-35.283646526943095</v>
      </c>
      <c r="F5" s="233">
        <v>136254.96706999998</v>
      </c>
      <c r="G5" s="234">
        <v>-31.508266054248669</v>
      </c>
      <c r="H5" s="234">
        <v>30.034821674404149</v>
      </c>
    </row>
    <row r="6" spans="1:9" x14ac:dyDescent="0.2">
      <c r="A6" s="409" t="s">
        <v>330</v>
      </c>
      <c r="B6" s="437">
        <v>7962.4274000000005</v>
      </c>
      <c r="C6" s="510">
        <v>1.4504809151481814</v>
      </c>
      <c r="D6" s="437">
        <v>77146.102260000014</v>
      </c>
      <c r="E6" s="438">
        <v>18.576844528939247</v>
      </c>
      <c r="F6" s="437">
        <v>100774.01083</v>
      </c>
      <c r="G6" s="438">
        <v>16.567702800163406</v>
      </c>
      <c r="H6" s="438">
        <v>22.213718220918601</v>
      </c>
    </row>
    <row r="7" spans="1:9" x14ac:dyDescent="0.2">
      <c r="A7" s="409" t="s">
        <v>331</v>
      </c>
      <c r="B7" s="439">
        <v>0</v>
      </c>
      <c r="C7" s="438">
        <v>-100</v>
      </c>
      <c r="D7" s="437">
        <v>0</v>
      </c>
      <c r="E7" s="438">
        <v>-100</v>
      </c>
      <c r="F7" s="437">
        <v>4314.8455899999999</v>
      </c>
      <c r="G7" s="438">
        <v>-94.746625551524815</v>
      </c>
      <c r="H7" s="438">
        <v>0.95112582414452718</v>
      </c>
    </row>
    <row r="8" spans="1:9" x14ac:dyDescent="0.2">
      <c r="A8" s="409" t="s">
        <v>518</v>
      </c>
      <c r="B8" s="439">
        <v>74.502949999999998</v>
      </c>
      <c r="C8" s="476">
        <v>-85.914491606825166</v>
      </c>
      <c r="D8" s="437">
        <v>3599.1798499999995</v>
      </c>
      <c r="E8" s="476">
        <v>21.146822729906056</v>
      </c>
      <c r="F8" s="437">
        <v>4188.6072400000003</v>
      </c>
      <c r="G8" s="476">
        <v>25.693770437130777</v>
      </c>
      <c r="H8" s="438">
        <v>0.92329897561009466</v>
      </c>
    </row>
    <row r="9" spans="1:9" x14ac:dyDescent="0.2">
      <c r="A9" s="409" t="s">
        <v>519</v>
      </c>
      <c r="B9" s="437">
        <v>2617.3459900000003</v>
      </c>
      <c r="C9" s="438">
        <v>-13.165619465910877</v>
      </c>
      <c r="D9" s="437">
        <v>16098.057780000003</v>
      </c>
      <c r="E9" s="438">
        <v>-19.707688294579768</v>
      </c>
      <c r="F9" s="437">
        <v>26977.503410000005</v>
      </c>
      <c r="G9" s="438">
        <v>-0.15054106060062089</v>
      </c>
      <c r="H9" s="438">
        <v>5.946678653730932</v>
      </c>
    </row>
    <row r="10" spans="1:9" x14ac:dyDescent="0.2">
      <c r="A10" s="416" t="s">
        <v>332</v>
      </c>
      <c r="B10" s="418">
        <v>24490.696239999997</v>
      </c>
      <c r="C10" s="234">
        <v>46.617515989578976</v>
      </c>
      <c r="D10" s="418">
        <v>240787.97903000002</v>
      </c>
      <c r="E10" s="234">
        <v>60.678774459994209</v>
      </c>
      <c r="F10" s="418">
        <v>317186.11789999995</v>
      </c>
      <c r="G10" s="234">
        <v>63.445351392163531</v>
      </c>
      <c r="H10" s="234">
        <v>69.917660204114199</v>
      </c>
    </row>
    <row r="11" spans="1:9" x14ac:dyDescent="0.2">
      <c r="A11" s="409" t="s">
        <v>333</v>
      </c>
      <c r="B11" s="437">
        <v>3887.7758900000003</v>
      </c>
      <c r="C11" s="440">
        <v>44.376574960061774</v>
      </c>
      <c r="D11" s="437">
        <v>41732.535200000006</v>
      </c>
      <c r="E11" s="438">
        <v>66.302983114393001</v>
      </c>
      <c r="F11" s="437">
        <v>55061.496420000003</v>
      </c>
      <c r="G11" s="438">
        <v>76.311454122785321</v>
      </c>
      <c r="H11" s="438">
        <v>12.137261941070628</v>
      </c>
    </row>
    <row r="12" spans="1:9" x14ac:dyDescent="0.2">
      <c r="A12" s="409" t="s">
        <v>334</v>
      </c>
      <c r="B12" s="437">
        <v>3663.8243700000003</v>
      </c>
      <c r="C12" s="438">
        <v>99.81837961930222</v>
      </c>
      <c r="D12" s="437">
        <v>48102.552539999997</v>
      </c>
      <c r="E12" s="438">
        <v>52.734204626355641</v>
      </c>
      <c r="F12" s="437">
        <v>63820.321179999999</v>
      </c>
      <c r="G12" s="438">
        <v>57.2452455630145</v>
      </c>
      <c r="H12" s="438">
        <v>14.067978636402589</v>
      </c>
    </row>
    <row r="13" spans="1:9" x14ac:dyDescent="0.2">
      <c r="A13" s="409" t="s">
        <v>335</v>
      </c>
      <c r="B13" s="437">
        <v>3703.4415299999996</v>
      </c>
      <c r="C13" s="446">
        <v>-1.737875687224872</v>
      </c>
      <c r="D13" s="437">
        <v>43377.127439999997</v>
      </c>
      <c r="E13" s="438">
        <v>68.337870462914935</v>
      </c>
      <c r="F13" s="437">
        <v>54507.471600000004</v>
      </c>
      <c r="G13" s="438">
        <v>73.425851337018699</v>
      </c>
      <c r="H13" s="438">
        <v>12.01513768366029</v>
      </c>
    </row>
    <row r="14" spans="1:9" x14ac:dyDescent="0.2">
      <c r="A14" s="409" t="s">
        <v>336</v>
      </c>
      <c r="B14" s="437">
        <v>6442.0962099999988</v>
      </c>
      <c r="C14" s="438">
        <v>15.461128478493228</v>
      </c>
      <c r="D14" s="437">
        <v>46635.985900000007</v>
      </c>
      <c r="E14" s="438">
        <v>39.136568258767603</v>
      </c>
      <c r="F14" s="437">
        <v>62662.308440000008</v>
      </c>
      <c r="G14" s="438">
        <v>40.655412942074598</v>
      </c>
      <c r="H14" s="438">
        <v>13.812716704375411</v>
      </c>
    </row>
    <row r="15" spans="1:9" x14ac:dyDescent="0.2">
      <c r="A15" s="409" t="s">
        <v>337</v>
      </c>
      <c r="B15" s="437">
        <v>2103.69445</v>
      </c>
      <c r="C15" s="438">
        <v>-0.44266948998755395</v>
      </c>
      <c r="D15" s="437">
        <v>18227.692610000002</v>
      </c>
      <c r="E15" s="438">
        <v>-5.9333649826004935</v>
      </c>
      <c r="F15" s="437">
        <v>24417.819849999996</v>
      </c>
      <c r="G15" s="438">
        <v>-9.4483527063073591</v>
      </c>
      <c r="H15" s="438">
        <v>5.3824449900289117</v>
      </c>
    </row>
    <row r="16" spans="1:9" x14ac:dyDescent="0.2">
      <c r="A16" s="409" t="s">
        <v>338</v>
      </c>
      <c r="B16" s="437">
        <v>4689.8637900000003</v>
      </c>
      <c r="C16" s="438">
        <v>555.02673948484994</v>
      </c>
      <c r="D16" s="437">
        <v>42712.085339999998</v>
      </c>
      <c r="E16" s="438">
        <v>192.45407447148045</v>
      </c>
      <c r="F16" s="437">
        <v>56716.700410000005</v>
      </c>
      <c r="G16" s="438">
        <v>193.85935950128109</v>
      </c>
      <c r="H16" s="682">
        <v>12.502120248576382</v>
      </c>
    </row>
    <row r="17" spans="1:8" x14ac:dyDescent="0.2">
      <c r="A17" s="416" t="s">
        <v>538</v>
      </c>
      <c r="B17" s="526">
        <v>6.3928100000000008</v>
      </c>
      <c r="C17" s="672">
        <v>-86.530960959062853</v>
      </c>
      <c r="D17" s="418">
        <v>142.25111999999999</v>
      </c>
      <c r="E17" s="661">
        <v>-41.298885933842371</v>
      </c>
      <c r="F17" s="418">
        <v>215.56912</v>
      </c>
      <c r="G17" s="420">
        <v>-17.144316494705613</v>
      </c>
      <c r="H17" s="234">
        <v>4.7518121481633487E-2</v>
      </c>
    </row>
    <row r="18" spans="1:8" x14ac:dyDescent="0.2">
      <c r="A18" s="417" t="s">
        <v>114</v>
      </c>
      <c r="B18" s="61">
        <v>35151.365389999999</v>
      </c>
      <c r="C18" s="62">
        <v>-2.1934705241778315E-2</v>
      </c>
      <c r="D18" s="61">
        <v>337773.57003999996</v>
      </c>
      <c r="E18" s="62">
        <v>12.688162508153312</v>
      </c>
      <c r="F18" s="61">
        <v>453656.65409000003</v>
      </c>
      <c r="G18" s="62">
        <v>15.358229279601588</v>
      </c>
      <c r="H18" s="62">
        <v>100</v>
      </c>
    </row>
    <row r="19" spans="1:8" x14ac:dyDescent="0.2">
      <c r="A19" s="156"/>
      <c r="B19" s="1"/>
      <c r="C19" s="1"/>
      <c r="D19" s="1"/>
      <c r="E19" s="1"/>
      <c r="F19" s="1"/>
      <c r="G19" s="1"/>
      <c r="H19" s="161" t="s">
        <v>220</v>
      </c>
    </row>
    <row r="20" spans="1:8" x14ac:dyDescent="0.2">
      <c r="A20" s="133" t="s">
        <v>573</v>
      </c>
      <c r="B20" s="1"/>
      <c r="C20" s="1"/>
      <c r="D20" s="1"/>
      <c r="E20" s="1"/>
      <c r="F20" s="1"/>
      <c r="G20" s="1"/>
      <c r="H20" s="1"/>
    </row>
    <row r="21" spans="1:8" x14ac:dyDescent="0.2">
      <c r="A21" s="436" t="s">
        <v>530</v>
      </c>
      <c r="B21" s="1"/>
      <c r="C21" s="1"/>
      <c r="D21" s="1"/>
      <c r="E21" s="1"/>
      <c r="F21" s="1"/>
      <c r="G21" s="1"/>
      <c r="H21" s="1"/>
    </row>
    <row r="22" spans="1:8" x14ac:dyDescent="0.2">
      <c r="A22" s="803"/>
      <c r="B22" s="803"/>
      <c r="C22" s="803"/>
      <c r="D22" s="803"/>
      <c r="E22" s="803"/>
      <c r="F22" s="803"/>
      <c r="G22" s="803"/>
      <c r="H22" s="803"/>
    </row>
    <row r="23" spans="1:8" s="1" customFormat="1" x14ac:dyDescent="0.2">
      <c r="A23" s="803"/>
      <c r="B23" s="803"/>
      <c r="C23" s="803"/>
      <c r="D23" s="803"/>
      <c r="E23" s="803"/>
      <c r="F23" s="803"/>
      <c r="G23" s="803"/>
      <c r="H23" s="803"/>
    </row>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sheetData>
  <mergeCells count="5">
    <mergeCell ref="A1:F2"/>
    <mergeCell ref="B3:C3"/>
    <mergeCell ref="D3:E3"/>
    <mergeCell ref="F3:H3"/>
    <mergeCell ref="A22:H23"/>
  </mergeCells>
  <conditionalFormatting sqref="E18">
    <cfRule type="cellIs" dxfId="65" priority="8" operator="between">
      <formula>0.00001</formula>
      <formula>0.049999</formula>
    </cfRule>
  </conditionalFormatting>
  <conditionalFormatting sqref="G18">
    <cfRule type="cellIs" dxfId="64" priority="7" operator="between">
      <formula>0.00001</formula>
      <formula>0.049999</formula>
    </cfRule>
  </conditionalFormatting>
  <conditionalFormatting sqref="C6">
    <cfRule type="cellIs" dxfId="63" priority="5" operator="between">
      <formula>0.0001</formula>
      <formula>0.44999</formula>
    </cfRule>
  </conditionalFormatting>
  <conditionalFormatting sqref="C17">
    <cfRule type="cellIs" dxfId="62" priority="3" operator="between">
      <formula>0</formula>
      <formula>0.5</formula>
    </cfRule>
    <cfRule type="cellIs" dxfId="61" priority="4" operator="between">
      <formula>0</formula>
      <formula>0.49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heetViews>
  <sheetFormatPr baseColWidth="10" defaultRowHeight="14.25" x14ac:dyDescent="0.2"/>
  <cols>
    <col min="1" max="1" width="16.25" customWidth="1"/>
    <col min="9" max="37" width="11" style="1"/>
  </cols>
  <sheetData>
    <row r="1" spans="1:8" ht="15" x14ac:dyDescent="0.25">
      <c r="A1" s="282" t="s">
        <v>500</v>
      </c>
      <c r="B1" s="1"/>
      <c r="C1" s="1"/>
      <c r="D1" s="1"/>
      <c r="E1" s="1"/>
      <c r="F1" s="1"/>
      <c r="G1" s="1"/>
      <c r="H1" s="1"/>
    </row>
    <row r="2" spans="1:8" x14ac:dyDescent="0.2">
      <c r="A2" s="1"/>
      <c r="B2" s="1"/>
      <c r="C2" s="1"/>
      <c r="D2" s="1"/>
      <c r="E2" s="1"/>
      <c r="F2" s="1"/>
      <c r="G2" s="55" t="s">
        <v>468</v>
      </c>
      <c r="H2" s="1"/>
    </row>
    <row r="3" spans="1:8" x14ac:dyDescent="0.2">
      <c r="A3" s="56"/>
      <c r="B3" s="765">
        <f>INDICE!A3</f>
        <v>44805</v>
      </c>
      <c r="C3" s="764">
        <v>41671</v>
      </c>
      <c r="D3" s="764" t="s">
        <v>115</v>
      </c>
      <c r="E3" s="764"/>
      <c r="F3" s="764" t="s">
        <v>116</v>
      </c>
      <c r="G3" s="764"/>
      <c r="H3" s="1"/>
    </row>
    <row r="4" spans="1:8" x14ac:dyDescent="0.2">
      <c r="A4" s="66"/>
      <c r="B4" s="184" t="s">
        <v>342</v>
      </c>
      <c r="C4" s="185" t="s">
        <v>421</v>
      </c>
      <c r="D4" s="184" t="s">
        <v>342</v>
      </c>
      <c r="E4" s="185" t="s">
        <v>421</v>
      </c>
      <c r="F4" s="184" t="s">
        <v>342</v>
      </c>
      <c r="G4" s="186" t="s">
        <v>421</v>
      </c>
      <c r="H4" s="1"/>
    </row>
    <row r="5" spans="1:8" x14ac:dyDescent="0.2">
      <c r="A5" s="441" t="s">
        <v>467</v>
      </c>
      <c r="B5" s="442">
        <v>80.580718264215349</v>
      </c>
      <c r="C5" s="423">
        <v>226.2424101254677</v>
      </c>
      <c r="D5" s="443">
        <v>60.178829065981581</v>
      </c>
      <c r="E5" s="423">
        <v>237.762371714023</v>
      </c>
      <c r="F5" s="443">
        <v>56.566215492679184</v>
      </c>
      <c r="G5" s="423">
        <v>239.58830482968239</v>
      </c>
      <c r="H5" s="1"/>
    </row>
    <row r="6" spans="1:8" x14ac:dyDescent="0.2">
      <c r="A6" s="3"/>
      <c r="B6" s="3"/>
      <c r="C6" s="3"/>
      <c r="D6" s="3"/>
      <c r="E6" s="3"/>
      <c r="F6" s="3"/>
      <c r="G6" s="55" t="s">
        <v>343</v>
      </c>
      <c r="H6" s="1"/>
    </row>
    <row r="7" spans="1:8" x14ac:dyDescent="0.2">
      <c r="A7" s="80" t="s">
        <v>570</v>
      </c>
      <c r="B7" s="80"/>
      <c r="C7" s="200"/>
      <c r="D7" s="200"/>
      <c r="E7" s="200"/>
      <c r="F7" s="80"/>
      <c r="G7" s="80"/>
      <c r="H7" s="1"/>
    </row>
    <row r="8" spans="1:8" x14ac:dyDescent="0.2">
      <c r="A8" s="133" t="s">
        <v>344</v>
      </c>
      <c r="B8" s="108"/>
      <c r="C8" s="108"/>
      <c r="D8" s="108"/>
      <c r="E8" s="108"/>
      <c r="F8" s="108"/>
      <c r="G8" s="108"/>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42"/>
  <sheetViews>
    <sheetView workbookViewId="0">
      <selection sqref="A1:G2"/>
    </sheetView>
  </sheetViews>
  <sheetFormatPr baseColWidth="10" defaultRowHeight="14.25" x14ac:dyDescent="0.2"/>
  <cols>
    <col min="1" max="1" width="6.5" customWidth="1"/>
    <col min="2" max="2" width="15.75" customWidth="1"/>
    <col min="7" max="7" width="11" style="444"/>
    <col min="9" max="9" width="11.25" customWidth="1"/>
    <col min="10" max="34" width="11" style="1"/>
  </cols>
  <sheetData>
    <row r="1" spans="1:9" x14ac:dyDescent="0.2">
      <c r="A1" s="794" t="s">
        <v>339</v>
      </c>
      <c r="B1" s="794"/>
      <c r="C1" s="794"/>
      <c r="D1" s="794"/>
      <c r="E1" s="794"/>
      <c r="F1" s="794"/>
      <c r="G1" s="794"/>
      <c r="H1" s="1"/>
      <c r="I1" s="1"/>
    </row>
    <row r="2" spans="1:9" x14ac:dyDescent="0.2">
      <c r="A2" s="795"/>
      <c r="B2" s="795"/>
      <c r="C2" s="795"/>
      <c r="D2" s="795"/>
      <c r="E2" s="795"/>
      <c r="F2" s="795"/>
      <c r="G2" s="795"/>
      <c r="H2" s="10"/>
      <c r="I2" s="55" t="s">
        <v>466</v>
      </c>
    </row>
    <row r="3" spans="1:9" x14ac:dyDescent="0.2">
      <c r="A3" s="780" t="s">
        <v>450</v>
      </c>
      <c r="B3" s="780" t="s">
        <v>451</v>
      </c>
      <c r="C3" s="762">
        <f>INDICE!A3</f>
        <v>44805</v>
      </c>
      <c r="D3" s="763">
        <v>41671</v>
      </c>
      <c r="E3" s="763" t="s">
        <v>115</v>
      </c>
      <c r="F3" s="763"/>
      <c r="G3" s="763" t="s">
        <v>116</v>
      </c>
      <c r="H3" s="763"/>
      <c r="I3" s="763"/>
    </row>
    <row r="4" spans="1:9" x14ac:dyDescent="0.2">
      <c r="A4" s="781"/>
      <c r="B4" s="781"/>
      <c r="C4" s="82" t="s">
        <v>54</v>
      </c>
      <c r="D4" s="82" t="s">
        <v>421</v>
      </c>
      <c r="E4" s="82" t="s">
        <v>54</v>
      </c>
      <c r="F4" s="82" t="s">
        <v>421</v>
      </c>
      <c r="G4" s="82" t="s">
        <v>54</v>
      </c>
      <c r="H4" s="83" t="s">
        <v>421</v>
      </c>
      <c r="I4" s="83" t="s">
        <v>106</v>
      </c>
    </row>
    <row r="5" spans="1:9" x14ac:dyDescent="0.2">
      <c r="A5" s="11"/>
      <c r="B5" s="229" t="s">
        <v>269</v>
      </c>
      <c r="C5" s="810">
        <v>2.42916</v>
      </c>
      <c r="D5" s="142" t="s">
        <v>142</v>
      </c>
      <c r="E5" s="735">
        <v>2.42916</v>
      </c>
      <c r="F5" s="142" t="s">
        <v>142</v>
      </c>
      <c r="G5" s="735">
        <v>2.42916</v>
      </c>
      <c r="H5" s="142" t="s">
        <v>142</v>
      </c>
      <c r="I5" s="737">
        <v>4.7827571038175139E-3</v>
      </c>
    </row>
    <row r="6" spans="1:9" x14ac:dyDescent="0.2">
      <c r="A6" s="11"/>
      <c r="B6" s="229" t="s">
        <v>599</v>
      </c>
      <c r="C6" s="736">
        <v>1.53576</v>
      </c>
      <c r="D6" s="142">
        <v>-11.575310916628281</v>
      </c>
      <c r="E6" s="735">
        <v>25.632489999999994</v>
      </c>
      <c r="F6" s="142">
        <v>4.4048199955520984</v>
      </c>
      <c r="G6" s="735">
        <v>40.80668</v>
      </c>
      <c r="H6" s="142">
        <v>26.252120100564397</v>
      </c>
      <c r="I6" s="737">
        <v>8.0344003134090833E-2</v>
      </c>
    </row>
    <row r="7" spans="1:9" x14ac:dyDescent="0.2">
      <c r="A7" s="11"/>
      <c r="B7" s="229" t="s">
        <v>273</v>
      </c>
      <c r="C7" s="736">
        <v>170.02153000000001</v>
      </c>
      <c r="D7" s="142" t="s">
        <v>142</v>
      </c>
      <c r="E7" s="735">
        <v>170.02153000000001</v>
      </c>
      <c r="F7" s="142" t="s">
        <v>142</v>
      </c>
      <c r="G7" s="735">
        <v>170.02153000000001</v>
      </c>
      <c r="H7" s="142">
        <v>17.144068200081268</v>
      </c>
      <c r="I7" s="737">
        <v>0.33475426913394862</v>
      </c>
    </row>
    <row r="8" spans="1:9" x14ac:dyDescent="0.2">
      <c r="A8" s="11"/>
      <c r="B8" s="11" t="s">
        <v>234</v>
      </c>
      <c r="C8" s="459">
        <v>1156.5575700000004</v>
      </c>
      <c r="D8" s="142">
        <v>-17.021893456665047</v>
      </c>
      <c r="E8" s="462">
        <v>27443.304179999999</v>
      </c>
      <c r="F8" s="149">
        <v>119.93050423760423</v>
      </c>
      <c r="G8" s="462">
        <v>29055.728859999999</v>
      </c>
      <c r="H8" s="149">
        <v>97.393720409513691</v>
      </c>
      <c r="I8" s="502">
        <v>57.20763293144978</v>
      </c>
    </row>
    <row r="9" spans="1:9" x14ac:dyDescent="0.2">
      <c r="A9" s="11"/>
      <c r="B9" s="434" t="s">
        <v>325</v>
      </c>
      <c r="C9" s="461">
        <v>1031.5062599999999</v>
      </c>
      <c r="D9" s="419">
        <v>-25.01623663042707</v>
      </c>
      <c r="E9" s="463">
        <v>26345.090610000003</v>
      </c>
      <c r="F9" s="583">
        <v>115.25553406409317</v>
      </c>
      <c r="G9" s="463">
        <v>27881.414220000002</v>
      </c>
      <c r="H9" s="583">
        <v>93.766100569401587</v>
      </c>
      <c r="I9" s="650">
        <v>54.895532581297104</v>
      </c>
    </row>
    <row r="10" spans="1:9" x14ac:dyDescent="0.2">
      <c r="A10" s="11"/>
      <c r="B10" s="434" t="s">
        <v>322</v>
      </c>
      <c r="C10" s="461">
        <v>125.05131000000002</v>
      </c>
      <c r="D10" s="419">
        <v>588.19092158833132</v>
      </c>
      <c r="E10" s="463">
        <v>1098.2135699999999</v>
      </c>
      <c r="F10" s="583">
        <v>359.1447420653958</v>
      </c>
      <c r="G10" s="463">
        <v>1174.3146400000001</v>
      </c>
      <c r="H10" s="583">
        <v>255.34588570544807</v>
      </c>
      <c r="I10" s="650">
        <v>2.3121003501526896</v>
      </c>
    </row>
    <row r="11" spans="1:9" x14ac:dyDescent="0.2">
      <c r="A11" s="11"/>
      <c r="B11" s="229" t="s">
        <v>595</v>
      </c>
      <c r="C11" s="736">
        <v>49.652020000000007</v>
      </c>
      <c r="D11" s="142">
        <v>-26.270070727364793</v>
      </c>
      <c r="E11" s="735">
        <v>513.10137999999995</v>
      </c>
      <c r="F11" s="142">
        <v>-21.963027760677083</v>
      </c>
      <c r="G11" s="735">
        <v>748.95942000000014</v>
      </c>
      <c r="H11" s="142">
        <v>-5.1936540358108667</v>
      </c>
      <c r="I11" s="737">
        <v>1.4746212626900024</v>
      </c>
    </row>
    <row r="12" spans="1:9" x14ac:dyDescent="0.2">
      <c r="A12" s="11"/>
      <c r="B12" s="229" t="s">
        <v>206</v>
      </c>
      <c r="C12" s="736">
        <v>21.836449999999999</v>
      </c>
      <c r="D12" s="142">
        <v>474.01653457408355</v>
      </c>
      <c r="E12" s="735">
        <v>4323.2150699999993</v>
      </c>
      <c r="F12" s="142">
        <v>255.58276107686154</v>
      </c>
      <c r="G12" s="735">
        <v>4331.4080599999998</v>
      </c>
      <c r="H12" s="142">
        <v>256.168184780638</v>
      </c>
      <c r="I12" s="737">
        <v>8.5280807639255691</v>
      </c>
    </row>
    <row r="13" spans="1:9" x14ac:dyDescent="0.2">
      <c r="A13" s="11"/>
      <c r="B13" s="229" t="s">
        <v>207</v>
      </c>
      <c r="C13" s="736">
        <v>0</v>
      </c>
      <c r="D13" s="142" t="s">
        <v>142</v>
      </c>
      <c r="E13" s="735">
        <v>1.71655</v>
      </c>
      <c r="F13" s="142" t="s">
        <v>142</v>
      </c>
      <c r="G13" s="230">
        <v>1.71655</v>
      </c>
      <c r="H13" s="142" t="s">
        <v>142</v>
      </c>
      <c r="I13" s="737">
        <v>3.3797039744429985E-3</v>
      </c>
    </row>
    <row r="14" spans="1:9" x14ac:dyDescent="0.2">
      <c r="A14" s="11"/>
      <c r="B14" s="229" t="s">
        <v>544</v>
      </c>
      <c r="C14" s="736">
        <v>29.549700000000001</v>
      </c>
      <c r="D14" s="142" t="s">
        <v>142</v>
      </c>
      <c r="E14" s="735">
        <v>5876.1941500000003</v>
      </c>
      <c r="F14" s="142">
        <v>522.35720998770682</v>
      </c>
      <c r="G14" s="735">
        <v>6807.0014400000009</v>
      </c>
      <c r="H14" s="142">
        <v>620.94051293058499</v>
      </c>
      <c r="I14" s="737">
        <v>13.402260243399386</v>
      </c>
    </row>
    <row r="15" spans="1:9" x14ac:dyDescent="0.2">
      <c r="A15" s="738"/>
      <c r="B15" s="11" t="s">
        <v>236</v>
      </c>
      <c r="C15" s="459">
        <v>840.28615000000002</v>
      </c>
      <c r="D15" s="142">
        <v>36.887384038648371</v>
      </c>
      <c r="E15" s="462">
        <v>2474.84942</v>
      </c>
      <c r="F15" s="149">
        <v>-28.309223247914932</v>
      </c>
      <c r="G15" s="462">
        <v>4084.3479300000004</v>
      </c>
      <c r="H15" s="149">
        <v>-29.0009773893443</v>
      </c>
      <c r="I15" s="502">
        <v>8.0416457033171387</v>
      </c>
    </row>
    <row r="16" spans="1:9" x14ac:dyDescent="0.2">
      <c r="A16" s="738"/>
      <c r="B16" s="434" t="s">
        <v>325</v>
      </c>
      <c r="C16" s="461">
        <v>840.28615000000002</v>
      </c>
      <c r="D16" s="419">
        <v>45.654854948912806</v>
      </c>
      <c r="E16" s="463">
        <v>2468.6246900000001</v>
      </c>
      <c r="F16" s="583">
        <v>-27.043628756277972</v>
      </c>
      <c r="G16" s="463">
        <v>4070.8947399999997</v>
      </c>
      <c r="H16" s="583">
        <v>-28.383093050579909</v>
      </c>
      <c r="I16" s="650">
        <v>8.015157806249217</v>
      </c>
    </row>
    <row r="17" spans="1:10" x14ac:dyDescent="0.2">
      <c r="A17" s="738"/>
      <c r="B17" s="434" t="s">
        <v>322</v>
      </c>
      <c r="C17" s="461">
        <v>0</v>
      </c>
      <c r="D17" s="419">
        <v>-100</v>
      </c>
      <c r="E17" s="463">
        <v>6.2247299999999992</v>
      </c>
      <c r="F17" s="583">
        <v>-90.901773478388989</v>
      </c>
      <c r="G17" s="463">
        <v>13.453190000000001</v>
      </c>
      <c r="H17" s="583">
        <v>-80.336469202957858</v>
      </c>
      <c r="I17" s="737">
        <v>2.648789706791926E-2</v>
      </c>
    </row>
    <row r="18" spans="1:10" x14ac:dyDescent="0.2">
      <c r="A18" s="738"/>
      <c r="B18" s="229" t="s">
        <v>208</v>
      </c>
      <c r="C18" s="736">
        <v>99.861910000000009</v>
      </c>
      <c r="D18" s="142" t="s">
        <v>142</v>
      </c>
      <c r="E18" s="735">
        <v>1059.78206</v>
      </c>
      <c r="F18" s="142" t="s">
        <v>142</v>
      </c>
      <c r="G18" s="735">
        <v>1059.78206</v>
      </c>
      <c r="H18" s="142" t="s">
        <v>142</v>
      </c>
      <c r="I18" s="737">
        <v>2.086597908727033</v>
      </c>
    </row>
    <row r="19" spans="1:10" x14ac:dyDescent="0.2">
      <c r="A19" s="11"/>
      <c r="B19" s="229" t="s">
        <v>237</v>
      </c>
      <c r="C19" s="736">
        <v>0</v>
      </c>
      <c r="D19" s="142" t="s">
        <v>142</v>
      </c>
      <c r="E19" s="735">
        <v>30.18862</v>
      </c>
      <c r="F19" s="142" t="s">
        <v>142</v>
      </c>
      <c r="G19" s="735">
        <v>30.18862</v>
      </c>
      <c r="H19" s="142" t="s">
        <v>142</v>
      </c>
      <c r="I19" s="737">
        <v>5.9438174825638276E-2</v>
      </c>
    </row>
    <row r="20" spans="1:10" x14ac:dyDescent="0.2">
      <c r="A20" s="11"/>
      <c r="B20" s="229" t="s">
        <v>600</v>
      </c>
      <c r="C20" s="736">
        <v>0</v>
      </c>
      <c r="D20" s="142" t="s">
        <v>142</v>
      </c>
      <c r="E20" s="735">
        <v>0</v>
      </c>
      <c r="F20" s="142">
        <v>-100</v>
      </c>
      <c r="G20" s="735">
        <v>0</v>
      </c>
      <c r="H20" s="142">
        <v>-100</v>
      </c>
      <c r="I20" s="747" t="s">
        <v>142</v>
      </c>
    </row>
    <row r="21" spans="1:10" x14ac:dyDescent="0.2">
      <c r="A21" s="738"/>
      <c r="B21" s="229" t="s">
        <v>238</v>
      </c>
      <c r="C21" s="736">
        <v>0</v>
      </c>
      <c r="D21" s="142" t="s">
        <v>142</v>
      </c>
      <c r="E21" s="735">
        <v>0</v>
      </c>
      <c r="F21" s="142" t="s">
        <v>142</v>
      </c>
      <c r="G21" s="735">
        <v>352.81200000000001</v>
      </c>
      <c r="H21" s="142" t="s">
        <v>142</v>
      </c>
      <c r="I21" s="737">
        <v>0.69464922002340923</v>
      </c>
    </row>
    <row r="22" spans="1:10" x14ac:dyDescent="0.2">
      <c r="A22" s="668" t="s">
        <v>442</v>
      </c>
      <c r="B22" s="484"/>
      <c r="C22" s="235">
        <v>2371.7302500000005</v>
      </c>
      <c r="D22" s="535">
        <v>-21.515385903746765</v>
      </c>
      <c r="E22" s="235">
        <v>41920.434609999997</v>
      </c>
      <c r="F22" s="746">
        <v>123.30257031223645</v>
      </c>
      <c r="G22" s="235">
        <v>46685.202310000001</v>
      </c>
      <c r="H22" s="746">
        <v>97.790842368253266</v>
      </c>
      <c r="I22" s="732">
        <v>91.918186941704263</v>
      </c>
    </row>
    <row r="23" spans="1:10" x14ac:dyDescent="0.2">
      <c r="A23" s="11"/>
      <c r="B23" s="229" t="s">
        <v>692</v>
      </c>
      <c r="C23" s="736">
        <v>122.5</v>
      </c>
      <c r="D23" s="142" t="s">
        <v>142</v>
      </c>
      <c r="E23" s="735">
        <v>473.95</v>
      </c>
      <c r="F23" s="142" t="s">
        <v>142</v>
      </c>
      <c r="G23" s="735">
        <v>473.95</v>
      </c>
      <c r="H23" s="142" t="s">
        <v>142</v>
      </c>
      <c r="I23" s="737">
        <v>0.93315702932466815</v>
      </c>
    </row>
    <row r="24" spans="1:10" x14ac:dyDescent="0.2">
      <c r="A24" s="668" t="s">
        <v>443</v>
      </c>
      <c r="B24" s="484"/>
      <c r="C24" s="235">
        <v>122.5</v>
      </c>
      <c r="D24" s="535" t="s">
        <v>142</v>
      </c>
      <c r="E24" s="235">
        <v>473.95</v>
      </c>
      <c r="F24" s="746" t="s">
        <v>142</v>
      </c>
      <c r="G24" s="235">
        <v>473.95</v>
      </c>
      <c r="H24" s="746" t="s">
        <v>142</v>
      </c>
      <c r="I24" s="732">
        <v>0.93315702932466815</v>
      </c>
    </row>
    <row r="25" spans="1:10" x14ac:dyDescent="0.2">
      <c r="A25" s="11"/>
      <c r="B25" s="229" t="s">
        <v>231</v>
      </c>
      <c r="C25" s="736">
        <v>0</v>
      </c>
      <c r="D25" s="142" t="s">
        <v>142</v>
      </c>
      <c r="E25" s="735">
        <v>69.656459999999996</v>
      </c>
      <c r="F25" s="142">
        <v>-92.87002687121074</v>
      </c>
      <c r="G25" s="735">
        <v>69.656459999999996</v>
      </c>
      <c r="H25" s="142">
        <v>-92.87002687121074</v>
      </c>
      <c r="I25" s="737">
        <v>0.13714614471330852</v>
      </c>
    </row>
    <row r="26" spans="1:10" ht="14.25" customHeight="1" x14ac:dyDescent="0.2">
      <c r="A26" s="668" t="s">
        <v>303</v>
      </c>
      <c r="B26" s="484"/>
      <c r="C26" s="235">
        <v>0</v>
      </c>
      <c r="D26" s="535" t="s">
        <v>142</v>
      </c>
      <c r="E26" s="235">
        <v>69.656459999999996</v>
      </c>
      <c r="F26" s="746">
        <v>-92.87002687121074</v>
      </c>
      <c r="G26" s="235">
        <v>69.656459999999996</v>
      </c>
      <c r="H26" s="746">
        <v>-92.87002687121074</v>
      </c>
      <c r="I26" s="732">
        <v>0.13714614471330852</v>
      </c>
    </row>
    <row r="27" spans="1:10" x14ac:dyDescent="0.2">
      <c r="A27" s="11"/>
      <c r="B27" s="229" t="s">
        <v>202</v>
      </c>
      <c r="C27" s="736">
        <v>0</v>
      </c>
      <c r="D27" s="142" t="s">
        <v>142</v>
      </c>
      <c r="E27" s="735">
        <v>148.48348000000001</v>
      </c>
      <c r="F27" s="142" t="s">
        <v>142</v>
      </c>
      <c r="G27" s="735">
        <v>148.48348000000001</v>
      </c>
      <c r="H27" s="142" t="s">
        <v>142</v>
      </c>
      <c r="I27" s="737">
        <v>0.29234814453125602</v>
      </c>
    </row>
    <row r="28" spans="1:10" x14ac:dyDescent="0.2">
      <c r="A28" s="11"/>
      <c r="B28" s="229" t="s">
        <v>635</v>
      </c>
      <c r="C28" s="736">
        <v>602.75556999999992</v>
      </c>
      <c r="D28" s="142" t="s">
        <v>142</v>
      </c>
      <c r="E28" s="735">
        <v>1645.1887799999997</v>
      </c>
      <c r="F28" s="142">
        <v>-10.615290623634893</v>
      </c>
      <c r="G28" s="735">
        <v>2046.8801199999996</v>
      </c>
      <c r="H28" s="142">
        <v>11.208991259020943</v>
      </c>
      <c r="I28" s="737">
        <v>4.0300887692012228</v>
      </c>
    </row>
    <row r="29" spans="1:10" ht="14.25" customHeight="1" x14ac:dyDescent="0.2">
      <c r="A29" s="668" t="s">
        <v>636</v>
      </c>
      <c r="B29" s="484"/>
      <c r="C29" s="235">
        <v>602.75556999999992</v>
      </c>
      <c r="D29" s="535" t="s">
        <v>142</v>
      </c>
      <c r="E29" s="235">
        <v>1793.6722599999998</v>
      </c>
      <c r="F29" s="746">
        <v>-2.5480384831289742</v>
      </c>
      <c r="G29" s="235">
        <v>2195.3635999999997</v>
      </c>
      <c r="H29" s="746">
        <v>19.276243399526859</v>
      </c>
      <c r="I29" s="732">
        <v>4.3224369137324796</v>
      </c>
    </row>
    <row r="30" spans="1:10" ht="14.25" customHeight="1" x14ac:dyDescent="0.2">
      <c r="A30" s="11"/>
      <c r="B30" s="229" t="s">
        <v>537</v>
      </c>
      <c r="C30" s="736">
        <v>0</v>
      </c>
      <c r="D30" s="142" t="s">
        <v>142</v>
      </c>
      <c r="E30" s="735">
        <v>0</v>
      </c>
      <c r="F30" s="142">
        <v>-100</v>
      </c>
      <c r="G30" s="735">
        <v>1104.3515199999999</v>
      </c>
      <c r="H30" s="142">
        <v>-4.293711747165263</v>
      </c>
      <c r="I30" s="737">
        <v>2.1743504245877876</v>
      </c>
    </row>
    <row r="31" spans="1:10" ht="14.25" customHeight="1" x14ac:dyDescent="0.2">
      <c r="A31" s="11"/>
      <c r="B31" s="229" t="s">
        <v>639</v>
      </c>
      <c r="C31" s="736">
        <v>0</v>
      </c>
      <c r="D31" s="142" t="s">
        <v>142</v>
      </c>
      <c r="E31" s="735">
        <v>0</v>
      </c>
      <c r="F31" s="142">
        <v>-100</v>
      </c>
      <c r="G31" s="735">
        <v>0</v>
      </c>
      <c r="H31" s="142">
        <v>-100</v>
      </c>
      <c r="I31" s="747" t="s">
        <v>142</v>
      </c>
      <c r="J31" s="436"/>
    </row>
    <row r="32" spans="1:10" ht="14.25" customHeight="1" x14ac:dyDescent="0.2">
      <c r="A32" s="11"/>
      <c r="B32" s="229" t="s">
        <v>644</v>
      </c>
      <c r="C32" s="736">
        <v>0</v>
      </c>
      <c r="D32" s="142">
        <v>-100</v>
      </c>
      <c r="E32" s="735">
        <v>0</v>
      </c>
      <c r="F32" s="142">
        <v>-100</v>
      </c>
      <c r="G32" s="735">
        <v>0</v>
      </c>
      <c r="H32" s="142">
        <v>-100</v>
      </c>
      <c r="I32" s="747" t="s">
        <v>142</v>
      </c>
      <c r="J32" s="436"/>
    </row>
    <row r="33" spans="1:9" ht="14.25" customHeight="1" x14ac:dyDescent="0.2">
      <c r="A33" s="668" t="s">
        <v>458</v>
      </c>
      <c r="B33" s="484"/>
      <c r="C33" s="235">
        <v>0</v>
      </c>
      <c r="D33" s="535">
        <v>-100</v>
      </c>
      <c r="E33" s="235">
        <v>0</v>
      </c>
      <c r="F33" s="746">
        <v>-100</v>
      </c>
      <c r="G33" s="235">
        <v>1104.3515199999999</v>
      </c>
      <c r="H33" s="746">
        <v>-73.270916586290141</v>
      </c>
      <c r="I33" s="732">
        <v>2.1743504245877876</v>
      </c>
    </row>
    <row r="34" spans="1:9" ht="14.25" customHeight="1" x14ac:dyDescent="0.2">
      <c r="A34" s="11"/>
      <c r="B34" s="229" t="s">
        <v>634</v>
      </c>
      <c r="C34" s="736">
        <v>0</v>
      </c>
      <c r="D34" s="142" t="s">
        <v>142</v>
      </c>
      <c r="E34" s="735">
        <v>0</v>
      </c>
      <c r="F34" s="142">
        <v>-100</v>
      </c>
      <c r="G34" s="735">
        <v>0</v>
      </c>
      <c r="H34" s="142">
        <v>-100</v>
      </c>
      <c r="I34" s="747" t="s">
        <v>142</v>
      </c>
    </row>
    <row r="35" spans="1:9" ht="15.75" customHeight="1" x14ac:dyDescent="0.2">
      <c r="A35" s="668" t="s">
        <v>340</v>
      </c>
      <c r="B35" s="484"/>
      <c r="C35" s="235">
        <v>0</v>
      </c>
      <c r="D35" s="535" t="s">
        <v>142</v>
      </c>
      <c r="E35" s="235">
        <v>0</v>
      </c>
      <c r="F35" s="746" t="s">
        <v>142</v>
      </c>
      <c r="G35" s="235">
        <v>0</v>
      </c>
      <c r="H35" s="746">
        <v>-100</v>
      </c>
      <c r="I35" s="748" t="s">
        <v>142</v>
      </c>
    </row>
    <row r="36" spans="1:9" ht="14.25" customHeight="1" x14ac:dyDescent="0.2">
      <c r="A36" s="668" t="s">
        <v>642</v>
      </c>
      <c r="B36" s="484"/>
      <c r="C36" s="235">
        <v>0</v>
      </c>
      <c r="D36" s="535">
        <v>-100</v>
      </c>
      <c r="E36" s="235">
        <v>167.57850999999999</v>
      </c>
      <c r="F36" s="746">
        <v>-90.149005696468336</v>
      </c>
      <c r="G36" s="235">
        <v>261.42733000000004</v>
      </c>
      <c r="H36" s="746">
        <v>-84.791681931326607</v>
      </c>
      <c r="I36" s="732">
        <v>0.51472254593750333</v>
      </c>
    </row>
    <row r="37" spans="1:9" s="1" customFormat="1" ht="14.25" customHeight="1" x14ac:dyDescent="0.2">
      <c r="A37" s="673" t="s">
        <v>114</v>
      </c>
      <c r="B37" s="674"/>
      <c r="C37" s="674">
        <v>3096.9858200000003</v>
      </c>
      <c r="D37" s="675">
        <v>-22.717699417003551</v>
      </c>
      <c r="E37" s="150">
        <v>44425.291840000005</v>
      </c>
      <c r="F37" s="675">
        <v>51.148980234606171</v>
      </c>
      <c r="G37" s="150">
        <v>50789.951219999995</v>
      </c>
      <c r="H37" s="676">
        <v>48.335327790228291</v>
      </c>
      <c r="I37" s="677">
        <v>100</v>
      </c>
    </row>
    <row r="38" spans="1:9" s="1" customFormat="1" x14ac:dyDescent="0.2">
      <c r="A38" s="739"/>
      <c r="B38" s="739" t="s">
        <v>325</v>
      </c>
      <c r="C38" s="739">
        <v>1994.29241</v>
      </c>
      <c r="D38" s="538">
        <v>2.1382723314366987</v>
      </c>
      <c r="E38" s="152">
        <v>29287.665300000001</v>
      </c>
      <c r="F38" s="538">
        <v>87.468844702136849</v>
      </c>
      <c r="G38" s="152">
        <v>32426.258960000003</v>
      </c>
      <c r="H38" s="538">
        <v>61.537832668053724</v>
      </c>
      <c r="I38" s="740">
        <v>63.843847416870993</v>
      </c>
    </row>
    <row r="39" spans="1:9" s="1" customFormat="1" x14ac:dyDescent="0.2">
      <c r="A39" s="739"/>
      <c r="B39" s="739" t="s">
        <v>322</v>
      </c>
      <c r="C39" s="739">
        <v>1102.6934099999999</v>
      </c>
      <c r="D39" s="538">
        <v>-46.336403760712017</v>
      </c>
      <c r="E39" s="152">
        <v>15137.626539999999</v>
      </c>
      <c r="F39" s="538">
        <v>9.9395895157963494</v>
      </c>
      <c r="G39" s="152">
        <v>18363.692260000003</v>
      </c>
      <c r="H39" s="538">
        <v>29.627774525397598</v>
      </c>
      <c r="I39" s="740">
        <v>36.156152583129028</v>
      </c>
    </row>
    <row r="40" spans="1:9" s="1" customFormat="1" x14ac:dyDescent="0.2">
      <c r="A40" s="741"/>
      <c r="B40" s="741" t="s">
        <v>446</v>
      </c>
      <c r="C40" s="154">
        <v>2200.1729600000003</v>
      </c>
      <c r="D40" s="742">
        <v>-27.150641104586786</v>
      </c>
      <c r="E40" s="741">
        <v>41794.43705</v>
      </c>
      <c r="F40" s="742">
        <v>111.88205366162842</v>
      </c>
      <c r="G40" s="741">
        <v>46544.030559999999</v>
      </c>
      <c r="H40" s="743">
        <v>90.732253205212032</v>
      </c>
      <c r="I40" s="743">
        <v>91.640234814149522</v>
      </c>
    </row>
    <row r="41" spans="1:9" s="1" customFormat="1" x14ac:dyDescent="0.2">
      <c r="A41" s="741"/>
      <c r="B41" s="741" t="s">
        <v>447</v>
      </c>
      <c r="C41" s="154">
        <v>896.81285999999989</v>
      </c>
      <c r="D41" s="742">
        <v>-9.1558746750732958</v>
      </c>
      <c r="E41" s="741">
        <v>2630.8547900000067</v>
      </c>
      <c r="F41" s="742">
        <v>-72.783490819288645</v>
      </c>
      <c r="G41" s="741">
        <v>4245.9206599999961</v>
      </c>
      <c r="H41" s="743">
        <v>-56.837879009361522</v>
      </c>
      <c r="I41" s="743">
        <v>8.3597651858504705</v>
      </c>
    </row>
    <row r="42" spans="1:9" s="1" customFormat="1" x14ac:dyDescent="0.2">
      <c r="A42" s="739"/>
      <c r="B42" s="739" t="s">
        <v>703</v>
      </c>
      <c r="C42" s="739">
        <v>2218.2514000000006</v>
      </c>
      <c r="D42" s="538">
        <v>-24.876972298265105</v>
      </c>
      <c r="E42" s="152">
        <v>40317.772969999998</v>
      </c>
      <c r="F42" s="538">
        <v>122.86978064287297</v>
      </c>
      <c r="G42" s="152">
        <v>44478.69644</v>
      </c>
      <c r="H42" s="538">
        <v>95.272136610683205</v>
      </c>
      <c r="I42" s="740">
        <v>87.573812086051461</v>
      </c>
    </row>
    <row r="43" spans="1:9" s="1" customFormat="1" ht="14.25" customHeight="1" x14ac:dyDescent="0.2">
      <c r="A43" s="791" t="s">
        <v>694</v>
      </c>
      <c r="B43" s="791"/>
      <c r="C43" s="791"/>
      <c r="D43" s="791"/>
      <c r="E43" s="791"/>
      <c r="F43" s="791"/>
      <c r="G43" s="791"/>
      <c r="I43" s="161" t="s">
        <v>220</v>
      </c>
    </row>
    <row r="44" spans="1:9" s="1" customFormat="1" ht="14.25" customHeight="1" x14ac:dyDescent="0.2">
      <c r="A44" s="791" t="s">
        <v>691</v>
      </c>
      <c r="B44" s="791"/>
      <c r="C44" s="791"/>
      <c r="D44" s="791"/>
      <c r="E44" s="791"/>
      <c r="F44" s="791"/>
      <c r="G44" s="791"/>
      <c r="H44" s="791"/>
      <c r="I44" s="791"/>
    </row>
    <row r="45" spans="1:9" s="1" customFormat="1" x14ac:dyDescent="0.2">
      <c r="A45" s="791"/>
      <c r="B45" s="791"/>
      <c r="C45" s="791"/>
      <c r="D45" s="791"/>
      <c r="E45" s="791"/>
      <c r="F45" s="791"/>
      <c r="G45" s="791"/>
      <c r="H45" s="791"/>
      <c r="I45" s="791"/>
    </row>
    <row r="46" spans="1:9" s="1" customFormat="1" x14ac:dyDescent="0.2">
      <c r="A46" s="791"/>
      <c r="B46" s="791"/>
      <c r="C46" s="791"/>
      <c r="D46" s="791"/>
      <c r="E46" s="791"/>
      <c r="F46" s="791"/>
      <c r="G46" s="791"/>
      <c r="H46" s="791"/>
      <c r="I46" s="791"/>
    </row>
    <row r="47" spans="1:9" s="1" customFormat="1" x14ac:dyDescent="0.2"/>
    <row r="48" spans="1:9" s="1" customFormat="1" ht="14.25" customHeight="1" x14ac:dyDescent="0.2">
      <c r="H48" s="731"/>
      <c r="I48" s="731"/>
    </row>
    <row r="49" spans="1:9" s="1" customFormat="1" x14ac:dyDescent="0.2">
      <c r="A49" s="731"/>
      <c r="B49" s="731"/>
      <c r="C49" s="731"/>
      <c r="D49" s="731"/>
      <c r="E49" s="731"/>
      <c r="F49" s="731"/>
      <c r="G49" s="731"/>
      <c r="H49" s="731"/>
      <c r="I49" s="731"/>
    </row>
    <row r="50" spans="1:9" s="1" customFormat="1" x14ac:dyDescent="0.2">
      <c r="A50" s="731"/>
      <c r="B50" s="731"/>
      <c r="C50" s="731"/>
      <c r="D50" s="731"/>
      <c r="E50" s="731"/>
      <c r="F50" s="731"/>
      <c r="G50" s="731"/>
      <c r="H50" s="731"/>
      <c r="I50" s="731"/>
    </row>
    <row r="51" spans="1:9" s="1" customFormat="1" x14ac:dyDescent="0.2">
      <c r="G51" s="625"/>
    </row>
    <row r="52" spans="1:9" s="1" customFormat="1" x14ac:dyDescent="0.2">
      <c r="G52" s="625"/>
    </row>
    <row r="53" spans="1:9" s="1" customFormat="1" x14ac:dyDescent="0.2">
      <c r="G53" s="625"/>
    </row>
    <row r="54" spans="1:9" s="1" customFormat="1" x14ac:dyDescent="0.2">
      <c r="G54" s="625"/>
    </row>
    <row r="55" spans="1:9" s="1" customFormat="1" x14ac:dyDescent="0.2">
      <c r="G55" s="625"/>
    </row>
    <row r="56" spans="1:9" s="1" customFormat="1" x14ac:dyDescent="0.2">
      <c r="G56" s="625"/>
    </row>
    <row r="57" spans="1:9" s="1" customFormat="1" x14ac:dyDescent="0.2">
      <c r="G57" s="625"/>
    </row>
    <row r="58" spans="1:9" s="1" customFormat="1" x14ac:dyDescent="0.2">
      <c r="G58" s="625"/>
    </row>
    <row r="59" spans="1:9" s="1" customFormat="1" x14ac:dyDescent="0.2">
      <c r="G59" s="625"/>
    </row>
    <row r="60" spans="1:9" s="1" customFormat="1" x14ac:dyDescent="0.2">
      <c r="G60" s="625"/>
    </row>
    <row r="61" spans="1:9" s="1" customFormat="1" x14ac:dyDescent="0.2">
      <c r="G61" s="625"/>
    </row>
    <row r="62" spans="1:9" s="1" customFormat="1" x14ac:dyDescent="0.2">
      <c r="G62" s="625"/>
    </row>
    <row r="63" spans="1:9" s="1" customFormat="1" x14ac:dyDescent="0.2">
      <c r="G63" s="625"/>
    </row>
    <row r="64" spans="1:9" s="1" customFormat="1" x14ac:dyDescent="0.2">
      <c r="G64" s="625"/>
    </row>
    <row r="65" spans="7:7" s="1" customFormat="1" x14ac:dyDescent="0.2">
      <c r="G65" s="625"/>
    </row>
    <row r="66" spans="7:7" s="1" customFormat="1" x14ac:dyDescent="0.2">
      <c r="G66" s="625"/>
    </row>
    <row r="67" spans="7:7" s="1" customFormat="1" x14ac:dyDescent="0.2">
      <c r="G67" s="625"/>
    </row>
    <row r="68" spans="7:7" s="1" customFormat="1" x14ac:dyDescent="0.2">
      <c r="G68" s="625"/>
    </row>
    <row r="69" spans="7:7" s="1" customFormat="1" x14ac:dyDescent="0.2">
      <c r="G69" s="625"/>
    </row>
    <row r="70" spans="7:7" s="1" customFormat="1" x14ac:dyDescent="0.2">
      <c r="G70" s="625"/>
    </row>
    <row r="71" spans="7:7" s="1" customFormat="1" x14ac:dyDescent="0.2">
      <c r="G71" s="625"/>
    </row>
    <row r="72" spans="7:7" s="1" customFormat="1" x14ac:dyDescent="0.2">
      <c r="G72" s="625"/>
    </row>
    <row r="73" spans="7:7" s="1" customFormat="1" x14ac:dyDescent="0.2">
      <c r="G73" s="625"/>
    </row>
    <row r="74" spans="7:7" s="1" customFormat="1" x14ac:dyDescent="0.2">
      <c r="G74" s="625"/>
    </row>
    <row r="75" spans="7:7" s="1" customFormat="1" x14ac:dyDescent="0.2">
      <c r="G75" s="625"/>
    </row>
    <row r="76" spans="7:7" s="1" customFormat="1" x14ac:dyDescent="0.2">
      <c r="G76" s="625"/>
    </row>
    <row r="77" spans="7:7" s="1" customFormat="1" x14ac:dyDescent="0.2">
      <c r="G77" s="625"/>
    </row>
    <row r="78" spans="7:7" s="1" customFormat="1" x14ac:dyDescent="0.2">
      <c r="G78" s="625"/>
    </row>
    <row r="79" spans="7:7" s="1" customFormat="1" x14ac:dyDescent="0.2">
      <c r="G79" s="625"/>
    </row>
    <row r="80" spans="7:7" s="1" customFormat="1" x14ac:dyDescent="0.2">
      <c r="G80" s="625"/>
    </row>
    <row r="81" spans="7:7" s="1" customFormat="1" x14ac:dyDescent="0.2">
      <c r="G81" s="625"/>
    </row>
    <row r="82" spans="7:7" s="1" customFormat="1" x14ac:dyDescent="0.2">
      <c r="G82" s="625"/>
    </row>
    <row r="83" spans="7:7" s="1" customFormat="1" x14ac:dyDescent="0.2">
      <c r="G83" s="625"/>
    </row>
    <row r="84" spans="7:7" s="1" customFormat="1" x14ac:dyDescent="0.2">
      <c r="G84" s="625"/>
    </row>
    <row r="85" spans="7:7" s="1" customFormat="1" x14ac:dyDescent="0.2">
      <c r="G85" s="625"/>
    </row>
    <row r="86" spans="7:7" s="1" customFormat="1" x14ac:dyDescent="0.2">
      <c r="G86" s="625"/>
    </row>
    <row r="87" spans="7:7" s="1" customFormat="1" x14ac:dyDescent="0.2">
      <c r="G87" s="625"/>
    </row>
    <row r="88" spans="7:7" s="1" customFormat="1" x14ac:dyDescent="0.2">
      <c r="G88" s="625"/>
    </row>
    <row r="89" spans="7:7" s="1" customFormat="1" x14ac:dyDescent="0.2">
      <c r="G89" s="625"/>
    </row>
    <row r="90" spans="7:7" s="1" customFormat="1" x14ac:dyDescent="0.2">
      <c r="G90" s="625"/>
    </row>
    <row r="91" spans="7:7" s="1" customFormat="1" x14ac:dyDescent="0.2">
      <c r="G91" s="625"/>
    </row>
    <row r="92" spans="7:7" s="1" customFormat="1" x14ac:dyDescent="0.2">
      <c r="G92" s="625"/>
    </row>
    <row r="93" spans="7:7" s="1" customFormat="1" x14ac:dyDescent="0.2">
      <c r="G93" s="625"/>
    </row>
    <row r="94" spans="7:7" s="1" customFormat="1" x14ac:dyDescent="0.2">
      <c r="G94" s="625"/>
    </row>
    <row r="95" spans="7:7" s="1" customFormat="1" x14ac:dyDescent="0.2">
      <c r="G95" s="625"/>
    </row>
    <row r="96" spans="7:7" s="1" customFormat="1" x14ac:dyDescent="0.2">
      <c r="G96" s="625"/>
    </row>
    <row r="97" spans="7:7" s="1" customFormat="1" x14ac:dyDescent="0.2">
      <c r="G97" s="625"/>
    </row>
    <row r="98" spans="7:7" s="1" customFormat="1" x14ac:dyDescent="0.2">
      <c r="G98" s="625"/>
    </row>
    <row r="99" spans="7:7" s="1" customFormat="1" x14ac:dyDescent="0.2">
      <c r="G99" s="625"/>
    </row>
    <row r="100" spans="7:7" s="1" customFormat="1" x14ac:dyDescent="0.2">
      <c r="G100" s="625"/>
    </row>
    <row r="101" spans="7:7" s="1" customFormat="1" x14ac:dyDescent="0.2">
      <c r="G101" s="625"/>
    </row>
    <row r="102" spans="7:7" s="1" customFormat="1" x14ac:dyDescent="0.2">
      <c r="G102" s="625"/>
    </row>
    <row r="103" spans="7:7" s="1" customFormat="1" x14ac:dyDescent="0.2">
      <c r="G103" s="625"/>
    </row>
    <row r="104" spans="7:7" s="1" customFormat="1" x14ac:dyDescent="0.2">
      <c r="G104" s="625"/>
    </row>
    <row r="105" spans="7:7" s="1" customFormat="1" x14ac:dyDescent="0.2">
      <c r="G105" s="625"/>
    </row>
    <row r="106" spans="7:7" s="1" customFormat="1" x14ac:dyDescent="0.2">
      <c r="G106" s="625"/>
    </row>
    <row r="107" spans="7:7" s="1" customFormat="1" x14ac:dyDescent="0.2">
      <c r="G107" s="625"/>
    </row>
    <row r="108" spans="7:7" s="1" customFormat="1" x14ac:dyDescent="0.2">
      <c r="G108" s="625"/>
    </row>
    <row r="109" spans="7:7" s="1" customFormat="1" x14ac:dyDescent="0.2">
      <c r="G109" s="625"/>
    </row>
    <row r="110" spans="7:7" s="1" customFormat="1" x14ac:dyDescent="0.2">
      <c r="G110" s="625"/>
    </row>
    <row r="111" spans="7:7" s="1" customFormat="1" x14ac:dyDescent="0.2">
      <c r="G111" s="625"/>
    </row>
    <row r="112" spans="7:7" s="1" customFormat="1" x14ac:dyDescent="0.2">
      <c r="G112" s="625"/>
    </row>
    <row r="113" spans="7:7" s="1" customFormat="1" x14ac:dyDescent="0.2">
      <c r="G113" s="625"/>
    </row>
    <row r="114" spans="7:7" s="1" customFormat="1" x14ac:dyDescent="0.2">
      <c r="G114" s="625"/>
    </row>
    <row r="115" spans="7:7" s="1" customFormat="1" x14ac:dyDescent="0.2">
      <c r="G115" s="625"/>
    </row>
    <row r="116" spans="7:7" s="1" customFormat="1" x14ac:dyDescent="0.2">
      <c r="G116" s="625"/>
    </row>
    <row r="117" spans="7:7" s="1" customFormat="1" x14ac:dyDescent="0.2">
      <c r="G117" s="625"/>
    </row>
    <row r="118" spans="7:7" s="1" customFormat="1" x14ac:dyDescent="0.2">
      <c r="G118" s="625"/>
    </row>
    <row r="119" spans="7:7" s="1" customFormat="1" x14ac:dyDescent="0.2">
      <c r="G119" s="625"/>
    </row>
    <row r="120" spans="7:7" s="1" customFormat="1" x14ac:dyDescent="0.2">
      <c r="G120" s="625"/>
    </row>
    <row r="121" spans="7:7" s="1" customFormat="1" x14ac:dyDescent="0.2">
      <c r="G121" s="625"/>
    </row>
    <row r="122" spans="7:7" s="1" customFormat="1" x14ac:dyDescent="0.2">
      <c r="G122" s="625"/>
    </row>
    <row r="123" spans="7:7" s="1" customFormat="1" x14ac:dyDescent="0.2">
      <c r="G123" s="625"/>
    </row>
    <row r="124" spans="7:7" s="1" customFormat="1" x14ac:dyDescent="0.2">
      <c r="G124" s="625"/>
    </row>
    <row r="125" spans="7:7" s="1" customFormat="1" x14ac:dyDescent="0.2">
      <c r="G125" s="625"/>
    </row>
    <row r="126" spans="7:7" s="1" customFormat="1" x14ac:dyDescent="0.2">
      <c r="G126" s="625"/>
    </row>
    <row r="127" spans="7:7" s="1" customFormat="1" x14ac:dyDescent="0.2">
      <c r="G127" s="625"/>
    </row>
    <row r="128" spans="7:7" s="1" customFormat="1" x14ac:dyDescent="0.2">
      <c r="G128" s="625"/>
    </row>
    <row r="129" spans="7:7" s="1" customFormat="1" x14ac:dyDescent="0.2">
      <c r="G129" s="625"/>
    </row>
    <row r="130" spans="7:7" s="1" customFormat="1" x14ac:dyDescent="0.2">
      <c r="G130" s="625"/>
    </row>
    <row r="131" spans="7:7" s="1" customFormat="1" x14ac:dyDescent="0.2">
      <c r="G131" s="625"/>
    </row>
    <row r="132" spans="7:7" s="1" customFormat="1" x14ac:dyDescent="0.2">
      <c r="G132" s="625"/>
    </row>
    <row r="133" spans="7:7" s="1" customFormat="1" x14ac:dyDescent="0.2">
      <c r="G133" s="625"/>
    </row>
    <row r="134" spans="7:7" s="1" customFormat="1" x14ac:dyDescent="0.2">
      <c r="G134" s="625"/>
    </row>
    <row r="135" spans="7:7" s="1" customFormat="1" x14ac:dyDescent="0.2">
      <c r="G135" s="625"/>
    </row>
    <row r="136" spans="7:7" s="1" customFormat="1" x14ac:dyDescent="0.2">
      <c r="G136" s="625"/>
    </row>
    <row r="137" spans="7:7" s="1" customFormat="1" x14ac:dyDescent="0.2">
      <c r="G137" s="625"/>
    </row>
    <row r="138" spans="7:7" s="1" customFormat="1" x14ac:dyDescent="0.2">
      <c r="G138" s="625"/>
    </row>
    <row r="139" spans="7:7" s="1" customFormat="1" x14ac:dyDescent="0.2">
      <c r="G139" s="625"/>
    </row>
    <row r="140" spans="7:7" s="1" customFormat="1" x14ac:dyDescent="0.2">
      <c r="G140" s="625"/>
    </row>
    <row r="141" spans="7:7" s="1" customFormat="1" x14ac:dyDescent="0.2">
      <c r="G141" s="625"/>
    </row>
    <row r="142" spans="7:7" s="1" customFormat="1" x14ac:dyDescent="0.2">
      <c r="G142" s="625"/>
    </row>
    <row r="143" spans="7:7" s="1" customFormat="1" x14ac:dyDescent="0.2">
      <c r="G143" s="625"/>
    </row>
    <row r="144" spans="7:7" s="1" customFormat="1" x14ac:dyDescent="0.2">
      <c r="G144" s="625"/>
    </row>
    <row r="145" spans="7:7" s="1" customFormat="1" x14ac:dyDescent="0.2">
      <c r="G145" s="625"/>
    </row>
    <row r="146" spans="7:7" s="1" customFormat="1" x14ac:dyDescent="0.2">
      <c r="G146" s="625"/>
    </row>
    <row r="147" spans="7:7" s="1" customFormat="1" x14ac:dyDescent="0.2">
      <c r="G147" s="625"/>
    </row>
    <row r="148" spans="7:7" s="1" customFormat="1" x14ac:dyDescent="0.2">
      <c r="G148" s="625"/>
    </row>
    <row r="149" spans="7:7" s="1" customFormat="1" x14ac:dyDescent="0.2">
      <c r="G149" s="625"/>
    </row>
    <row r="150" spans="7:7" s="1" customFormat="1" x14ac:dyDescent="0.2">
      <c r="G150" s="625"/>
    </row>
    <row r="151" spans="7:7" s="1" customFormat="1" x14ac:dyDescent="0.2">
      <c r="G151" s="625"/>
    </row>
    <row r="152" spans="7:7" s="1" customFormat="1" x14ac:dyDescent="0.2">
      <c r="G152" s="625"/>
    </row>
    <row r="153" spans="7:7" s="1" customFormat="1" x14ac:dyDescent="0.2">
      <c r="G153" s="625"/>
    </row>
    <row r="154" spans="7:7" s="1" customFormat="1" x14ac:dyDescent="0.2">
      <c r="G154" s="625"/>
    </row>
    <row r="155" spans="7:7" s="1" customFormat="1" x14ac:dyDescent="0.2">
      <c r="G155" s="625"/>
    </row>
    <row r="156" spans="7:7" s="1" customFormat="1" x14ac:dyDescent="0.2">
      <c r="G156" s="625"/>
    </row>
    <row r="157" spans="7:7" s="1" customFormat="1" x14ac:dyDescent="0.2">
      <c r="G157" s="625"/>
    </row>
    <row r="158" spans="7:7" s="1" customFormat="1" x14ac:dyDescent="0.2">
      <c r="G158" s="625"/>
    </row>
    <row r="159" spans="7:7" s="1" customFormat="1" x14ac:dyDescent="0.2">
      <c r="G159" s="625"/>
    </row>
    <row r="160" spans="7:7" s="1" customFormat="1" x14ac:dyDescent="0.2">
      <c r="G160" s="625"/>
    </row>
    <row r="161" spans="7:7" s="1" customFormat="1" x14ac:dyDescent="0.2">
      <c r="G161" s="625"/>
    </row>
    <row r="162" spans="7:7" s="1" customFormat="1" x14ac:dyDescent="0.2">
      <c r="G162" s="625"/>
    </row>
    <row r="163" spans="7:7" s="1" customFormat="1" x14ac:dyDescent="0.2">
      <c r="G163" s="625"/>
    </row>
    <row r="164" spans="7:7" s="1" customFormat="1" x14ac:dyDescent="0.2">
      <c r="G164" s="625"/>
    </row>
    <row r="165" spans="7:7" s="1" customFormat="1" x14ac:dyDescent="0.2">
      <c r="G165" s="625"/>
    </row>
    <row r="166" spans="7:7" s="1" customFormat="1" x14ac:dyDescent="0.2">
      <c r="G166" s="625"/>
    </row>
    <row r="167" spans="7:7" s="1" customFormat="1" x14ac:dyDescent="0.2">
      <c r="G167" s="625"/>
    </row>
    <row r="168" spans="7:7" s="1" customFormat="1" x14ac:dyDescent="0.2">
      <c r="G168" s="625"/>
    </row>
    <row r="169" spans="7:7" s="1" customFormat="1" x14ac:dyDescent="0.2">
      <c r="G169" s="625"/>
    </row>
    <row r="170" spans="7:7" s="1" customFormat="1" x14ac:dyDescent="0.2">
      <c r="G170" s="625"/>
    </row>
    <row r="171" spans="7:7" s="1" customFormat="1" x14ac:dyDescent="0.2">
      <c r="G171" s="625"/>
    </row>
    <row r="172" spans="7:7" s="1" customFormat="1" x14ac:dyDescent="0.2">
      <c r="G172" s="625"/>
    </row>
    <row r="173" spans="7:7" s="1" customFormat="1" x14ac:dyDescent="0.2">
      <c r="G173" s="625"/>
    </row>
    <row r="174" spans="7:7" s="1" customFormat="1" x14ac:dyDescent="0.2">
      <c r="G174" s="625"/>
    </row>
    <row r="175" spans="7:7" s="1" customFormat="1" x14ac:dyDescent="0.2">
      <c r="G175" s="625"/>
    </row>
    <row r="176" spans="7:7" s="1" customFormat="1" x14ac:dyDescent="0.2">
      <c r="G176" s="625"/>
    </row>
    <row r="177" spans="7:7" s="1" customFormat="1" x14ac:dyDescent="0.2">
      <c r="G177" s="625"/>
    </row>
    <row r="178" spans="7:7" s="1" customFormat="1" x14ac:dyDescent="0.2">
      <c r="G178" s="625"/>
    </row>
    <row r="179" spans="7:7" s="1" customFormat="1" x14ac:dyDescent="0.2">
      <c r="G179" s="625"/>
    </row>
    <row r="180" spans="7:7" s="1" customFormat="1" x14ac:dyDescent="0.2">
      <c r="G180" s="625"/>
    </row>
    <row r="181" spans="7:7" s="1" customFormat="1" x14ac:dyDescent="0.2">
      <c r="G181" s="625"/>
    </row>
    <row r="182" spans="7:7" s="1" customFormat="1" x14ac:dyDescent="0.2">
      <c r="G182" s="625"/>
    </row>
    <row r="183" spans="7:7" s="1" customFormat="1" x14ac:dyDescent="0.2">
      <c r="G183" s="625"/>
    </row>
    <row r="184" spans="7:7" s="1" customFormat="1" x14ac:dyDescent="0.2">
      <c r="G184" s="625"/>
    </row>
    <row r="185" spans="7:7" s="1" customFormat="1" x14ac:dyDescent="0.2">
      <c r="G185" s="625"/>
    </row>
    <row r="186" spans="7:7" s="1" customFormat="1" x14ac:dyDescent="0.2">
      <c r="G186" s="625"/>
    </row>
    <row r="187" spans="7:7" s="1" customFormat="1" x14ac:dyDescent="0.2">
      <c r="G187" s="625"/>
    </row>
    <row r="188" spans="7:7" s="1" customFormat="1" x14ac:dyDescent="0.2">
      <c r="G188" s="625"/>
    </row>
    <row r="189" spans="7:7" s="1" customFormat="1" x14ac:dyDescent="0.2">
      <c r="G189" s="625"/>
    </row>
    <row r="190" spans="7:7" s="1" customFormat="1" x14ac:dyDescent="0.2">
      <c r="G190" s="625"/>
    </row>
    <row r="191" spans="7:7" s="1" customFormat="1" x14ac:dyDescent="0.2">
      <c r="G191" s="625"/>
    </row>
    <row r="192" spans="7:7" s="1" customFormat="1" x14ac:dyDescent="0.2">
      <c r="G192" s="625"/>
    </row>
    <row r="193" spans="7:7" s="1" customFormat="1" x14ac:dyDescent="0.2">
      <c r="G193" s="625"/>
    </row>
    <row r="194" spans="7:7" s="1" customFormat="1" x14ac:dyDescent="0.2">
      <c r="G194" s="625"/>
    </row>
    <row r="195" spans="7:7" s="1" customFormat="1" x14ac:dyDescent="0.2">
      <c r="G195" s="625"/>
    </row>
    <row r="196" spans="7:7" s="1" customFormat="1" x14ac:dyDescent="0.2">
      <c r="G196" s="625"/>
    </row>
    <row r="197" spans="7:7" s="1" customFormat="1" x14ac:dyDescent="0.2">
      <c r="G197" s="625"/>
    </row>
    <row r="198" spans="7:7" s="1" customFormat="1" x14ac:dyDescent="0.2">
      <c r="G198" s="625"/>
    </row>
    <row r="199" spans="7:7" s="1" customFormat="1" x14ac:dyDescent="0.2">
      <c r="G199" s="625"/>
    </row>
    <row r="200" spans="7:7" s="1" customFormat="1" x14ac:dyDescent="0.2">
      <c r="G200" s="625"/>
    </row>
    <row r="201" spans="7:7" s="1" customFormat="1" x14ac:dyDescent="0.2">
      <c r="G201" s="625"/>
    </row>
    <row r="202" spans="7:7" s="1" customFormat="1" x14ac:dyDescent="0.2">
      <c r="G202" s="625"/>
    </row>
    <row r="203" spans="7:7" s="1" customFormat="1" x14ac:dyDescent="0.2">
      <c r="G203" s="625"/>
    </row>
    <row r="204" spans="7:7" s="1" customFormat="1" x14ac:dyDescent="0.2">
      <c r="G204" s="625"/>
    </row>
    <row r="205" spans="7:7" s="1" customFormat="1" x14ac:dyDescent="0.2">
      <c r="G205" s="625"/>
    </row>
    <row r="206" spans="7:7" s="1" customFormat="1" x14ac:dyDescent="0.2">
      <c r="G206" s="625"/>
    </row>
    <row r="207" spans="7:7" s="1" customFormat="1" x14ac:dyDescent="0.2">
      <c r="G207" s="625"/>
    </row>
    <row r="208" spans="7:7" s="1" customFormat="1" x14ac:dyDescent="0.2">
      <c r="G208" s="625"/>
    </row>
    <row r="209" spans="7:7" s="1" customFormat="1" x14ac:dyDescent="0.2">
      <c r="G209" s="625"/>
    </row>
    <row r="210" spans="7:7" s="1" customFormat="1" x14ac:dyDescent="0.2">
      <c r="G210" s="625"/>
    </row>
    <row r="211" spans="7:7" s="1" customFormat="1" x14ac:dyDescent="0.2">
      <c r="G211" s="625"/>
    </row>
    <row r="212" spans="7:7" s="1" customFormat="1" x14ac:dyDescent="0.2">
      <c r="G212" s="625"/>
    </row>
    <row r="213" spans="7:7" s="1" customFormat="1" x14ac:dyDescent="0.2">
      <c r="G213" s="625"/>
    </row>
    <row r="214" spans="7:7" s="1" customFormat="1" x14ac:dyDescent="0.2">
      <c r="G214" s="625"/>
    </row>
    <row r="215" spans="7:7" s="1" customFormat="1" x14ac:dyDescent="0.2">
      <c r="G215" s="625"/>
    </row>
    <row r="216" spans="7:7" s="1" customFormat="1" x14ac:dyDescent="0.2">
      <c r="G216" s="625"/>
    </row>
    <row r="217" spans="7:7" s="1" customFormat="1" x14ac:dyDescent="0.2">
      <c r="G217" s="625"/>
    </row>
    <row r="218" spans="7:7" s="1" customFormat="1" x14ac:dyDescent="0.2">
      <c r="G218" s="625"/>
    </row>
    <row r="219" spans="7:7" s="1" customFormat="1" x14ac:dyDescent="0.2">
      <c r="G219" s="625"/>
    </row>
    <row r="220" spans="7:7" s="1" customFormat="1" x14ac:dyDescent="0.2">
      <c r="G220" s="625"/>
    </row>
    <row r="221" spans="7:7" s="1" customFormat="1" x14ac:dyDescent="0.2">
      <c r="G221" s="625"/>
    </row>
    <row r="222" spans="7:7" s="1" customFormat="1" x14ac:dyDescent="0.2">
      <c r="G222" s="625"/>
    </row>
    <row r="223" spans="7:7" s="1" customFormat="1" x14ac:dyDescent="0.2">
      <c r="G223" s="625"/>
    </row>
    <row r="224" spans="7:7" s="1" customFormat="1" x14ac:dyDescent="0.2">
      <c r="G224" s="625"/>
    </row>
    <row r="225" spans="7:7" s="1" customFormat="1" x14ac:dyDescent="0.2">
      <c r="G225" s="625"/>
    </row>
    <row r="226" spans="7:7" s="1" customFormat="1" x14ac:dyDescent="0.2">
      <c r="G226" s="625"/>
    </row>
    <row r="227" spans="7:7" s="1" customFormat="1" x14ac:dyDescent="0.2">
      <c r="G227" s="625"/>
    </row>
    <row r="228" spans="7:7" s="1" customFormat="1" x14ac:dyDescent="0.2">
      <c r="G228" s="625"/>
    </row>
    <row r="229" spans="7:7" s="1" customFormat="1" x14ac:dyDescent="0.2">
      <c r="G229" s="625"/>
    </row>
    <row r="230" spans="7:7" s="1" customFormat="1" x14ac:dyDescent="0.2">
      <c r="G230" s="625"/>
    </row>
    <row r="231" spans="7:7" s="1" customFormat="1" x14ac:dyDescent="0.2">
      <c r="G231" s="625"/>
    </row>
    <row r="232" spans="7:7" s="1" customFormat="1" x14ac:dyDescent="0.2">
      <c r="G232" s="625"/>
    </row>
    <row r="233" spans="7:7" s="1" customFormat="1" x14ac:dyDescent="0.2">
      <c r="G233" s="625"/>
    </row>
    <row r="234" spans="7:7" s="1" customFormat="1" x14ac:dyDescent="0.2">
      <c r="G234" s="625"/>
    </row>
    <row r="235" spans="7:7" s="1" customFormat="1" x14ac:dyDescent="0.2">
      <c r="G235" s="625"/>
    </row>
    <row r="236" spans="7:7" s="1" customFormat="1" x14ac:dyDescent="0.2">
      <c r="G236" s="625"/>
    </row>
    <row r="237" spans="7:7" s="1" customFormat="1" x14ac:dyDescent="0.2">
      <c r="G237" s="625"/>
    </row>
    <row r="238" spans="7:7" s="1" customFormat="1" x14ac:dyDescent="0.2">
      <c r="G238" s="625"/>
    </row>
    <row r="239" spans="7:7" s="1" customFormat="1" x14ac:dyDescent="0.2">
      <c r="G239" s="625"/>
    </row>
    <row r="240" spans="7:7" s="1" customFormat="1" x14ac:dyDescent="0.2">
      <c r="G240" s="625"/>
    </row>
    <row r="241" spans="7:7" s="1" customFormat="1" x14ac:dyDescent="0.2">
      <c r="G241" s="625"/>
    </row>
    <row r="242" spans="7:7" s="1" customFormat="1" x14ac:dyDescent="0.2">
      <c r="G242" s="625"/>
    </row>
    <row r="243" spans="7:7" s="1" customFormat="1" x14ac:dyDescent="0.2">
      <c r="G243" s="625"/>
    </row>
    <row r="244" spans="7:7" s="1" customFormat="1" x14ac:dyDescent="0.2">
      <c r="G244" s="625"/>
    </row>
    <row r="245" spans="7:7" s="1" customFormat="1" x14ac:dyDescent="0.2">
      <c r="G245" s="625"/>
    </row>
    <row r="246" spans="7:7" s="1" customFormat="1" x14ac:dyDescent="0.2">
      <c r="G246" s="625"/>
    </row>
    <row r="247" spans="7:7" s="1" customFormat="1" x14ac:dyDescent="0.2">
      <c r="G247" s="625"/>
    </row>
    <row r="248" spans="7:7" s="1" customFormat="1" x14ac:dyDescent="0.2">
      <c r="G248" s="625"/>
    </row>
    <row r="249" spans="7:7" s="1" customFormat="1" x14ac:dyDescent="0.2">
      <c r="G249" s="625"/>
    </row>
    <row r="250" spans="7:7" s="1" customFormat="1" x14ac:dyDescent="0.2">
      <c r="G250" s="625"/>
    </row>
    <row r="251" spans="7:7" s="1" customFormat="1" x14ac:dyDescent="0.2">
      <c r="G251" s="625"/>
    </row>
    <row r="252" spans="7:7" s="1" customFormat="1" x14ac:dyDescent="0.2">
      <c r="G252" s="625"/>
    </row>
    <row r="253" spans="7:7" s="1" customFormat="1" x14ac:dyDescent="0.2">
      <c r="G253" s="625"/>
    </row>
    <row r="254" spans="7:7" s="1" customFormat="1" x14ac:dyDescent="0.2">
      <c r="G254" s="625"/>
    </row>
    <row r="255" spans="7:7" s="1" customFormat="1" x14ac:dyDescent="0.2">
      <c r="G255" s="625"/>
    </row>
    <row r="256" spans="7:7" s="1" customFormat="1" x14ac:dyDescent="0.2">
      <c r="G256" s="625"/>
    </row>
    <row r="257" spans="7:7" s="1" customFormat="1" x14ac:dyDescent="0.2">
      <c r="G257" s="625"/>
    </row>
    <row r="258" spans="7:7" s="1" customFormat="1" x14ac:dyDescent="0.2">
      <c r="G258" s="625"/>
    </row>
    <row r="259" spans="7:7" s="1" customFormat="1" x14ac:dyDescent="0.2">
      <c r="G259" s="625"/>
    </row>
    <row r="260" spans="7:7" s="1" customFormat="1" x14ac:dyDescent="0.2">
      <c r="G260" s="625"/>
    </row>
    <row r="261" spans="7:7" s="1" customFormat="1" x14ac:dyDescent="0.2">
      <c r="G261" s="625"/>
    </row>
    <row r="262" spans="7:7" s="1" customFormat="1" x14ac:dyDescent="0.2">
      <c r="G262" s="625"/>
    </row>
    <row r="263" spans="7:7" s="1" customFormat="1" x14ac:dyDescent="0.2">
      <c r="G263" s="625"/>
    </row>
    <row r="264" spans="7:7" s="1" customFormat="1" x14ac:dyDescent="0.2">
      <c r="G264" s="625"/>
    </row>
    <row r="265" spans="7:7" s="1" customFormat="1" x14ac:dyDescent="0.2">
      <c r="G265" s="625"/>
    </row>
    <row r="266" spans="7:7" s="1" customFormat="1" x14ac:dyDescent="0.2">
      <c r="G266" s="625"/>
    </row>
    <row r="267" spans="7:7" s="1" customFormat="1" x14ac:dyDescent="0.2">
      <c r="G267" s="625"/>
    </row>
    <row r="268" spans="7:7" s="1" customFormat="1" x14ac:dyDescent="0.2">
      <c r="G268" s="625"/>
    </row>
    <row r="269" spans="7:7" s="1" customFormat="1" x14ac:dyDescent="0.2">
      <c r="G269" s="625"/>
    </row>
    <row r="270" spans="7:7" s="1" customFormat="1" x14ac:dyDescent="0.2">
      <c r="G270" s="625"/>
    </row>
    <row r="271" spans="7:7" s="1" customFormat="1" x14ac:dyDescent="0.2">
      <c r="G271" s="625"/>
    </row>
    <row r="272" spans="7:7" s="1" customFormat="1" x14ac:dyDescent="0.2">
      <c r="G272" s="625"/>
    </row>
    <row r="273" spans="7:7" s="1" customFormat="1" x14ac:dyDescent="0.2">
      <c r="G273" s="625"/>
    </row>
    <row r="274" spans="7:7" s="1" customFormat="1" x14ac:dyDescent="0.2">
      <c r="G274" s="625"/>
    </row>
    <row r="275" spans="7:7" s="1" customFormat="1" x14ac:dyDescent="0.2">
      <c r="G275" s="625"/>
    </row>
    <row r="276" spans="7:7" s="1" customFormat="1" x14ac:dyDescent="0.2">
      <c r="G276" s="625"/>
    </row>
    <row r="277" spans="7:7" s="1" customFormat="1" x14ac:dyDescent="0.2">
      <c r="G277" s="625"/>
    </row>
    <row r="278" spans="7:7" s="1" customFormat="1" x14ac:dyDescent="0.2">
      <c r="G278" s="625"/>
    </row>
    <row r="279" spans="7:7" s="1" customFormat="1" x14ac:dyDescent="0.2">
      <c r="G279" s="625"/>
    </row>
    <row r="280" spans="7:7" s="1" customFormat="1" x14ac:dyDescent="0.2">
      <c r="G280" s="625"/>
    </row>
    <row r="281" spans="7:7" s="1" customFormat="1" x14ac:dyDescent="0.2">
      <c r="G281" s="625"/>
    </row>
    <row r="282" spans="7:7" s="1" customFormat="1" x14ac:dyDescent="0.2">
      <c r="G282" s="625"/>
    </row>
    <row r="283" spans="7:7" s="1" customFormat="1" x14ac:dyDescent="0.2">
      <c r="G283" s="625"/>
    </row>
    <row r="284" spans="7:7" s="1" customFormat="1" x14ac:dyDescent="0.2">
      <c r="G284" s="625"/>
    </row>
    <row r="285" spans="7:7" s="1" customFormat="1" x14ac:dyDescent="0.2">
      <c r="G285" s="625"/>
    </row>
    <row r="286" spans="7:7" s="1" customFormat="1" x14ac:dyDescent="0.2">
      <c r="G286" s="625"/>
    </row>
    <row r="287" spans="7:7" s="1" customFormat="1" x14ac:dyDescent="0.2">
      <c r="G287" s="625"/>
    </row>
    <row r="288" spans="7:7" s="1" customFormat="1" x14ac:dyDescent="0.2">
      <c r="G288" s="625"/>
    </row>
    <row r="289" spans="7:7" s="1" customFormat="1" x14ac:dyDescent="0.2">
      <c r="G289" s="625"/>
    </row>
    <row r="290" spans="7:7" s="1" customFormat="1" x14ac:dyDescent="0.2">
      <c r="G290" s="625"/>
    </row>
    <row r="291" spans="7:7" s="1" customFormat="1" x14ac:dyDescent="0.2">
      <c r="G291" s="625"/>
    </row>
    <row r="292" spans="7:7" s="1" customFormat="1" x14ac:dyDescent="0.2">
      <c r="G292" s="625"/>
    </row>
    <row r="293" spans="7:7" s="1" customFormat="1" x14ac:dyDescent="0.2">
      <c r="G293" s="625"/>
    </row>
    <row r="294" spans="7:7" s="1" customFormat="1" x14ac:dyDescent="0.2">
      <c r="G294" s="625"/>
    </row>
    <row r="295" spans="7:7" s="1" customFormat="1" x14ac:dyDescent="0.2">
      <c r="G295" s="625"/>
    </row>
    <row r="296" spans="7:7" s="1" customFormat="1" x14ac:dyDescent="0.2">
      <c r="G296" s="625"/>
    </row>
    <row r="297" spans="7:7" s="1" customFormat="1" x14ac:dyDescent="0.2">
      <c r="G297" s="625"/>
    </row>
    <row r="298" spans="7:7" s="1" customFormat="1" x14ac:dyDescent="0.2">
      <c r="G298" s="625"/>
    </row>
    <row r="299" spans="7:7" s="1" customFormat="1" x14ac:dyDescent="0.2">
      <c r="G299" s="625"/>
    </row>
    <row r="300" spans="7:7" s="1" customFormat="1" x14ac:dyDescent="0.2">
      <c r="G300" s="625"/>
    </row>
    <row r="301" spans="7:7" s="1" customFormat="1" x14ac:dyDescent="0.2">
      <c r="G301" s="625"/>
    </row>
    <row r="302" spans="7:7" s="1" customFormat="1" x14ac:dyDescent="0.2">
      <c r="G302" s="625"/>
    </row>
    <row r="303" spans="7:7" s="1" customFormat="1" x14ac:dyDescent="0.2">
      <c r="G303" s="625"/>
    </row>
    <row r="304" spans="7:7" s="1" customFormat="1" x14ac:dyDescent="0.2">
      <c r="G304" s="625"/>
    </row>
    <row r="305" spans="7:7" s="1" customFormat="1" x14ac:dyDescent="0.2">
      <c r="G305" s="625"/>
    </row>
    <row r="306" spans="7:7" s="1" customFormat="1" x14ac:dyDescent="0.2">
      <c r="G306" s="625"/>
    </row>
    <row r="307" spans="7:7" s="1" customFormat="1" x14ac:dyDescent="0.2">
      <c r="G307" s="625"/>
    </row>
    <row r="308" spans="7:7" s="1" customFormat="1" x14ac:dyDescent="0.2">
      <c r="G308" s="625"/>
    </row>
    <row r="309" spans="7:7" s="1" customFormat="1" x14ac:dyDescent="0.2">
      <c r="G309" s="625"/>
    </row>
    <row r="310" spans="7:7" s="1" customFormat="1" x14ac:dyDescent="0.2">
      <c r="G310" s="625"/>
    </row>
    <row r="311" spans="7:7" s="1" customFormat="1" x14ac:dyDescent="0.2">
      <c r="G311" s="625"/>
    </row>
    <row r="312" spans="7:7" s="1" customFormat="1" x14ac:dyDescent="0.2">
      <c r="G312" s="625"/>
    </row>
    <row r="313" spans="7:7" s="1" customFormat="1" x14ac:dyDescent="0.2">
      <c r="G313" s="625"/>
    </row>
    <row r="314" spans="7:7" s="1" customFormat="1" x14ac:dyDescent="0.2">
      <c r="G314" s="625"/>
    </row>
    <row r="315" spans="7:7" s="1" customFormat="1" x14ac:dyDescent="0.2">
      <c r="G315" s="625"/>
    </row>
    <row r="316" spans="7:7" s="1" customFormat="1" x14ac:dyDescent="0.2">
      <c r="G316" s="625"/>
    </row>
    <row r="317" spans="7:7" s="1" customFormat="1" x14ac:dyDescent="0.2">
      <c r="G317" s="625"/>
    </row>
    <row r="318" spans="7:7" s="1" customFormat="1" x14ac:dyDescent="0.2">
      <c r="G318" s="625"/>
    </row>
    <row r="319" spans="7:7" s="1" customFormat="1" x14ac:dyDescent="0.2">
      <c r="G319" s="625"/>
    </row>
    <row r="320" spans="7:7" s="1" customFormat="1" x14ac:dyDescent="0.2">
      <c r="G320" s="625"/>
    </row>
    <row r="321" spans="7:7" s="1" customFormat="1" x14ac:dyDescent="0.2">
      <c r="G321" s="625"/>
    </row>
    <row r="322" spans="7:7" s="1" customFormat="1" x14ac:dyDescent="0.2">
      <c r="G322" s="625"/>
    </row>
    <row r="323" spans="7:7" s="1" customFormat="1" x14ac:dyDescent="0.2">
      <c r="G323" s="625"/>
    </row>
    <row r="324" spans="7:7" s="1" customFormat="1" x14ac:dyDescent="0.2">
      <c r="G324" s="625"/>
    </row>
    <row r="325" spans="7:7" s="1" customFormat="1" x14ac:dyDescent="0.2">
      <c r="G325" s="625"/>
    </row>
    <row r="326" spans="7:7" s="1" customFormat="1" x14ac:dyDescent="0.2">
      <c r="G326" s="625"/>
    </row>
    <row r="327" spans="7:7" s="1" customFormat="1" x14ac:dyDescent="0.2">
      <c r="G327" s="625"/>
    </row>
    <row r="328" spans="7:7" s="1" customFormat="1" x14ac:dyDescent="0.2">
      <c r="G328" s="625"/>
    </row>
    <row r="329" spans="7:7" s="1" customFormat="1" x14ac:dyDescent="0.2">
      <c r="G329" s="625"/>
    </row>
    <row r="330" spans="7:7" s="1" customFormat="1" x14ac:dyDescent="0.2">
      <c r="G330" s="625"/>
    </row>
    <row r="331" spans="7:7" s="1" customFormat="1" x14ac:dyDescent="0.2">
      <c r="G331" s="625"/>
    </row>
    <row r="332" spans="7:7" s="1" customFormat="1" x14ac:dyDescent="0.2">
      <c r="G332" s="625"/>
    </row>
    <row r="333" spans="7:7" s="1" customFormat="1" x14ac:dyDescent="0.2">
      <c r="G333" s="625"/>
    </row>
    <row r="334" spans="7:7" s="1" customFormat="1" x14ac:dyDescent="0.2">
      <c r="G334" s="625"/>
    </row>
    <row r="335" spans="7:7" s="1" customFormat="1" x14ac:dyDescent="0.2">
      <c r="G335" s="625"/>
    </row>
    <row r="336" spans="7:7" s="1" customFormat="1" x14ac:dyDescent="0.2">
      <c r="G336" s="625"/>
    </row>
    <row r="337" spans="7:7" s="1" customFormat="1" x14ac:dyDescent="0.2">
      <c r="G337" s="625"/>
    </row>
    <row r="338" spans="7:7" s="1" customFormat="1" x14ac:dyDescent="0.2">
      <c r="G338" s="625"/>
    </row>
    <row r="339" spans="7:7" s="1" customFormat="1" x14ac:dyDescent="0.2">
      <c r="G339" s="625"/>
    </row>
    <row r="340" spans="7:7" s="1" customFormat="1" x14ac:dyDescent="0.2">
      <c r="G340" s="625"/>
    </row>
    <row r="341" spans="7:7" s="1" customFormat="1" x14ac:dyDescent="0.2">
      <c r="G341" s="625"/>
    </row>
    <row r="342" spans="7:7" s="1" customFormat="1" x14ac:dyDescent="0.2">
      <c r="G342" s="625"/>
    </row>
  </sheetData>
  <mergeCells count="8">
    <mergeCell ref="A44:I46"/>
    <mergeCell ref="A43:G43"/>
    <mergeCell ref="A1:G2"/>
    <mergeCell ref="C3:D3"/>
    <mergeCell ref="E3:F3"/>
    <mergeCell ref="A3:A4"/>
    <mergeCell ref="B3:B4"/>
    <mergeCell ref="G3:I3"/>
  </mergeCells>
  <conditionalFormatting sqref="I11">
    <cfRule type="cellIs" dxfId="60" priority="97" operator="between">
      <formula>0</formula>
      <formula>0.5</formula>
    </cfRule>
    <cfRule type="cellIs" dxfId="59" priority="98" operator="between">
      <formula>0</formula>
      <formula>0.49</formula>
    </cfRule>
  </conditionalFormatting>
  <conditionalFormatting sqref="I12">
    <cfRule type="cellIs" dxfId="58" priority="91" operator="between">
      <formula>0</formula>
      <formula>0.5</formula>
    </cfRule>
    <cfRule type="cellIs" dxfId="57" priority="92" operator="between">
      <formula>0</formula>
      <formula>0.49</formula>
    </cfRule>
  </conditionalFormatting>
  <conditionalFormatting sqref="I20">
    <cfRule type="cellIs" dxfId="56" priority="47" operator="between">
      <formula>0</formula>
      <formula>0.5</formula>
    </cfRule>
    <cfRule type="cellIs" dxfId="55" priority="48" operator="between">
      <formula>0</formula>
      <formula>0.49</formula>
    </cfRule>
  </conditionalFormatting>
  <conditionalFormatting sqref="I35:I36">
    <cfRule type="cellIs" dxfId="54" priority="37" operator="between">
      <formula>0</formula>
      <formula>0.5</formula>
    </cfRule>
    <cfRule type="cellIs" dxfId="53" priority="38" operator="between">
      <formula>0</formula>
      <formula>0.49</formula>
    </cfRule>
  </conditionalFormatting>
  <conditionalFormatting sqref="I34 I30:I32">
    <cfRule type="cellIs" dxfId="52" priority="35" operator="between">
      <formula>0</formula>
      <formula>0.5</formula>
    </cfRule>
    <cfRule type="cellIs" dxfId="51" priority="36" operator="between">
      <formula>0</formula>
      <formula>0.49</formula>
    </cfRule>
  </conditionalFormatting>
  <conditionalFormatting sqref="C5">
    <cfRule type="cellIs" dxfId="50" priority="33" operator="between">
      <formula>0</formula>
      <formula>0.5</formula>
    </cfRule>
    <cfRule type="cellIs" dxfId="49" priority="34" operator="between">
      <formula>0</formula>
      <formula>0.49</formula>
    </cfRule>
  </conditionalFormatting>
  <conditionalFormatting sqref="I33">
    <cfRule type="cellIs" dxfId="48" priority="31" operator="between">
      <formula>0</formula>
      <formula>0.5</formula>
    </cfRule>
    <cfRule type="cellIs" dxfId="47" priority="32" operator="between">
      <formula>0</formula>
      <formula>0.49</formula>
    </cfRule>
  </conditionalFormatting>
  <conditionalFormatting sqref="I28">
    <cfRule type="cellIs" dxfId="46" priority="27" operator="between">
      <formula>0</formula>
      <formula>0.5</formula>
    </cfRule>
    <cfRule type="cellIs" dxfId="45" priority="28" operator="between">
      <formula>0</formula>
      <formula>0.49</formula>
    </cfRule>
  </conditionalFormatting>
  <conditionalFormatting sqref="I29">
    <cfRule type="cellIs" dxfId="44" priority="25" operator="between">
      <formula>0</formula>
      <formula>0.5</formula>
    </cfRule>
    <cfRule type="cellIs" dxfId="43" priority="26" operator="between">
      <formula>0</formula>
      <formula>0.49</formula>
    </cfRule>
  </conditionalFormatting>
  <conditionalFormatting sqref="I24">
    <cfRule type="cellIs" dxfId="42" priority="15" operator="between">
      <formula>0</formula>
      <formula>0.5</formula>
    </cfRule>
    <cfRule type="cellIs" dxfId="41" priority="16" operator="between">
      <formula>0</formula>
      <formula>0.49</formula>
    </cfRule>
  </conditionalFormatting>
  <conditionalFormatting sqref="I22">
    <cfRule type="cellIs" dxfId="40" priority="13" operator="between">
      <formula>0</formula>
      <formula>0.5</formula>
    </cfRule>
    <cfRule type="cellIs" dxfId="39" priority="14" operator="between">
      <formula>0</formula>
      <formula>0.49</formula>
    </cfRule>
  </conditionalFormatting>
  <conditionalFormatting sqref="I23">
    <cfRule type="cellIs" dxfId="38" priority="11" operator="between">
      <formula>0</formula>
      <formula>0.5</formula>
    </cfRule>
    <cfRule type="cellIs" dxfId="37" priority="12" operator="between">
      <formula>0</formula>
      <formula>0.49</formula>
    </cfRule>
  </conditionalFormatting>
  <conditionalFormatting sqref="I5">
    <cfRule type="cellIs" dxfId="36" priority="9" operator="between">
      <formula>0</formula>
      <formula>0.5</formula>
    </cfRule>
    <cfRule type="cellIs" dxfId="35" priority="10" operator="between">
      <formula>0</formula>
      <formula>0.49</formula>
    </cfRule>
  </conditionalFormatting>
  <conditionalFormatting sqref="I13">
    <cfRule type="cellIs" dxfId="34" priority="7" operator="between">
      <formula>0</formula>
      <formula>0.5</formula>
    </cfRule>
    <cfRule type="cellIs" dxfId="33" priority="8" operator="between">
      <formula>0</formula>
      <formula>0.49</formula>
    </cfRule>
  </conditionalFormatting>
  <conditionalFormatting sqref="I17">
    <cfRule type="cellIs" dxfId="32" priority="5" operator="between">
      <formula>0</formula>
      <formula>0.5</formula>
    </cfRule>
    <cfRule type="cellIs" dxfId="31" priority="6" operator="between">
      <formula>0</formula>
      <formula>0.49</formula>
    </cfRule>
  </conditionalFormatting>
  <conditionalFormatting sqref="I26">
    <cfRule type="cellIs" dxfId="30" priority="1" operator="between">
      <formula>0</formula>
      <formula>0.05</formula>
    </cfRule>
    <cfRule type="cellIs" dxfId="29" priority="2" operator="between">
      <formula>0</formula>
      <formula>0.05</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7"/>
  <sheetViews>
    <sheetView workbookViewId="0">
      <selection sqref="A1:F2"/>
    </sheetView>
  </sheetViews>
  <sheetFormatPr baseColWidth="10" defaultRowHeight="14.25" x14ac:dyDescent="0.2"/>
  <cols>
    <col min="1" max="1" width="25.125" customWidth="1"/>
    <col min="8" max="8" width="11.875" customWidth="1"/>
    <col min="10" max="31" width="11" style="1"/>
  </cols>
  <sheetData>
    <row r="1" spans="1:12" x14ac:dyDescent="0.2">
      <c r="A1" s="794" t="s">
        <v>341</v>
      </c>
      <c r="B1" s="794"/>
      <c r="C1" s="794"/>
      <c r="D1" s="794"/>
      <c r="E1" s="794"/>
      <c r="F1" s="794"/>
      <c r="G1" s="1"/>
      <c r="H1" s="1"/>
      <c r="I1" s="1"/>
    </row>
    <row r="2" spans="1:12" x14ac:dyDescent="0.2">
      <c r="A2" s="795"/>
      <c r="B2" s="795"/>
      <c r="C2" s="795"/>
      <c r="D2" s="795"/>
      <c r="E2" s="795"/>
      <c r="F2" s="795"/>
      <c r="G2" s="10"/>
      <c r="H2" s="55" t="s">
        <v>466</v>
      </c>
      <c r="I2" s="1"/>
    </row>
    <row r="3" spans="1:12" x14ac:dyDescent="0.2">
      <c r="A3" s="11"/>
      <c r="B3" s="762">
        <f>INDICE!A3</f>
        <v>44805</v>
      </c>
      <c r="C3" s="763">
        <v>41671</v>
      </c>
      <c r="D3" s="763" t="s">
        <v>115</v>
      </c>
      <c r="E3" s="763"/>
      <c r="F3" s="763" t="s">
        <v>116</v>
      </c>
      <c r="G3" s="763"/>
      <c r="H3" s="763"/>
      <c r="I3" s="1"/>
    </row>
    <row r="4" spans="1:12" x14ac:dyDescent="0.2">
      <c r="A4" s="260"/>
      <c r="B4" s="82" t="s">
        <v>54</v>
      </c>
      <c r="C4" s="82" t="s">
        <v>421</v>
      </c>
      <c r="D4" s="82" t="s">
        <v>54</v>
      </c>
      <c r="E4" s="82" t="s">
        <v>421</v>
      </c>
      <c r="F4" s="82" t="s">
        <v>54</v>
      </c>
      <c r="G4" s="83" t="s">
        <v>421</v>
      </c>
      <c r="H4" s="83" t="s">
        <v>106</v>
      </c>
      <c r="I4" s="55"/>
    </row>
    <row r="5" spans="1:12" ht="14.1" customHeight="1" x14ac:dyDescent="0.2">
      <c r="A5" s="490" t="s">
        <v>329</v>
      </c>
      <c r="B5" s="233">
        <v>1994.29241</v>
      </c>
      <c r="C5" s="681">
        <v>2.1382723314366743</v>
      </c>
      <c r="D5" s="233">
        <v>29287.665300000001</v>
      </c>
      <c r="E5" s="234">
        <v>87.468844702136835</v>
      </c>
      <c r="F5" s="233">
        <v>32426.258960000003</v>
      </c>
      <c r="G5" s="234">
        <v>61.537832668053724</v>
      </c>
      <c r="H5" s="234">
        <v>63.843847416870979</v>
      </c>
      <c r="I5" s="1"/>
    </row>
    <row r="6" spans="1:12" x14ac:dyDescent="0.2">
      <c r="A6" s="3" t="s">
        <v>331</v>
      </c>
      <c r="B6" s="437">
        <v>122.5</v>
      </c>
      <c r="C6" s="445" t="s">
        <v>142</v>
      </c>
      <c r="D6" s="437">
        <v>473.95</v>
      </c>
      <c r="E6" s="445" t="s">
        <v>142</v>
      </c>
      <c r="F6" s="437">
        <v>473.95</v>
      </c>
      <c r="G6" s="445" t="s">
        <v>142</v>
      </c>
      <c r="H6" s="733">
        <v>0.93315702932466793</v>
      </c>
      <c r="I6" s="1"/>
    </row>
    <row r="7" spans="1:12" x14ac:dyDescent="0.2">
      <c r="A7" s="3" t="s">
        <v>518</v>
      </c>
      <c r="B7" s="439">
        <v>840.28615000000002</v>
      </c>
      <c r="C7" s="445">
        <v>45.654854948912806</v>
      </c>
      <c r="D7" s="439">
        <v>2477.3603399999997</v>
      </c>
      <c r="E7" s="445">
        <v>-26.351605679316179</v>
      </c>
      <c r="F7" s="439">
        <v>4079.6303899999998</v>
      </c>
      <c r="G7" s="445">
        <v>-27.976848355435802</v>
      </c>
      <c r="H7" s="445">
        <v>8.0323573699230657</v>
      </c>
      <c r="I7" s="166"/>
      <c r="J7" s="166"/>
    </row>
    <row r="8" spans="1:12" x14ac:dyDescent="0.2">
      <c r="A8" s="3" t="s">
        <v>519</v>
      </c>
      <c r="B8" s="439">
        <v>1031.5062599999999</v>
      </c>
      <c r="C8" s="445">
        <v>-25.01623663042708</v>
      </c>
      <c r="D8" s="439">
        <v>26336.354960000004</v>
      </c>
      <c r="E8" s="445">
        <v>114.8342689952327</v>
      </c>
      <c r="F8" s="439">
        <v>27872.678570000004</v>
      </c>
      <c r="G8" s="445">
        <v>93.43742702117099</v>
      </c>
      <c r="H8" s="445">
        <v>54.878333017623248</v>
      </c>
      <c r="I8" s="166"/>
      <c r="J8" s="166"/>
    </row>
    <row r="9" spans="1:12" x14ac:dyDescent="0.2">
      <c r="A9" s="490" t="s">
        <v>672</v>
      </c>
      <c r="B9" s="418">
        <v>1100.96757</v>
      </c>
      <c r="C9" s="420">
        <v>-44.957140097133859</v>
      </c>
      <c r="D9" s="418">
        <v>14970.40352</v>
      </c>
      <c r="E9" s="420">
        <v>11.05384518793028</v>
      </c>
      <c r="F9" s="418">
        <v>18104.542990000002</v>
      </c>
      <c r="G9" s="420">
        <v>30.766019971674314</v>
      </c>
      <c r="H9" s="420">
        <v>35.645915294501833</v>
      </c>
      <c r="I9" s="166"/>
      <c r="J9" s="166"/>
    </row>
    <row r="10" spans="1:12" x14ac:dyDescent="0.2">
      <c r="A10" s="3" t="s">
        <v>333</v>
      </c>
      <c r="B10" s="437">
        <v>377.60469000000006</v>
      </c>
      <c r="C10" s="445">
        <v>-62.859763296487117</v>
      </c>
      <c r="D10" s="437">
        <v>2780.0232599999999</v>
      </c>
      <c r="E10" s="445">
        <v>-25.591570968056704</v>
      </c>
      <c r="F10" s="437">
        <v>3300.7179799999994</v>
      </c>
      <c r="G10" s="445">
        <v>-15.033504950714855</v>
      </c>
      <c r="H10" s="445">
        <v>6.498761862760456</v>
      </c>
      <c r="I10" s="166"/>
      <c r="J10" s="166"/>
    </row>
    <row r="11" spans="1:12" x14ac:dyDescent="0.2">
      <c r="A11" s="3" t="s">
        <v>334</v>
      </c>
      <c r="B11" s="439">
        <v>19.843640000000001</v>
      </c>
      <c r="C11" s="446">
        <v>282.13095212877607</v>
      </c>
      <c r="D11" s="439">
        <v>1150.3368899999998</v>
      </c>
      <c r="E11" s="445">
        <v>14.086499528048298</v>
      </c>
      <c r="F11" s="439">
        <v>1180.4130600000001</v>
      </c>
      <c r="G11" s="446">
        <v>12.431574204737091</v>
      </c>
      <c r="H11" s="495">
        <v>2.3241074890719298</v>
      </c>
      <c r="I11" s="1"/>
      <c r="J11" s="445"/>
      <c r="L11" s="445"/>
    </row>
    <row r="12" spans="1:12" x14ac:dyDescent="0.2">
      <c r="A12" s="3" t="s">
        <v>335</v>
      </c>
      <c r="B12" s="437">
        <v>0</v>
      </c>
      <c r="C12" s="445" t="s">
        <v>142</v>
      </c>
      <c r="D12" s="437">
        <v>991.22937999999999</v>
      </c>
      <c r="E12" s="445">
        <v>-27.861936438264816</v>
      </c>
      <c r="F12" s="437">
        <v>1394.8625400000001</v>
      </c>
      <c r="G12" s="445">
        <v>1.5130146469260062</v>
      </c>
      <c r="H12" s="445">
        <v>2.746335655960884</v>
      </c>
      <c r="I12" s="166"/>
      <c r="J12" s="166"/>
    </row>
    <row r="13" spans="1:12" x14ac:dyDescent="0.2">
      <c r="A13" s="3" t="s">
        <v>336</v>
      </c>
      <c r="B13" s="497">
        <v>49.652020000000007</v>
      </c>
      <c r="C13" s="438">
        <v>-94.924704123565846</v>
      </c>
      <c r="D13" s="437">
        <v>5216.3908599999995</v>
      </c>
      <c r="E13" s="445">
        <v>5.496840560869539</v>
      </c>
      <c r="F13" s="437">
        <v>5357.0553200000004</v>
      </c>
      <c r="G13" s="445">
        <v>7.7015601166821543</v>
      </c>
      <c r="H13" s="495">
        <v>10.547470890049814</v>
      </c>
      <c r="I13" s="166"/>
      <c r="J13" s="166"/>
    </row>
    <row r="14" spans="1:12" x14ac:dyDescent="0.2">
      <c r="A14" s="3" t="s">
        <v>337</v>
      </c>
      <c r="B14" s="437">
        <v>0</v>
      </c>
      <c r="C14" s="438" t="s">
        <v>142</v>
      </c>
      <c r="D14" s="437">
        <v>1025.7924</v>
      </c>
      <c r="E14" s="446">
        <v>-13.753120303307419</v>
      </c>
      <c r="F14" s="437">
        <v>1025.7924</v>
      </c>
      <c r="G14" s="446">
        <v>-13.753120303307419</v>
      </c>
      <c r="H14" s="445">
        <v>2.019675891313053</v>
      </c>
      <c r="I14" s="1"/>
      <c r="J14" s="166"/>
    </row>
    <row r="15" spans="1:12" x14ac:dyDescent="0.2">
      <c r="A15" s="66" t="s">
        <v>338</v>
      </c>
      <c r="B15" s="437">
        <v>653.86721999999997</v>
      </c>
      <c r="C15" s="505" t="s">
        <v>142</v>
      </c>
      <c r="D15" s="437">
        <v>3806.6307300000003</v>
      </c>
      <c r="E15" s="505">
        <v>210.03500086581215</v>
      </c>
      <c r="F15" s="437">
        <v>5845.701689999999</v>
      </c>
      <c r="G15" s="445">
        <v>325.77810002086005</v>
      </c>
      <c r="H15" s="445">
        <v>11.509563505345691</v>
      </c>
      <c r="I15" s="166"/>
      <c r="J15" s="166"/>
    </row>
    <row r="16" spans="1:12" x14ac:dyDescent="0.2">
      <c r="A16" s="490" t="s">
        <v>673</v>
      </c>
      <c r="B16" s="418">
        <v>1.7258399999999998</v>
      </c>
      <c r="C16" s="672">
        <v>-96.840582543680341</v>
      </c>
      <c r="D16" s="418">
        <v>167.22301999999999</v>
      </c>
      <c r="E16" s="661">
        <v>-42.083176020637438</v>
      </c>
      <c r="F16" s="418">
        <v>259.14927</v>
      </c>
      <c r="G16" s="420">
        <v>-19.39097728831667</v>
      </c>
      <c r="H16" s="420">
        <v>0.5102372886271892</v>
      </c>
      <c r="I16" s="10"/>
      <c r="J16" s="166"/>
      <c r="L16" s="166"/>
    </row>
    <row r="17" spans="1:9" x14ac:dyDescent="0.2">
      <c r="A17" s="647" t="s">
        <v>114</v>
      </c>
      <c r="B17" s="61">
        <v>3096.9858200000003</v>
      </c>
      <c r="C17" s="62">
        <v>-22.717699417003558</v>
      </c>
      <c r="D17" s="61">
        <v>44425.291840000005</v>
      </c>
      <c r="E17" s="62">
        <v>51.148980234606171</v>
      </c>
      <c r="F17" s="61">
        <v>50789.951220000003</v>
      </c>
      <c r="G17" s="62">
        <v>48.335327790228312</v>
      </c>
      <c r="H17" s="62">
        <v>100</v>
      </c>
      <c r="I17" s="1"/>
    </row>
    <row r="18" spans="1:9" x14ac:dyDescent="0.2">
      <c r="A18" s="133" t="s">
        <v>573</v>
      </c>
      <c r="B18" s="1"/>
      <c r="C18" s="10"/>
      <c r="D18" s="10"/>
      <c r="E18" s="10"/>
      <c r="F18" s="10"/>
      <c r="G18" s="10"/>
      <c r="H18" s="161" t="s">
        <v>220</v>
      </c>
      <c r="I18" s="1"/>
    </row>
    <row r="19" spans="1:9" x14ac:dyDescent="0.2">
      <c r="A19" s="133" t="s">
        <v>607</v>
      </c>
      <c r="B19" s="1"/>
      <c r="C19" s="1"/>
      <c r="D19" s="1"/>
      <c r="E19" s="1"/>
      <c r="F19" s="1"/>
      <c r="G19" s="1"/>
      <c r="H19" s="1"/>
      <c r="I19" s="1"/>
    </row>
    <row r="20" spans="1:9" ht="14.25" customHeight="1" x14ac:dyDescent="0.2">
      <c r="A20" s="133" t="s">
        <v>623</v>
      </c>
      <c r="B20" s="592"/>
      <c r="C20" s="592"/>
      <c r="D20" s="592"/>
      <c r="E20" s="592"/>
      <c r="F20" s="592"/>
      <c r="G20" s="592"/>
      <c r="H20" s="592"/>
      <c r="I20" s="1"/>
    </row>
    <row r="21" spans="1:9" x14ac:dyDescent="0.2">
      <c r="A21" s="436" t="s">
        <v>530</v>
      </c>
      <c r="B21" s="592"/>
      <c r="C21" s="592"/>
      <c r="D21" s="592"/>
      <c r="E21" s="592"/>
      <c r="F21" s="592"/>
      <c r="G21" s="592"/>
      <c r="H21" s="592"/>
      <c r="I21" s="1"/>
    </row>
    <row r="22" spans="1:9" s="1" customFormat="1" x14ac:dyDescent="0.2">
      <c r="A22" s="592"/>
      <c r="B22" s="592"/>
      <c r="C22" s="592"/>
      <c r="D22" s="592"/>
      <c r="E22" s="592"/>
      <c r="F22" s="592"/>
      <c r="G22" s="592"/>
      <c r="H22" s="592"/>
    </row>
    <row r="23" spans="1:9" s="1" customFormat="1" x14ac:dyDescent="0.2"/>
    <row r="24" spans="1:9" s="1" customFormat="1" x14ac:dyDescent="0.2"/>
    <row r="25" spans="1:9" s="1" customFormat="1" x14ac:dyDescent="0.2"/>
    <row r="26" spans="1:9" s="1" customFormat="1" x14ac:dyDescent="0.2"/>
    <row r="27" spans="1:9" s="1" customFormat="1" x14ac:dyDescent="0.2"/>
    <row r="28" spans="1:9" s="1" customFormat="1" x14ac:dyDescent="0.2"/>
    <row r="29" spans="1:9" s="1" customFormat="1" x14ac:dyDescent="0.2"/>
    <row r="30" spans="1:9" s="1" customFormat="1" x14ac:dyDescent="0.2"/>
    <row r="31" spans="1:9" s="1" customFormat="1" x14ac:dyDescent="0.2"/>
    <row r="32" spans="1:9"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sheetData>
  <mergeCells count="4">
    <mergeCell ref="A1:F2"/>
    <mergeCell ref="B3:C3"/>
    <mergeCell ref="D3:E3"/>
    <mergeCell ref="F3:H3"/>
  </mergeCells>
  <conditionalFormatting sqref="B7:B8">
    <cfRule type="cellIs" dxfId="28" priority="27" operator="between">
      <formula>0.0001</formula>
      <formula>0.4999999</formula>
    </cfRule>
  </conditionalFormatting>
  <conditionalFormatting sqref="D7:D8">
    <cfRule type="cellIs" dxfId="27" priority="26" operator="between">
      <formula>0.0001</formula>
      <formula>0.4999999</formula>
    </cfRule>
  </conditionalFormatting>
  <conditionalFormatting sqref="B12:B13">
    <cfRule type="cellIs" dxfId="26" priority="20" operator="between">
      <formula>0.0001</formula>
      <formula>0.44999</formula>
    </cfRule>
  </conditionalFormatting>
  <conditionalFormatting sqref="C15:C16">
    <cfRule type="cellIs" dxfId="25" priority="3" operator="between">
      <formula>0</formula>
      <formula>0.5</formula>
    </cfRule>
    <cfRule type="cellIs" dxfId="24" priority="4" operator="between">
      <formula>0</formula>
      <formula>0.49</formula>
    </cfRule>
  </conditionalFormatting>
  <conditionalFormatting sqref="H6">
    <cfRule type="cellIs" dxfId="23" priority="1" operator="between">
      <formula>0</formula>
      <formula>0.5</formula>
    </cfRule>
    <cfRule type="cellIs" dxfId="22" priority="2" operator="between">
      <formula>0</formula>
      <formula>0.49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sqref="A1:F2"/>
    </sheetView>
  </sheetViews>
  <sheetFormatPr baseColWidth="10" defaultRowHeight="14.25" x14ac:dyDescent="0.2"/>
  <cols>
    <col min="1" max="1" width="12.625" customWidth="1"/>
    <col min="9" max="39" width="11" style="1"/>
  </cols>
  <sheetData>
    <row r="1" spans="1:8" x14ac:dyDescent="0.2">
      <c r="A1" s="794" t="s">
        <v>522</v>
      </c>
      <c r="B1" s="794"/>
      <c r="C1" s="794"/>
      <c r="D1" s="794"/>
      <c r="E1" s="794"/>
      <c r="F1" s="794"/>
      <c r="G1" s="1"/>
      <c r="H1" s="1"/>
    </row>
    <row r="2" spans="1:8" x14ac:dyDescent="0.2">
      <c r="A2" s="795"/>
      <c r="B2" s="795"/>
      <c r="C2" s="795"/>
      <c r="D2" s="795"/>
      <c r="E2" s="795"/>
      <c r="F2" s="795"/>
      <c r="G2" s="10"/>
      <c r="H2" s="55" t="s">
        <v>466</v>
      </c>
    </row>
    <row r="3" spans="1:8" x14ac:dyDescent="0.2">
      <c r="A3" s="11"/>
      <c r="B3" s="765">
        <f>INDICE!A3</f>
        <v>44805</v>
      </c>
      <c r="C3" s="765">
        <v>41671</v>
      </c>
      <c r="D3" s="764" t="s">
        <v>115</v>
      </c>
      <c r="E3" s="764"/>
      <c r="F3" s="764" t="s">
        <v>116</v>
      </c>
      <c r="G3" s="764"/>
      <c r="H3" s="764"/>
    </row>
    <row r="4" spans="1:8" x14ac:dyDescent="0.2">
      <c r="A4" s="260"/>
      <c r="B4" s="184" t="s">
        <v>54</v>
      </c>
      <c r="C4" s="185" t="s">
        <v>421</v>
      </c>
      <c r="D4" s="184" t="s">
        <v>54</v>
      </c>
      <c r="E4" s="185" t="s">
        <v>421</v>
      </c>
      <c r="F4" s="184" t="s">
        <v>54</v>
      </c>
      <c r="G4" s="186" t="s">
        <v>421</v>
      </c>
      <c r="H4" s="185" t="s">
        <v>470</v>
      </c>
    </row>
    <row r="5" spans="1:8" x14ac:dyDescent="0.2">
      <c r="A5" s="417" t="s">
        <v>114</v>
      </c>
      <c r="B5" s="61">
        <v>32054.37956999999</v>
      </c>
      <c r="C5" s="688">
        <v>2.8976568955529216</v>
      </c>
      <c r="D5" s="61">
        <v>293348.27819999994</v>
      </c>
      <c r="E5" s="62">
        <v>8.5068076655966713</v>
      </c>
      <c r="F5" s="61">
        <v>402866.70286999998</v>
      </c>
      <c r="G5" s="62">
        <v>12.213175191147046</v>
      </c>
      <c r="H5" s="62">
        <v>100</v>
      </c>
    </row>
    <row r="6" spans="1:8" x14ac:dyDescent="0.2">
      <c r="A6" s="649" t="s">
        <v>327</v>
      </c>
      <c r="B6" s="181">
        <v>8659.9839300000003</v>
      </c>
      <c r="C6" s="683">
        <v>-47.372590194561305</v>
      </c>
      <c r="D6" s="181">
        <v>67555.67459000001</v>
      </c>
      <c r="E6" s="155">
        <v>-49.592870876881726</v>
      </c>
      <c r="F6" s="181">
        <v>103828.70810999998</v>
      </c>
      <c r="G6" s="155">
        <v>-41.950670726120634</v>
      </c>
      <c r="H6" s="155">
        <v>25.772471979026818</v>
      </c>
    </row>
    <row r="7" spans="1:8" x14ac:dyDescent="0.2">
      <c r="A7" s="649" t="s">
        <v>328</v>
      </c>
      <c r="B7" s="181">
        <v>23394.395639999999</v>
      </c>
      <c r="C7" s="155">
        <v>59.184132314465479</v>
      </c>
      <c r="D7" s="181">
        <v>225792.60360999999</v>
      </c>
      <c r="E7" s="155">
        <v>65.622054367215114</v>
      </c>
      <c r="F7" s="181">
        <v>299037.99475999997</v>
      </c>
      <c r="G7" s="155">
        <v>65.988193108048847</v>
      </c>
      <c r="H7" s="155">
        <v>74.227528020973182</v>
      </c>
    </row>
    <row r="8" spans="1:8" x14ac:dyDescent="0.2">
      <c r="A8" s="477" t="s">
        <v>608</v>
      </c>
      <c r="B8" s="412">
        <v>6548.2364500000003</v>
      </c>
      <c r="C8" s="413">
        <v>0.88663423448994072</v>
      </c>
      <c r="D8" s="412">
        <v>81960.480369999976</v>
      </c>
      <c r="E8" s="415">
        <v>120.14459171049126</v>
      </c>
      <c r="F8" s="414">
        <v>117607.01969</v>
      </c>
      <c r="G8" s="415">
        <v>128.21701590128527</v>
      </c>
      <c r="H8" s="415">
        <v>29.19253908356638</v>
      </c>
    </row>
    <row r="9" spans="1:8" x14ac:dyDescent="0.2">
      <c r="A9" s="691" t="s">
        <v>609</v>
      </c>
      <c r="B9" s="692">
        <v>25506.143119999993</v>
      </c>
      <c r="C9" s="693">
        <v>3.4269504574074419</v>
      </c>
      <c r="D9" s="692">
        <v>211387.79782999997</v>
      </c>
      <c r="E9" s="694">
        <v>-9.3222538829093793</v>
      </c>
      <c r="F9" s="695">
        <v>285259.68317999999</v>
      </c>
      <c r="G9" s="694">
        <v>-7.2284293268627327</v>
      </c>
      <c r="H9" s="694">
        <v>70.807460916433612</v>
      </c>
    </row>
    <row r="10" spans="1:8" x14ac:dyDescent="0.2">
      <c r="A10" s="15"/>
      <c r="B10" s="15"/>
      <c r="C10" s="432"/>
      <c r="D10" s="1"/>
      <c r="E10" s="1"/>
      <c r="F10" s="1"/>
      <c r="G10" s="1"/>
      <c r="H10" s="161" t="s">
        <v>220</v>
      </c>
    </row>
    <row r="11" spans="1:8" x14ac:dyDescent="0.2">
      <c r="A11" s="133" t="s">
        <v>573</v>
      </c>
      <c r="B11" s="1"/>
      <c r="C11" s="1"/>
      <c r="D11" s="1"/>
      <c r="E11" s="1"/>
      <c r="F11" s="1"/>
      <c r="G11" s="1"/>
      <c r="H11" s="1"/>
    </row>
    <row r="12" spans="1:8" x14ac:dyDescent="0.2">
      <c r="A12" s="436" t="s">
        <v>531</v>
      </c>
      <c r="B12" s="1"/>
      <c r="C12" s="1"/>
      <c r="D12" s="1"/>
      <c r="E12" s="1"/>
      <c r="F12" s="1"/>
      <c r="G12" s="1"/>
      <c r="H12" s="1"/>
    </row>
    <row r="13" spans="1:8" x14ac:dyDescent="0.2">
      <c r="A13" s="803"/>
      <c r="B13" s="803"/>
      <c r="C13" s="803"/>
      <c r="D13" s="803"/>
      <c r="E13" s="803"/>
      <c r="F13" s="803"/>
      <c r="G13" s="803"/>
      <c r="H13" s="803"/>
    </row>
    <row r="14" spans="1:8" s="1" customFormat="1" x14ac:dyDescent="0.2">
      <c r="A14" s="803"/>
      <c r="B14" s="803"/>
      <c r="C14" s="803"/>
      <c r="D14" s="803"/>
      <c r="E14" s="803"/>
      <c r="F14" s="803"/>
      <c r="G14" s="803"/>
      <c r="H14" s="803"/>
    </row>
    <row r="15" spans="1:8" s="1" customFormat="1" x14ac:dyDescent="0.2">
      <c r="D15" s="166"/>
    </row>
    <row r="16" spans="1:8" s="1" customFormat="1" x14ac:dyDescent="0.2">
      <c r="D16" s="166"/>
    </row>
    <row r="17" spans="4:4" s="1" customFormat="1" x14ac:dyDescent="0.2">
      <c r="D17" s="166"/>
    </row>
    <row r="18" spans="4:4" s="1" customFormat="1" x14ac:dyDescent="0.2">
      <c r="D18" s="651"/>
    </row>
    <row r="19" spans="4:4" s="1" customFormat="1" x14ac:dyDescent="0.2"/>
    <row r="20" spans="4:4" s="1" customFormat="1" x14ac:dyDescent="0.2"/>
    <row r="21" spans="4:4" s="1" customFormat="1" x14ac:dyDescent="0.2"/>
    <row r="22" spans="4:4" s="1" customFormat="1" x14ac:dyDescent="0.2"/>
    <row r="23" spans="4:4" s="1" customFormat="1" x14ac:dyDescent="0.2"/>
    <row r="24" spans="4:4" s="1" customFormat="1" x14ac:dyDescent="0.2"/>
    <row r="25" spans="4:4" s="1" customFormat="1" x14ac:dyDescent="0.2"/>
    <row r="26" spans="4:4" s="1" customFormat="1" x14ac:dyDescent="0.2"/>
    <row r="27" spans="4:4" s="1" customFormat="1" x14ac:dyDescent="0.2"/>
    <row r="28" spans="4:4" s="1" customFormat="1" x14ac:dyDescent="0.2"/>
    <row r="29" spans="4:4" s="1" customFormat="1" x14ac:dyDescent="0.2"/>
    <row r="30" spans="4:4" s="1" customFormat="1" x14ac:dyDescent="0.2"/>
    <row r="31" spans="4:4" s="1" customFormat="1" x14ac:dyDescent="0.2"/>
    <row r="32" spans="4:4"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5"/>
  <sheetViews>
    <sheetView workbookViewId="0"/>
  </sheetViews>
  <sheetFormatPr baseColWidth="10" defaultRowHeight="14.25" x14ac:dyDescent="0.2"/>
  <cols>
    <col min="1" max="1" width="28.125" customWidth="1"/>
    <col min="2" max="2" width="11.25" bestFit="1" customWidth="1"/>
    <col min="9" max="43" width="11" style="1"/>
  </cols>
  <sheetData>
    <row r="1" spans="1:8" x14ac:dyDescent="0.2">
      <c r="A1" s="53" t="s">
        <v>345</v>
      </c>
      <c r="B1" s="53"/>
      <c r="C1" s="53"/>
      <c r="D1" s="6"/>
      <c r="E1" s="6"/>
      <c r="F1" s="6"/>
      <c r="G1" s="6"/>
      <c r="H1" s="3"/>
    </row>
    <row r="2" spans="1:8" x14ac:dyDescent="0.2">
      <c r="A2" s="54"/>
      <c r="B2" s="54"/>
      <c r="C2" s="54"/>
      <c r="D2" s="65"/>
      <c r="E2" s="65"/>
      <c r="F2" s="65"/>
      <c r="G2" s="108"/>
      <c r="H2" s="55" t="s">
        <v>466</v>
      </c>
    </row>
    <row r="3" spans="1:8" x14ac:dyDescent="0.2">
      <c r="A3" s="56"/>
      <c r="B3" s="765">
        <f>INDICE!A3</f>
        <v>44805</v>
      </c>
      <c r="C3" s="764">
        <v>41671</v>
      </c>
      <c r="D3" s="764" t="s">
        <v>115</v>
      </c>
      <c r="E3" s="764"/>
      <c r="F3" s="764" t="s">
        <v>116</v>
      </c>
      <c r="G3" s="764"/>
      <c r="H3" s="764"/>
    </row>
    <row r="4" spans="1:8" ht="25.5" x14ac:dyDescent="0.2">
      <c r="A4" s="66"/>
      <c r="B4" s="184" t="s">
        <v>54</v>
      </c>
      <c r="C4" s="185" t="s">
        <v>421</v>
      </c>
      <c r="D4" s="184" t="s">
        <v>54</v>
      </c>
      <c r="E4" s="185" t="s">
        <v>421</v>
      </c>
      <c r="F4" s="184" t="s">
        <v>54</v>
      </c>
      <c r="G4" s="186" t="s">
        <v>421</v>
      </c>
      <c r="H4" s="185" t="s">
        <v>106</v>
      </c>
    </row>
    <row r="5" spans="1:8" ht="15" x14ac:dyDescent="0.25">
      <c r="A5" s="511" t="s">
        <v>346</v>
      </c>
      <c r="B5" s="584">
        <v>5.193793188262001</v>
      </c>
      <c r="C5" s="445">
        <v>89.89274916391679</v>
      </c>
      <c r="D5" s="512">
        <v>42.253043994174</v>
      </c>
      <c r="E5" s="513">
        <v>98.311036156097515</v>
      </c>
      <c r="F5" s="514">
        <v>50.794532735452002</v>
      </c>
      <c r="G5" s="513">
        <v>75.782222606823808</v>
      </c>
      <c r="H5" s="585">
        <v>10.571504706464639</v>
      </c>
    </row>
    <row r="6" spans="1:8" ht="15" x14ac:dyDescent="0.25">
      <c r="A6" s="511" t="s">
        <v>347</v>
      </c>
      <c r="B6" s="584">
        <v>0</v>
      </c>
      <c r="C6" s="527">
        <v>-100</v>
      </c>
      <c r="D6" s="515">
        <v>0</v>
      </c>
      <c r="E6" s="518">
        <v>-100</v>
      </c>
      <c r="F6" s="515">
        <v>0</v>
      </c>
      <c r="G6" s="518">
        <v>-100</v>
      </c>
      <c r="H6" s="586">
        <v>0</v>
      </c>
    </row>
    <row r="7" spans="1:8" ht="15" x14ac:dyDescent="0.25">
      <c r="A7" s="511" t="s">
        <v>524</v>
      </c>
      <c r="B7" s="584">
        <v>47.805999999999997</v>
      </c>
      <c r="C7" s="527">
        <v>57.692307692307686</v>
      </c>
      <c r="D7" s="515">
        <v>218.04199999999997</v>
      </c>
      <c r="E7" s="527">
        <v>-21.428571428571434</v>
      </c>
      <c r="F7" s="517">
        <v>301.99399999999997</v>
      </c>
      <c r="G7" s="516">
        <v>-23.14540059347182</v>
      </c>
      <c r="H7" s="587">
        <v>62.851862600083685</v>
      </c>
    </row>
    <row r="8" spans="1:8" ht="15" x14ac:dyDescent="0.25">
      <c r="A8" s="511" t="s">
        <v>534</v>
      </c>
      <c r="B8" s="584">
        <v>12.963850000000001</v>
      </c>
      <c r="C8" s="527">
        <v>57.961464462523935</v>
      </c>
      <c r="D8" s="596">
        <v>101.55005000000003</v>
      </c>
      <c r="E8" s="518">
        <v>37.319537470703864</v>
      </c>
      <c r="F8" s="517">
        <v>127.69683000000003</v>
      </c>
      <c r="G8" s="518">
        <v>24.480369289881846</v>
      </c>
      <c r="H8" s="587">
        <v>26.576632693451678</v>
      </c>
    </row>
    <row r="9" spans="1:8" x14ac:dyDescent="0.2">
      <c r="A9" s="519" t="s">
        <v>186</v>
      </c>
      <c r="B9" s="520">
        <v>65.963643188261997</v>
      </c>
      <c r="C9" s="521">
        <v>48.735834113704861</v>
      </c>
      <c r="D9" s="522">
        <v>361.84509399417396</v>
      </c>
      <c r="E9" s="521">
        <v>-14.134114989817284</v>
      </c>
      <c r="F9" s="522">
        <v>480.48536273545199</v>
      </c>
      <c r="G9" s="521">
        <v>-19.104559311256768</v>
      </c>
      <c r="H9" s="521">
        <v>100</v>
      </c>
    </row>
    <row r="10" spans="1:8" x14ac:dyDescent="0.2">
      <c r="A10" s="567" t="s">
        <v>247</v>
      </c>
      <c r="B10" s="507">
        <f>B9/'Consumo de gas natural'!B8*100</f>
        <v>0.23387901091612184</v>
      </c>
      <c r="C10" s="75"/>
      <c r="D10" s="97">
        <f>D9/'Consumo de gas natural'!D8*100</f>
        <v>0.12898313373007683</v>
      </c>
      <c r="E10" s="75"/>
      <c r="F10" s="97">
        <f>F9/'Consumo de gas natural'!F8*100</f>
        <v>0.1238692699057528</v>
      </c>
      <c r="G10" s="190"/>
      <c r="H10" s="508"/>
    </row>
    <row r="11" spans="1:8" x14ac:dyDescent="0.2">
      <c r="A11" s="80"/>
      <c r="B11" s="59"/>
      <c r="C11" s="59"/>
      <c r="D11" s="59"/>
      <c r="E11" s="59"/>
      <c r="F11" s="59"/>
      <c r="G11" s="73"/>
      <c r="H11" s="161" t="s">
        <v>220</v>
      </c>
    </row>
    <row r="12" spans="1:8" x14ac:dyDescent="0.2">
      <c r="A12" s="80" t="s">
        <v>570</v>
      </c>
      <c r="B12" s="108"/>
      <c r="C12" s="108"/>
      <c r="D12" s="108"/>
      <c r="E12" s="108"/>
      <c r="F12" s="108"/>
      <c r="G12" s="108"/>
      <c r="H12" s="1"/>
    </row>
    <row r="13" spans="1:8" x14ac:dyDescent="0.2">
      <c r="A13" s="436" t="s">
        <v>531</v>
      </c>
      <c r="B13" s="1"/>
      <c r="C13" s="1"/>
      <c r="D13" s="1"/>
      <c r="E13" s="1"/>
      <c r="F13" s="1"/>
      <c r="G13" s="1"/>
      <c r="H13" s="1"/>
    </row>
    <row r="14" spans="1:8" x14ac:dyDescent="0.2">
      <c r="A14" s="80" t="s">
        <v>535</v>
      </c>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sheetData>
  <mergeCells count="3">
    <mergeCell ref="B3:C3"/>
    <mergeCell ref="D3:E3"/>
    <mergeCell ref="F3:H3"/>
  </mergeCells>
  <conditionalFormatting sqref="B7">
    <cfRule type="cellIs" dxfId="21" priority="27" operator="equal">
      <formula>0</formula>
    </cfRule>
    <cfRule type="cellIs" dxfId="20" priority="30" operator="between">
      <formula>-0.49</formula>
      <formula>0.49</formula>
    </cfRule>
  </conditionalFormatting>
  <conditionalFormatting sqref="B19:B24">
    <cfRule type="cellIs" dxfId="19" priority="29" operator="between">
      <formula>0.00001</formula>
      <formula>0.499</formula>
    </cfRule>
  </conditionalFormatting>
  <conditionalFormatting sqref="D7">
    <cfRule type="cellIs" dxfId="18" priority="25" operator="equal">
      <formula>0</formula>
    </cfRule>
    <cfRule type="cellIs" dxfId="17" priority="26" operator="between">
      <formula>-0.49</formula>
      <formula>0.49</formula>
    </cfRule>
  </conditionalFormatting>
  <conditionalFormatting sqref="C7">
    <cfRule type="cellIs" dxfId="16" priority="18" operator="equal">
      <formula>0</formula>
    </cfRule>
    <cfRule type="cellIs" dxfId="15" priority="19" operator="between">
      <formula>-0.49</formula>
      <formula>0.49</formula>
    </cfRule>
  </conditionalFormatting>
  <conditionalFormatting sqref="E7">
    <cfRule type="cellIs" dxfId="14" priority="14" operator="equal">
      <formula>0</formula>
    </cfRule>
    <cfRule type="cellIs" dxfId="13" priority="15" operator="between">
      <formula>-0.49</formula>
      <formula>0.49</formula>
    </cfRule>
  </conditionalFormatting>
  <conditionalFormatting sqref="B6">
    <cfRule type="cellIs" dxfId="12" priority="12" operator="equal">
      <formula>0</formula>
    </cfRule>
    <cfRule type="cellIs" dxfId="11" priority="13" operator="between">
      <formula>-0.49</formula>
      <formula>0.49</formula>
    </cfRule>
  </conditionalFormatting>
  <conditionalFormatting sqref="B5">
    <cfRule type="cellIs" dxfId="10" priority="1" operator="equal">
      <formula>0</formula>
    </cfRule>
    <cfRule type="cellIs" dxfId="9" priority="2"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heetViews>
  <sheetFormatPr baseColWidth="10" defaultRowHeight="14.25" x14ac:dyDescent="0.2"/>
  <cols>
    <col min="1" max="1" width="23.75" bestFit="1" customWidth="1"/>
    <col min="3" max="3" width="5.5" customWidth="1"/>
    <col min="4" max="4" width="28.5" bestFit="1" customWidth="1"/>
    <col min="6" max="38" width="11" style="1"/>
  </cols>
  <sheetData>
    <row r="1" spans="1:5" x14ac:dyDescent="0.2">
      <c r="A1" s="158" t="s">
        <v>348</v>
      </c>
      <c r="B1" s="158"/>
      <c r="C1" s="158"/>
      <c r="D1" s="158"/>
      <c r="E1" s="15"/>
    </row>
    <row r="2" spans="1:5" x14ac:dyDescent="0.2">
      <c r="A2" s="159"/>
      <c r="B2" s="159"/>
      <c r="C2" s="159"/>
      <c r="D2" s="159"/>
      <c r="E2" s="55" t="s">
        <v>466</v>
      </c>
    </row>
    <row r="3" spans="1:5" x14ac:dyDescent="0.2">
      <c r="A3" s="236" t="s">
        <v>349</v>
      </c>
      <c r="B3" s="237"/>
      <c r="C3" s="238"/>
      <c r="D3" s="236" t="s">
        <v>350</v>
      </c>
      <c r="E3" s="237"/>
    </row>
    <row r="4" spans="1:5" x14ac:dyDescent="0.2">
      <c r="A4" s="145" t="s">
        <v>351</v>
      </c>
      <c r="B4" s="171">
        <v>35217.32903318826</v>
      </c>
      <c r="C4" s="239"/>
      <c r="D4" s="145" t="s">
        <v>352</v>
      </c>
      <c r="E4" s="171">
        <v>3096.9858200000003</v>
      </c>
    </row>
    <row r="5" spans="1:5" x14ac:dyDescent="0.2">
      <c r="A5" s="18" t="s">
        <v>353</v>
      </c>
      <c r="B5" s="240">
        <v>65.963643188261997</v>
      </c>
      <c r="C5" s="239"/>
      <c r="D5" s="18" t="s">
        <v>354</v>
      </c>
      <c r="E5" s="241">
        <v>3096.9858200000003</v>
      </c>
    </row>
    <row r="6" spans="1:5" x14ac:dyDescent="0.2">
      <c r="A6" s="18" t="s">
        <v>355</v>
      </c>
      <c r="B6" s="240">
        <v>24497.089049999999</v>
      </c>
      <c r="C6" s="239"/>
      <c r="D6" s="145" t="s">
        <v>357</v>
      </c>
      <c r="E6" s="171">
        <v>28204.173999999999</v>
      </c>
    </row>
    <row r="7" spans="1:5" x14ac:dyDescent="0.2">
      <c r="A7" s="18" t="s">
        <v>356</v>
      </c>
      <c r="B7" s="240">
        <v>10654.27634</v>
      </c>
      <c r="C7" s="239"/>
      <c r="D7" s="18" t="s">
        <v>358</v>
      </c>
      <c r="E7" s="241">
        <v>11966.453</v>
      </c>
    </row>
    <row r="8" spans="1:5" x14ac:dyDescent="0.2">
      <c r="A8" s="447"/>
      <c r="B8" s="448"/>
      <c r="C8" s="239"/>
      <c r="D8" s="18" t="s">
        <v>359</v>
      </c>
      <c r="E8" s="241">
        <v>15630.808999999999</v>
      </c>
    </row>
    <row r="9" spans="1:5" x14ac:dyDescent="0.2">
      <c r="A9" s="145" t="s">
        <v>256</v>
      </c>
      <c r="B9" s="171">
        <v>-3735</v>
      </c>
      <c r="C9" s="239"/>
      <c r="D9" s="18" t="s">
        <v>360</v>
      </c>
      <c r="E9" s="241">
        <v>606.91200000000003</v>
      </c>
    </row>
    <row r="10" spans="1:5" x14ac:dyDescent="0.2">
      <c r="A10" s="18"/>
      <c r="B10" s="240"/>
      <c r="C10" s="239"/>
      <c r="D10" s="145" t="s">
        <v>361</v>
      </c>
      <c r="E10" s="171">
        <v>181.16921318826053</v>
      </c>
    </row>
    <row r="11" spans="1:5" x14ac:dyDescent="0.2">
      <c r="A11" s="173" t="s">
        <v>114</v>
      </c>
      <c r="B11" s="174">
        <v>31482.32903318826</v>
      </c>
      <c r="C11" s="239"/>
      <c r="D11" s="173" t="s">
        <v>114</v>
      </c>
      <c r="E11" s="174">
        <v>31482.32903318826</v>
      </c>
    </row>
    <row r="12" spans="1:5" x14ac:dyDescent="0.2">
      <c r="A12" s="1"/>
      <c r="B12" s="1"/>
      <c r="C12" s="239"/>
      <c r="D12" s="1"/>
      <c r="E12" s="161" t="s">
        <v>220</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64"/>
  <sheetViews>
    <sheetView workbookViewId="0">
      <selection sqref="A1:E2"/>
    </sheetView>
  </sheetViews>
  <sheetFormatPr baseColWidth="10" defaultRowHeight="14.25" x14ac:dyDescent="0.2"/>
  <cols>
    <col min="1" max="1" width="7.5" customWidth="1"/>
    <col min="2" max="2" width="9.875" customWidth="1"/>
    <col min="3" max="6" width="9.5" customWidth="1"/>
    <col min="7" max="8" width="9.5" style="1" customWidth="1"/>
    <col min="9" max="9" width="10.375" style="1" customWidth="1"/>
    <col min="10" max="33" width="11" style="1"/>
  </cols>
  <sheetData>
    <row r="1" spans="1:8" x14ac:dyDescent="0.2">
      <c r="A1" s="752" t="s">
        <v>491</v>
      </c>
      <c r="B1" s="752"/>
      <c r="C1" s="752"/>
      <c r="D1" s="752"/>
      <c r="E1" s="752"/>
      <c r="F1" s="192"/>
    </row>
    <row r="2" spans="1:8" x14ac:dyDescent="0.2">
      <c r="A2" s="753"/>
      <c r="B2" s="753"/>
      <c r="C2" s="753"/>
      <c r="D2" s="753"/>
      <c r="E2" s="753"/>
      <c r="H2" s="55" t="s">
        <v>362</v>
      </c>
    </row>
    <row r="3" spans="1:8" x14ac:dyDescent="0.2">
      <c r="A3" s="56"/>
      <c r="B3" s="56"/>
      <c r="C3" s="633" t="s">
        <v>490</v>
      </c>
      <c r="D3" s="633" t="s">
        <v>582</v>
      </c>
      <c r="E3" s="633" t="s">
        <v>646</v>
      </c>
      <c r="F3" s="633" t="s">
        <v>582</v>
      </c>
      <c r="G3" s="633" t="s">
        <v>645</v>
      </c>
      <c r="H3" s="633" t="s">
        <v>582</v>
      </c>
    </row>
    <row r="4" spans="1:8" ht="15" x14ac:dyDescent="0.25">
      <c r="A4" s="648">
        <v>2017</v>
      </c>
      <c r="B4" s="631" t="s">
        <v>508</v>
      </c>
      <c r="C4" s="637" t="s">
        <v>508</v>
      </c>
      <c r="D4" s="637" t="s">
        <v>508</v>
      </c>
      <c r="E4" s="637" t="s">
        <v>508</v>
      </c>
      <c r="F4" s="637" t="s">
        <v>508</v>
      </c>
      <c r="G4" s="637" t="s">
        <v>508</v>
      </c>
      <c r="H4" s="637" t="s">
        <v>508</v>
      </c>
    </row>
    <row r="5" spans="1:8" ht="15" x14ac:dyDescent="0.25">
      <c r="A5" s="678" t="s">
        <v>508</v>
      </c>
      <c r="B5" s="1" t="s">
        <v>666</v>
      </c>
      <c r="C5" s="242">
        <v>8.6130582999999987</v>
      </c>
      <c r="D5" s="449">
        <v>1.6230466427288794</v>
      </c>
      <c r="E5" s="242">
        <v>6.7177142999999999</v>
      </c>
      <c r="F5" s="449">
        <v>2.0905481889681821</v>
      </c>
      <c r="G5" s="242" t="s">
        <v>142</v>
      </c>
      <c r="H5" s="449" t="s">
        <v>142</v>
      </c>
    </row>
    <row r="6" spans="1:8" ht="15" x14ac:dyDescent="0.25">
      <c r="A6" s="678" t="s">
        <v>508</v>
      </c>
      <c r="B6" s="1" t="s">
        <v>668</v>
      </c>
      <c r="C6" s="242">
        <v>8.5372844699999977</v>
      </c>
      <c r="D6" s="449">
        <v>-0.87975522004769258</v>
      </c>
      <c r="E6" s="242">
        <v>6.6419404700000007</v>
      </c>
      <c r="F6" s="449">
        <v>-1.1279704169616036</v>
      </c>
      <c r="G6" s="242" t="s">
        <v>142</v>
      </c>
      <c r="H6" s="449" t="s">
        <v>142</v>
      </c>
    </row>
    <row r="7" spans="1:8" ht="15" x14ac:dyDescent="0.25">
      <c r="A7" s="678" t="s">
        <v>508</v>
      </c>
      <c r="B7" s="1" t="s">
        <v>667</v>
      </c>
      <c r="C7" s="242">
        <v>8.4378188399999985</v>
      </c>
      <c r="D7" s="449">
        <v>-1.1650733948191752</v>
      </c>
      <c r="E7" s="242">
        <v>6.5424748399999997</v>
      </c>
      <c r="F7" s="449">
        <v>-1.4975387155193964</v>
      </c>
      <c r="G7" s="242" t="s">
        <v>142</v>
      </c>
      <c r="H7" s="449" t="s">
        <v>142</v>
      </c>
    </row>
    <row r="8" spans="1:8" ht="15" x14ac:dyDescent="0.25">
      <c r="A8" s="648">
        <v>2018</v>
      </c>
      <c r="B8" s="631" t="s">
        <v>508</v>
      </c>
      <c r="C8" s="637" t="s">
        <v>508</v>
      </c>
      <c r="D8" s="637" t="s">
        <v>508</v>
      </c>
      <c r="E8" s="637" t="s">
        <v>508</v>
      </c>
      <c r="F8" s="637" t="s">
        <v>508</v>
      </c>
      <c r="G8" s="637" t="s">
        <v>508</v>
      </c>
      <c r="H8" s="637" t="s">
        <v>508</v>
      </c>
    </row>
    <row r="9" spans="1:8" ht="15" x14ac:dyDescent="0.25">
      <c r="A9" s="678" t="s">
        <v>508</v>
      </c>
      <c r="B9" s="1" t="s">
        <v>665</v>
      </c>
      <c r="C9" s="242">
        <v>8.8541459599999985</v>
      </c>
      <c r="D9" s="449">
        <v>4.9340608976620333</v>
      </c>
      <c r="E9" s="242">
        <v>6.9721119600000003</v>
      </c>
      <c r="F9" s="449">
        <v>6.5668899079786245</v>
      </c>
      <c r="G9" s="242" t="s">
        <v>142</v>
      </c>
      <c r="H9" s="449" t="s">
        <v>142</v>
      </c>
    </row>
    <row r="10" spans="1:8" ht="15" x14ac:dyDescent="0.25">
      <c r="A10" s="678" t="s">
        <v>508</v>
      </c>
      <c r="B10" s="1" t="s">
        <v>666</v>
      </c>
      <c r="C10" s="242">
        <v>8.6007973699999987</v>
      </c>
      <c r="D10" s="449">
        <v>-2.8613554728433672</v>
      </c>
      <c r="E10" s="242">
        <v>6.7187633700000005</v>
      </c>
      <c r="F10" s="449">
        <v>-3.6337424220020682</v>
      </c>
      <c r="G10" s="242" t="s">
        <v>142</v>
      </c>
      <c r="H10" s="449" t="s">
        <v>142</v>
      </c>
    </row>
    <row r="11" spans="1:8" ht="15" x14ac:dyDescent="0.25">
      <c r="A11" s="678" t="s">
        <v>508</v>
      </c>
      <c r="B11" s="1" t="s">
        <v>668</v>
      </c>
      <c r="C11" s="242">
        <v>8.8592170699999997</v>
      </c>
      <c r="D11" s="449">
        <v>3.0046016535790225</v>
      </c>
      <c r="E11" s="242">
        <v>6.9771830700000006</v>
      </c>
      <c r="F11" s="449">
        <v>3.8462390438376182</v>
      </c>
      <c r="G11" s="242" t="s">
        <v>142</v>
      </c>
      <c r="H11" s="449" t="s">
        <v>142</v>
      </c>
    </row>
    <row r="12" spans="1:8" ht="15" x14ac:dyDescent="0.25">
      <c r="A12" s="678" t="s">
        <v>508</v>
      </c>
      <c r="B12" s="1" t="s">
        <v>667</v>
      </c>
      <c r="C12" s="242">
        <v>9.4778791799999986</v>
      </c>
      <c r="D12" s="449">
        <v>6.9832594134641628</v>
      </c>
      <c r="E12" s="242">
        <v>7.5958451799999995</v>
      </c>
      <c r="F12" s="449">
        <v>8.8669324538735204</v>
      </c>
      <c r="G12" s="242" t="s">
        <v>142</v>
      </c>
      <c r="H12" s="449" t="s">
        <v>142</v>
      </c>
    </row>
    <row r="13" spans="1:8" ht="15" x14ac:dyDescent="0.25">
      <c r="A13" s="648">
        <v>2019</v>
      </c>
      <c r="B13" s="631" t="s">
        <v>508</v>
      </c>
      <c r="C13" s="637" t="s">
        <v>508</v>
      </c>
      <c r="D13" s="637" t="s">
        <v>508</v>
      </c>
      <c r="E13" s="637" t="s">
        <v>508</v>
      </c>
      <c r="F13" s="637" t="s">
        <v>508</v>
      </c>
      <c r="G13" s="637" t="s">
        <v>508</v>
      </c>
      <c r="H13" s="637" t="s">
        <v>508</v>
      </c>
    </row>
    <row r="14" spans="1:8" ht="15" x14ac:dyDescent="0.25">
      <c r="A14" s="678" t="s">
        <v>508</v>
      </c>
      <c r="B14" s="1" t="s">
        <v>665</v>
      </c>
      <c r="C14" s="242">
        <v>9.1141193000000005</v>
      </c>
      <c r="D14" s="449">
        <v>-3.8379881521131418</v>
      </c>
      <c r="E14" s="242">
        <v>7.2296652999999997</v>
      </c>
      <c r="F14" s="449">
        <v>-4.8207917792237023</v>
      </c>
      <c r="G14" s="242" t="s">
        <v>142</v>
      </c>
      <c r="H14" s="449" t="s">
        <v>142</v>
      </c>
    </row>
    <row r="15" spans="1:8" ht="15" x14ac:dyDescent="0.25">
      <c r="A15" s="678" t="s">
        <v>508</v>
      </c>
      <c r="B15" s="1" t="s">
        <v>666</v>
      </c>
      <c r="C15" s="242">
        <v>8.6282825199999991</v>
      </c>
      <c r="D15" s="449">
        <v>-5.3305949155175245</v>
      </c>
      <c r="E15" s="242">
        <v>6.7438285199999992</v>
      </c>
      <c r="F15" s="449">
        <v>-6.7200452557603256</v>
      </c>
      <c r="G15" s="242" t="s">
        <v>142</v>
      </c>
      <c r="H15" s="449" t="s">
        <v>142</v>
      </c>
    </row>
    <row r="16" spans="1:8" ht="15" x14ac:dyDescent="0.25">
      <c r="A16" s="648">
        <v>2020</v>
      </c>
      <c r="B16" s="631" t="s">
        <v>508</v>
      </c>
      <c r="C16" s="637" t="s">
        <v>508</v>
      </c>
      <c r="D16" s="637" t="s">
        <v>508</v>
      </c>
      <c r="E16" s="637" t="s">
        <v>508</v>
      </c>
      <c r="F16" s="637" t="s">
        <v>508</v>
      </c>
      <c r="G16" s="637" t="s">
        <v>508</v>
      </c>
      <c r="H16" s="637" t="s">
        <v>508</v>
      </c>
    </row>
    <row r="17" spans="1:8" ht="15" x14ac:dyDescent="0.25">
      <c r="A17" s="678" t="s">
        <v>508</v>
      </c>
      <c r="B17" s="1" t="s">
        <v>665</v>
      </c>
      <c r="C17" s="242">
        <v>8.3495372399999983</v>
      </c>
      <c r="D17" s="449">
        <v>-3.2305998250970669</v>
      </c>
      <c r="E17" s="242">
        <v>6.4662932399999997</v>
      </c>
      <c r="F17" s="449">
        <v>-4.1153964573227242</v>
      </c>
      <c r="G17" s="242" t="s">
        <v>142</v>
      </c>
      <c r="H17" s="449" t="s">
        <v>142</v>
      </c>
    </row>
    <row r="18" spans="1:8" ht="15" x14ac:dyDescent="0.25">
      <c r="A18" s="678" t="s">
        <v>508</v>
      </c>
      <c r="B18" s="1" t="s">
        <v>668</v>
      </c>
      <c r="C18" s="242">
        <v>7.9797079999999987</v>
      </c>
      <c r="D18" s="449">
        <v>-4.4293381701235424</v>
      </c>
      <c r="E18" s="242">
        <v>6.0964640000000001</v>
      </c>
      <c r="F18" s="449">
        <v>-5.7193391371777569</v>
      </c>
      <c r="G18" s="242" t="s">
        <v>142</v>
      </c>
      <c r="H18" s="449" t="s">
        <v>142</v>
      </c>
    </row>
    <row r="19" spans="1:8" ht="15" x14ac:dyDescent="0.25">
      <c r="A19" s="678" t="s">
        <v>508</v>
      </c>
      <c r="B19" s="1" t="s">
        <v>667</v>
      </c>
      <c r="C19" s="242">
        <v>7.7840267999999995</v>
      </c>
      <c r="D19" s="449">
        <v>-2.452235094316725</v>
      </c>
      <c r="E19" s="242">
        <v>5.7697397999999991</v>
      </c>
      <c r="F19" s="449">
        <v>-5.3592410288980794</v>
      </c>
      <c r="G19" s="242" t="s">
        <v>142</v>
      </c>
      <c r="H19" s="449" t="s">
        <v>142</v>
      </c>
    </row>
    <row r="20" spans="1:8" s="1" customFormat="1" ht="15" x14ac:dyDescent="0.25">
      <c r="A20" s="648">
        <v>2021</v>
      </c>
      <c r="B20" s="631" t="s">
        <v>508</v>
      </c>
      <c r="C20" s="637" t="s">
        <v>508</v>
      </c>
      <c r="D20" s="637" t="s">
        <v>508</v>
      </c>
      <c r="E20" s="637" t="s">
        <v>508</v>
      </c>
      <c r="F20" s="637" t="s">
        <v>508</v>
      </c>
      <c r="G20" s="637" t="s">
        <v>508</v>
      </c>
      <c r="H20" s="637" t="s">
        <v>508</v>
      </c>
    </row>
    <row r="21" spans="1:8" s="1" customFormat="1" ht="15" x14ac:dyDescent="0.25">
      <c r="A21" s="678" t="s">
        <v>508</v>
      </c>
      <c r="B21" s="1" t="s">
        <v>665</v>
      </c>
      <c r="C21" s="242">
        <v>8.1517022399999988</v>
      </c>
      <c r="D21" s="449">
        <v>4.7234606129567709</v>
      </c>
      <c r="E21" s="242">
        <v>6.1374152400000002</v>
      </c>
      <c r="F21" s="449">
        <v>6.3724787034590564</v>
      </c>
      <c r="G21" s="242" t="s">
        <v>142</v>
      </c>
      <c r="H21" s="449" t="s">
        <v>142</v>
      </c>
    </row>
    <row r="22" spans="1:8" s="1" customFormat="1" ht="15" x14ac:dyDescent="0.25">
      <c r="A22" s="678" t="s">
        <v>508</v>
      </c>
      <c r="B22" s="1" t="s">
        <v>668</v>
      </c>
      <c r="C22" s="242">
        <v>8.3919162799999985</v>
      </c>
      <c r="D22" s="449">
        <v>2.9467960547096692</v>
      </c>
      <c r="E22" s="242">
        <v>6.3776292799999998</v>
      </c>
      <c r="F22" s="449">
        <v>3.9139284308877831</v>
      </c>
      <c r="G22" s="242" t="s">
        <v>142</v>
      </c>
      <c r="H22" s="449" t="s">
        <v>142</v>
      </c>
    </row>
    <row r="23" spans="1:8" s="1" customFormat="1" ht="15" x14ac:dyDescent="0.25">
      <c r="A23" s="678" t="s">
        <v>508</v>
      </c>
      <c r="B23" s="1" t="s">
        <v>667</v>
      </c>
      <c r="C23" s="242">
        <v>8.3238000000000003</v>
      </c>
      <c r="D23" s="449">
        <v>-0.81</v>
      </c>
      <c r="E23" s="242">
        <v>7.1341999999999999</v>
      </c>
      <c r="F23" s="449">
        <v>11.86</v>
      </c>
      <c r="G23" s="242">
        <v>6.7427999999999999</v>
      </c>
      <c r="H23" s="449" t="s">
        <v>142</v>
      </c>
    </row>
    <row r="24" spans="1:8" s="1" customFormat="1" ht="15" x14ac:dyDescent="0.25">
      <c r="A24" s="648">
        <v>2022</v>
      </c>
      <c r="B24" s="631" t="s">
        <v>508</v>
      </c>
      <c r="C24" s="637" t="s">
        <v>508</v>
      </c>
      <c r="D24" s="637" t="s">
        <v>508</v>
      </c>
      <c r="E24" s="637" t="s">
        <v>508</v>
      </c>
      <c r="F24" s="637" t="s">
        <v>508</v>
      </c>
      <c r="G24" s="637" t="s">
        <v>508</v>
      </c>
      <c r="H24" s="637" t="s">
        <v>508</v>
      </c>
    </row>
    <row r="25" spans="1:8" s="1" customFormat="1" ht="15" x14ac:dyDescent="0.25">
      <c r="A25" s="678" t="s">
        <v>508</v>
      </c>
      <c r="B25" s="1" t="s">
        <v>665</v>
      </c>
      <c r="C25" s="242">
        <v>8.7993390099999989</v>
      </c>
      <c r="D25" s="449">
        <v>5.712735698136596</v>
      </c>
      <c r="E25" s="242">
        <v>7.6110379399999983</v>
      </c>
      <c r="F25" s="449">
        <v>6.6834530348602481</v>
      </c>
      <c r="G25" s="242">
        <v>7.2198340499999993</v>
      </c>
      <c r="H25" s="449">
        <v>7.0746595149630291</v>
      </c>
    </row>
    <row r="26" spans="1:8" s="1" customFormat="1" ht="15" x14ac:dyDescent="0.25">
      <c r="A26" s="678" t="s">
        <v>508</v>
      </c>
      <c r="B26" s="1" t="s">
        <v>666</v>
      </c>
      <c r="C26" s="242">
        <v>9.3430694499999998</v>
      </c>
      <c r="D26" s="449">
        <v>6.1792191365974087</v>
      </c>
      <c r="E26" s="242">
        <v>8.154769589999999</v>
      </c>
      <c r="F26" s="449">
        <v>7.1439881693718217</v>
      </c>
      <c r="G26" s="242">
        <v>7.7635644899999985</v>
      </c>
      <c r="H26" s="449">
        <v>7.5310656205456574</v>
      </c>
    </row>
    <row r="27" spans="1:8" s="1" customFormat="1" ht="15" x14ac:dyDescent="0.25">
      <c r="A27" s="718" t="s">
        <v>508</v>
      </c>
      <c r="B27" s="212" t="s">
        <v>668</v>
      </c>
      <c r="C27" s="719">
        <v>9.9683611499999998</v>
      </c>
      <c r="D27" s="720">
        <v>6.692572535677769</v>
      </c>
      <c r="E27" s="719">
        <v>8.780061289999999</v>
      </c>
      <c r="F27" s="720">
        <v>7.6678034014201994</v>
      </c>
      <c r="G27" s="719">
        <v>8.3888561899999985</v>
      </c>
      <c r="H27" s="720">
        <v>8.0541831114485927</v>
      </c>
    </row>
    <row r="28" spans="1:8" s="1" customFormat="1" x14ac:dyDescent="0.2">
      <c r="A28" s="80" t="s">
        <v>258</v>
      </c>
      <c r="H28" s="161" t="s">
        <v>569</v>
      </c>
    </row>
    <row r="29" spans="1:8" s="1" customFormat="1" x14ac:dyDescent="0.2">
      <c r="A29" s="80" t="s">
        <v>684</v>
      </c>
    </row>
    <row r="30" spans="1:8" s="1" customFormat="1" x14ac:dyDescent="0.2"/>
    <row r="31" spans="1:8" s="1" customFormat="1" x14ac:dyDescent="0.2"/>
    <row r="32" spans="1:8" s="1" customFormat="1" x14ac:dyDescent="0.2">
      <c r="B32" s="1" t="s">
        <v>695</v>
      </c>
    </row>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2.75" x14ac:dyDescent="0.2"/>
  <cols>
    <col min="1" max="1" width="32.25" style="69" customWidth="1"/>
    <col min="2" max="2" width="12.25" style="69" customWidth="1"/>
    <col min="3" max="3" width="12.75" style="69" customWidth="1"/>
    <col min="4" max="4" width="11" style="69"/>
    <col min="5" max="5" width="12.75" style="69" customWidth="1"/>
    <col min="6" max="6" width="13.5" style="69" customWidth="1"/>
    <col min="7" max="7" width="11" style="69"/>
    <col min="8" max="8" width="15.75" style="69" customWidth="1"/>
    <col min="9" max="9" width="11" style="69"/>
    <col min="10" max="10" width="10" style="69"/>
    <col min="11" max="12" width="10.125" style="69" bestFit="1" customWidth="1"/>
    <col min="13" max="256" width="10" style="69"/>
    <col min="257" max="257" width="28.25" style="69" customWidth="1"/>
    <col min="258" max="258" width="10.75" style="69" customWidth="1"/>
    <col min="259" max="259" width="11.25" style="69" customWidth="1"/>
    <col min="260" max="260" width="10" style="69"/>
    <col min="261" max="261" width="11.25" style="69" customWidth="1"/>
    <col min="262" max="262" width="11.75" style="69" customWidth="1"/>
    <col min="263" max="263" width="10" style="69"/>
    <col min="264" max="264" width="10.75" style="69" bestFit="1" customWidth="1"/>
    <col min="265" max="266" width="10" style="69"/>
    <col min="267" max="268" width="10.125" style="69" bestFit="1" customWidth="1"/>
    <col min="269" max="512" width="10" style="69"/>
    <col min="513" max="513" width="28.25" style="69" customWidth="1"/>
    <col min="514" max="514" width="10.75" style="69" customWidth="1"/>
    <col min="515" max="515" width="11.25" style="69" customWidth="1"/>
    <col min="516" max="516" width="10" style="69"/>
    <col min="517" max="517" width="11.25" style="69" customWidth="1"/>
    <col min="518" max="518" width="11.75" style="69" customWidth="1"/>
    <col min="519" max="519" width="10" style="69"/>
    <col min="520" max="520" width="10.75" style="69" bestFit="1" customWidth="1"/>
    <col min="521" max="522" width="10" style="69"/>
    <col min="523" max="524" width="10.125" style="69" bestFit="1" customWidth="1"/>
    <col min="525" max="768" width="10" style="69"/>
    <col min="769" max="769" width="28.25" style="69" customWidth="1"/>
    <col min="770" max="770" width="10.75" style="69" customWidth="1"/>
    <col min="771" max="771" width="11.25" style="69" customWidth="1"/>
    <col min="772" max="772" width="10" style="69"/>
    <col min="773" max="773" width="11.25" style="69" customWidth="1"/>
    <col min="774" max="774" width="11.75" style="69" customWidth="1"/>
    <col min="775" max="775" width="10" style="69"/>
    <col min="776" max="776" width="10.75" style="69" bestFit="1" customWidth="1"/>
    <col min="777" max="778" width="10" style="69"/>
    <col min="779" max="780" width="10.125" style="69" bestFit="1" customWidth="1"/>
    <col min="781" max="1024" width="11" style="69"/>
    <col min="1025" max="1025" width="28.25" style="69" customWidth="1"/>
    <col min="1026" max="1026" width="10.75" style="69" customWidth="1"/>
    <col min="1027" max="1027" width="11.25" style="69" customWidth="1"/>
    <col min="1028" max="1028" width="10" style="69"/>
    <col min="1029" max="1029" width="11.25" style="69" customWidth="1"/>
    <col min="1030" max="1030" width="11.75" style="69" customWidth="1"/>
    <col min="1031" max="1031" width="10" style="69"/>
    <col min="1032" max="1032" width="10.75" style="69" bestFit="1" customWidth="1"/>
    <col min="1033" max="1034" width="10" style="69"/>
    <col min="1035" max="1036" width="10.125" style="69" bestFit="1" customWidth="1"/>
    <col min="1037" max="1280" width="10" style="69"/>
    <col min="1281" max="1281" width="28.25" style="69" customWidth="1"/>
    <col min="1282" max="1282" width="10.75" style="69" customWidth="1"/>
    <col min="1283" max="1283" width="11.25" style="69" customWidth="1"/>
    <col min="1284" max="1284" width="10" style="69"/>
    <col min="1285" max="1285" width="11.25" style="69" customWidth="1"/>
    <col min="1286" max="1286" width="11.75" style="69" customWidth="1"/>
    <col min="1287" max="1287" width="10" style="69"/>
    <col min="1288" max="1288" width="10.75" style="69" bestFit="1" customWidth="1"/>
    <col min="1289" max="1290" width="10" style="69"/>
    <col min="1291" max="1292" width="10.125" style="69" bestFit="1" customWidth="1"/>
    <col min="1293" max="1536" width="10" style="69"/>
    <col min="1537" max="1537" width="28.25" style="69" customWidth="1"/>
    <col min="1538" max="1538" width="10.75" style="69" customWidth="1"/>
    <col min="1539" max="1539" width="11.25" style="69" customWidth="1"/>
    <col min="1540" max="1540" width="10" style="69"/>
    <col min="1541" max="1541" width="11.25" style="69" customWidth="1"/>
    <col min="1542" max="1542" width="11.75" style="69" customWidth="1"/>
    <col min="1543" max="1543" width="10" style="69"/>
    <col min="1544" max="1544" width="10.75" style="69" bestFit="1" customWidth="1"/>
    <col min="1545" max="1546" width="10" style="69"/>
    <col min="1547" max="1548" width="10.125" style="69" bestFit="1" customWidth="1"/>
    <col min="1549" max="1792" width="10" style="69"/>
    <col min="1793" max="1793" width="28.25" style="69" customWidth="1"/>
    <col min="1794" max="1794" width="10.75" style="69" customWidth="1"/>
    <col min="1795" max="1795" width="11.25" style="69" customWidth="1"/>
    <col min="1796" max="1796" width="10" style="69"/>
    <col min="1797" max="1797" width="11.25" style="69" customWidth="1"/>
    <col min="1798" max="1798" width="11.75" style="69" customWidth="1"/>
    <col min="1799" max="1799" width="10" style="69"/>
    <col min="1800" max="1800" width="10.75" style="69" bestFit="1" customWidth="1"/>
    <col min="1801" max="1802" width="10" style="69"/>
    <col min="1803" max="1804" width="10.125" style="69" bestFit="1" customWidth="1"/>
    <col min="1805" max="2048" width="11" style="69"/>
    <col min="2049" max="2049" width="28.25" style="69" customWidth="1"/>
    <col min="2050" max="2050" width="10.75" style="69" customWidth="1"/>
    <col min="2051" max="2051" width="11.25" style="69" customWidth="1"/>
    <col min="2052" max="2052" width="10" style="69"/>
    <col min="2053" max="2053" width="11.25" style="69" customWidth="1"/>
    <col min="2054" max="2054" width="11.75" style="69" customWidth="1"/>
    <col min="2055" max="2055" width="10" style="69"/>
    <col min="2056" max="2056" width="10.75" style="69" bestFit="1" customWidth="1"/>
    <col min="2057" max="2058" width="10" style="69"/>
    <col min="2059" max="2060" width="10.125" style="69" bestFit="1" customWidth="1"/>
    <col min="2061" max="2304" width="10" style="69"/>
    <col min="2305" max="2305" width="28.25" style="69" customWidth="1"/>
    <col min="2306" max="2306" width="10.75" style="69" customWidth="1"/>
    <col min="2307" max="2307" width="11.25" style="69" customWidth="1"/>
    <col min="2308" max="2308" width="10" style="69"/>
    <col min="2309" max="2309" width="11.25" style="69" customWidth="1"/>
    <col min="2310" max="2310" width="11.75" style="69" customWidth="1"/>
    <col min="2311" max="2311" width="10" style="69"/>
    <col min="2312" max="2312" width="10.75" style="69" bestFit="1" customWidth="1"/>
    <col min="2313" max="2314" width="10" style="69"/>
    <col min="2315" max="2316" width="10.125" style="69" bestFit="1" customWidth="1"/>
    <col min="2317" max="2560" width="10" style="69"/>
    <col min="2561" max="2561" width="28.25" style="69" customWidth="1"/>
    <col min="2562" max="2562" width="10.75" style="69" customWidth="1"/>
    <col min="2563" max="2563" width="11.25" style="69" customWidth="1"/>
    <col min="2564" max="2564" width="10" style="69"/>
    <col min="2565" max="2565" width="11.25" style="69" customWidth="1"/>
    <col min="2566" max="2566" width="11.75" style="69" customWidth="1"/>
    <col min="2567" max="2567" width="10" style="69"/>
    <col min="2568" max="2568" width="10.75" style="69" bestFit="1" customWidth="1"/>
    <col min="2569" max="2570" width="10" style="69"/>
    <col min="2571" max="2572" width="10.125" style="69" bestFit="1" customWidth="1"/>
    <col min="2573" max="2816" width="10" style="69"/>
    <col min="2817" max="2817" width="28.25" style="69" customWidth="1"/>
    <col min="2818" max="2818" width="10.75" style="69" customWidth="1"/>
    <col min="2819" max="2819" width="11.25" style="69" customWidth="1"/>
    <col min="2820" max="2820" width="10" style="69"/>
    <col min="2821" max="2821" width="11.25" style="69" customWidth="1"/>
    <col min="2822" max="2822" width="11.75" style="69" customWidth="1"/>
    <col min="2823" max="2823" width="10" style="69"/>
    <col min="2824" max="2824" width="10.75" style="69" bestFit="1" customWidth="1"/>
    <col min="2825" max="2826" width="10" style="69"/>
    <col min="2827" max="2828" width="10.125" style="69" bestFit="1" customWidth="1"/>
    <col min="2829" max="3072" width="11" style="69"/>
    <col min="3073" max="3073" width="28.25" style="69" customWidth="1"/>
    <col min="3074" max="3074" width="10.75" style="69" customWidth="1"/>
    <col min="3075" max="3075" width="11.25" style="69" customWidth="1"/>
    <col min="3076" max="3076" width="10" style="69"/>
    <col min="3077" max="3077" width="11.25" style="69" customWidth="1"/>
    <col min="3078" max="3078" width="11.75" style="69" customWidth="1"/>
    <col min="3079" max="3079" width="10" style="69"/>
    <col min="3080" max="3080" width="10.75" style="69" bestFit="1" customWidth="1"/>
    <col min="3081" max="3082" width="10" style="69"/>
    <col min="3083" max="3084" width="10.125" style="69" bestFit="1" customWidth="1"/>
    <col min="3085" max="3328" width="10" style="69"/>
    <col min="3329" max="3329" width="28.25" style="69" customWidth="1"/>
    <col min="3330" max="3330" width="10.75" style="69" customWidth="1"/>
    <col min="3331" max="3331" width="11.25" style="69" customWidth="1"/>
    <col min="3332" max="3332" width="10" style="69"/>
    <col min="3333" max="3333" width="11.25" style="69" customWidth="1"/>
    <col min="3334" max="3334" width="11.75" style="69" customWidth="1"/>
    <col min="3335" max="3335" width="10" style="69"/>
    <col min="3336" max="3336" width="10.75" style="69" bestFit="1" customWidth="1"/>
    <col min="3337" max="3338" width="10" style="69"/>
    <col min="3339" max="3340" width="10.125" style="69" bestFit="1" customWidth="1"/>
    <col min="3341" max="3584" width="10" style="69"/>
    <col min="3585" max="3585" width="28.25" style="69" customWidth="1"/>
    <col min="3586" max="3586" width="10.75" style="69" customWidth="1"/>
    <col min="3587" max="3587" width="11.25" style="69" customWidth="1"/>
    <col min="3588" max="3588" width="10" style="69"/>
    <col min="3589" max="3589" width="11.25" style="69" customWidth="1"/>
    <col min="3590" max="3590" width="11.75" style="69" customWidth="1"/>
    <col min="3591" max="3591" width="10" style="69"/>
    <col min="3592" max="3592" width="10.75" style="69" bestFit="1" customWidth="1"/>
    <col min="3593" max="3594" width="10" style="69"/>
    <col min="3595" max="3596" width="10.125" style="69" bestFit="1" customWidth="1"/>
    <col min="3597" max="3840" width="10" style="69"/>
    <col min="3841" max="3841" width="28.25" style="69" customWidth="1"/>
    <col min="3842" max="3842" width="10.75" style="69" customWidth="1"/>
    <col min="3843" max="3843" width="11.25" style="69" customWidth="1"/>
    <col min="3844" max="3844" width="10" style="69"/>
    <col min="3845" max="3845" width="11.25" style="69" customWidth="1"/>
    <col min="3846" max="3846" width="11.75" style="69" customWidth="1"/>
    <col min="3847" max="3847" width="10" style="69"/>
    <col min="3848" max="3848" width="10.75" style="69" bestFit="1" customWidth="1"/>
    <col min="3849" max="3850" width="10" style="69"/>
    <col min="3851" max="3852" width="10.125" style="69" bestFit="1" customWidth="1"/>
    <col min="3853" max="4096" width="11" style="69"/>
    <col min="4097" max="4097" width="28.25" style="69" customWidth="1"/>
    <col min="4098" max="4098" width="10.75" style="69" customWidth="1"/>
    <col min="4099" max="4099" width="11.25" style="69" customWidth="1"/>
    <col min="4100" max="4100" width="10" style="69"/>
    <col min="4101" max="4101" width="11.25" style="69" customWidth="1"/>
    <col min="4102" max="4102" width="11.75" style="69" customWidth="1"/>
    <col min="4103" max="4103" width="10" style="69"/>
    <col min="4104" max="4104" width="10.75" style="69" bestFit="1" customWidth="1"/>
    <col min="4105" max="4106" width="10" style="69"/>
    <col min="4107" max="4108" width="10.125" style="69" bestFit="1" customWidth="1"/>
    <col min="4109" max="4352" width="10" style="69"/>
    <col min="4353" max="4353" width="28.25" style="69" customWidth="1"/>
    <col min="4354" max="4354" width="10.75" style="69" customWidth="1"/>
    <col min="4355" max="4355" width="11.25" style="69" customWidth="1"/>
    <col min="4356" max="4356" width="10" style="69"/>
    <col min="4357" max="4357" width="11.25" style="69" customWidth="1"/>
    <col min="4358" max="4358" width="11.75" style="69" customWidth="1"/>
    <col min="4359" max="4359" width="10" style="69"/>
    <col min="4360" max="4360" width="10.75" style="69" bestFit="1" customWidth="1"/>
    <col min="4361" max="4362" width="10" style="69"/>
    <col min="4363" max="4364" width="10.125" style="69" bestFit="1" customWidth="1"/>
    <col min="4365" max="4608" width="10" style="69"/>
    <col min="4609" max="4609" width="28.25" style="69" customWidth="1"/>
    <col min="4610" max="4610" width="10.75" style="69" customWidth="1"/>
    <col min="4611" max="4611" width="11.25" style="69" customWidth="1"/>
    <col min="4612" max="4612" width="10" style="69"/>
    <col min="4613" max="4613" width="11.25" style="69" customWidth="1"/>
    <col min="4614" max="4614" width="11.75" style="69" customWidth="1"/>
    <col min="4615" max="4615" width="10" style="69"/>
    <col min="4616" max="4616" width="10.75" style="69" bestFit="1" customWidth="1"/>
    <col min="4617" max="4618" width="10" style="69"/>
    <col min="4619" max="4620" width="10.125" style="69" bestFit="1" customWidth="1"/>
    <col min="4621" max="4864" width="10" style="69"/>
    <col min="4865" max="4865" width="28.25" style="69" customWidth="1"/>
    <col min="4866" max="4866" width="10.75" style="69" customWidth="1"/>
    <col min="4867" max="4867" width="11.25" style="69" customWidth="1"/>
    <col min="4868" max="4868" width="10" style="69"/>
    <col min="4869" max="4869" width="11.25" style="69" customWidth="1"/>
    <col min="4870" max="4870" width="11.75" style="69" customWidth="1"/>
    <col min="4871" max="4871" width="10" style="69"/>
    <col min="4872" max="4872" width="10.75" style="69" bestFit="1" customWidth="1"/>
    <col min="4873" max="4874" width="10" style="69"/>
    <col min="4875" max="4876" width="10.125" style="69" bestFit="1" customWidth="1"/>
    <col min="4877" max="5120" width="11" style="69"/>
    <col min="5121" max="5121" width="28.25" style="69" customWidth="1"/>
    <col min="5122" max="5122" width="10.75" style="69" customWidth="1"/>
    <col min="5123" max="5123" width="11.25" style="69" customWidth="1"/>
    <col min="5124" max="5124" width="10" style="69"/>
    <col min="5125" max="5125" width="11.25" style="69" customWidth="1"/>
    <col min="5126" max="5126" width="11.75" style="69" customWidth="1"/>
    <col min="5127" max="5127" width="10" style="69"/>
    <col min="5128" max="5128" width="10.75" style="69" bestFit="1" customWidth="1"/>
    <col min="5129" max="5130" width="10" style="69"/>
    <col min="5131" max="5132" width="10.125" style="69" bestFit="1" customWidth="1"/>
    <col min="5133" max="5376" width="10" style="69"/>
    <col min="5377" max="5377" width="28.25" style="69" customWidth="1"/>
    <col min="5378" max="5378" width="10.75" style="69" customWidth="1"/>
    <col min="5379" max="5379" width="11.25" style="69" customWidth="1"/>
    <col min="5380" max="5380" width="10" style="69"/>
    <col min="5381" max="5381" width="11.25" style="69" customWidth="1"/>
    <col min="5382" max="5382" width="11.75" style="69" customWidth="1"/>
    <col min="5383" max="5383" width="10" style="69"/>
    <col min="5384" max="5384" width="10.75" style="69" bestFit="1" customWidth="1"/>
    <col min="5385" max="5386" width="10" style="69"/>
    <col min="5387" max="5388" width="10.125" style="69" bestFit="1" customWidth="1"/>
    <col min="5389" max="5632" width="10" style="69"/>
    <col min="5633" max="5633" width="28.25" style="69" customWidth="1"/>
    <col min="5634" max="5634" width="10.75" style="69" customWidth="1"/>
    <col min="5635" max="5635" width="11.25" style="69" customWidth="1"/>
    <col min="5636" max="5636" width="10" style="69"/>
    <col min="5637" max="5637" width="11.25" style="69" customWidth="1"/>
    <col min="5638" max="5638" width="11.75" style="69" customWidth="1"/>
    <col min="5639" max="5639" width="10" style="69"/>
    <col min="5640" max="5640" width="10.75" style="69" bestFit="1" customWidth="1"/>
    <col min="5641" max="5642" width="10" style="69"/>
    <col min="5643" max="5644" width="10.125" style="69" bestFit="1" customWidth="1"/>
    <col min="5645" max="5888" width="10" style="69"/>
    <col min="5889" max="5889" width="28.25" style="69" customWidth="1"/>
    <col min="5890" max="5890" width="10.75" style="69" customWidth="1"/>
    <col min="5891" max="5891" width="11.25" style="69" customWidth="1"/>
    <col min="5892" max="5892" width="10" style="69"/>
    <col min="5893" max="5893" width="11.25" style="69" customWidth="1"/>
    <col min="5894" max="5894" width="11.75" style="69" customWidth="1"/>
    <col min="5895" max="5895" width="10" style="69"/>
    <col min="5896" max="5896" width="10.75" style="69" bestFit="1" customWidth="1"/>
    <col min="5897" max="5898" width="10" style="69"/>
    <col min="5899" max="5900" width="10.125" style="69" bestFit="1" customWidth="1"/>
    <col min="5901" max="6144" width="11" style="69"/>
    <col min="6145" max="6145" width="28.25" style="69" customWidth="1"/>
    <col min="6146" max="6146" width="10.75" style="69" customWidth="1"/>
    <col min="6147" max="6147" width="11.25" style="69" customWidth="1"/>
    <col min="6148" max="6148" width="10" style="69"/>
    <col min="6149" max="6149" width="11.25" style="69" customWidth="1"/>
    <col min="6150" max="6150" width="11.75" style="69" customWidth="1"/>
    <col min="6151" max="6151" width="10" style="69"/>
    <col min="6152" max="6152" width="10.75" style="69" bestFit="1" customWidth="1"/>
    <col min="6153" max="6154" width="10" style="69"/>
    <col min="6155" max="6156" width="10.125" style="69" bestFit="1" customWidth="1"/>
    <col min="6157" max="6400" width="10" style="69"/>
    <col min="6401" max="6401" width="28.25" style="69" customWidth="1"/>
    <col min="6402" max="6402" width="10.75" style="69" customWidth="1"/>
    <col min="6403" max="6403" width="11.25" style="69" customWidth="1"/>
    <col min="6404" max="6404" width="10" style="69"/>
    <col min="6405" max="6405" width="11.25" style="69" customWidth="1"/>
    <col min="6406" max="6406" width="11.75" style="69" customWidth="1"/>
    <col min="6407" max="6407" width="10" style="69"/>
    <col min="6408" max="6408" width="10.75" style="69" bestFit="1" customWidth="1"/>
    <col min="6409" max="6410" width="10" style="69"/>
    <col min="6411" max="6412" width="10.125" style="69" bestFit="1" customWidth="1"/>
    <col min="6413" max="6656" width="10" style="69"/>
    <col min="6657" max="6657" width="28.25" style="69" customWidth="1"/>
    <col min="6658" max="6658" width="10.75" style="69" customWidth="1"/>
    <col min="6659" max="6659" width="11.25" style="69" customWidth="1"/>
    <col min="6660" max="6660" width="10" style="69"/>
    <col min="6661" max="6661" width="11.25" style="69" customWidth="1"/>
    <col min="6662" max="6662" width="11.75" style="69" customWidth="1"/>
    <col min="6663" max="6663" width="10" style="69"/>
    <col min="6664" max="6664" width="10.75" style="69" bestFit="1" customWidth="1"/>
    <col min="6665" max="6666" width="10" style="69"/>
    <col min="6667" max="6668" width="10.125" style="69" bestFit="1" customWidth="1"/>
    <col min="6669" max="6912" width="10" style="69"/>
    <col min="6913" max="6913" width="28.25" style="69" customWidth="1"/>
    <col min="6914" max="6914" width="10.75" style="69" customWidth="1"/>
    <col min="6915" max="6915" width="11.25" style="69" customWidth="1"/>
    <col min="6916" max="6916" width="10" style="69"/>
    <col min="6917" max="6917" width="11.25" style="69" customWidth="1"/>
    <col min="6918" max="6918" width="11.75" style="69" customWidth="1"/>
    <col min="6919" max="6919" width="10" style="69"/>
    <col min="6920" max="6920" width="10.75" style="69" bestFit="1" customWidth="1"/>
    <col min="6921" max="6922" width="10" style="69"/>
    <col min="6923" max="6924" width="10.125" style="69" bestFit="1" customWidth="1"/>
    <col min="6925" max="7168" width="11" style="69"/>
    <col min="7169" max="7169" width="28.25" style="69" customWidth="1"/>
    <col min="7170" max="7170" width="10.75" style="69" customWidth="1"/>
    <col min="7171" max="7171" width="11.25" style="69" customWidth="1"/>
    <col min="7172" max="7172" width="10" style="69"/>
    <col min="7173" max="7173" width="11.25" style="69" customWidth="1"/>
    <col min="7174" max="7174" width="11.75" style="69" customWidth="1"/>
    <col min="7175" max="7175" width="10" style="69"/>
    <col min="7176" max="7176" width="10.75" style="69" bestFit="1" customWidth="1"/>
    <col min="7177" max="7178" width="10" style="69"/>
    <col min="7179" max="7180" width="10.125" style="69" bestFit="1" customWidth="1"/>
    <col min="7181" max="7424" width="10" style="69"/>
    <col min="7425" max="7425" width="28.25" style="69" customWidth="1"/>
    <col min="7426" max="7426" width="10.75" style="69" customWidth="1"/>
    <col min="7427" max="7427" width="11.25" style="69" customWidth="1"/>
    <col min="7428" max="7428" width="10" style="69"/>
    <col min="7429" max="7429" width="11.25" style="69" customWidth="1"/>
    <col min="7430" max="7430" width="11.75" style="69" customWidth="1"/>
    <col min="7431" max="7431" width="10" style="69"/>
    <col min="7432" max="7432" width="10.75" style="69" bestFit="1" customWidth="1"/>
    <col min="7433" max="7434" width="10" style="69"/>
    <col min="7435" max="7436" width="10.125" style="69" bestFit="1" customWidth="1"/>
    <col min="7437" max="7680" width="10" style="69"/>
    <col min="7681" max="7681" width="28.25" style="69" customWidth="1"/>
    <col min="7682" max="7682" width="10.75" style="69" customWidth="1"/>
    <col min="7683" max="7683" width="11.25" style="69" customWidth="1"/>
    <col min="7684" max="7684" width="10" style="69"/>
    <col min="7685" max="7685" width="11.25" style="69" customWidth="1"/>
    <col min="7686" max="7686" width="11.75" style="69" customWidth="1"/>
    <col min="7687" max="7687" width="10" style="69"/>
    <col min="7688" max="7688" width="10.75" style="69" bestFit="1" customWidth="1"/>
    <col min="7689" max="7690" width="10" style="69"/>
    <col min="7691" max="7692" width="10.125" style="69" bestFit="1" customWidth="1"/>
    <col min="7693" max="7936" width="10" style="69"/>
    <col min="7937" max="7937" width="28.25" style="69" customWidth="1"/>
    <col min="7938" max="7938" width="10.75" style="69" customWidth="1"/>
    <col min="7939" max="7939" width="11.25" style="69" customWidth="1"/>
    <col min="7940" max="7940" width="10" style="69"/>
    <col min="7941" max="7941" width="11.25" style="69" customWidth="1"/>
    <col min="7942" max="7942" width="11.75" style="69" customWidth="1"/>
    <col min="7943" max="7943" width="10" style="69"/>
    <col min="7944" max="7944" width="10.75" style="69" bestFit="1" customWidth="1"/>
    <col min="7945" max="7946" width="10" style="69"/>
    <col min="7947" max="7948" width="10.125" style="69" bestFit="1" customWidth="1"/>
    <col min="7949" max="8192" width="11" style="69"/>
    <col min="8193" max="8193" width="28.25" style="69" customWidth="1"/>
    <col min="8194" max="8194" width="10.75" style="69" customWidth="1"/>
    <col min="8195" max="8195" width="11.25" style="69" customWidth="1"/>
    <col min="8196" max="8196" width="10" style="69"/>
    <col min="8197" max="8197" width="11.25" style="69" customWidth="1"/>
    <col min="8198" max="8198" width="11.75" style="69" customWidth="1"/>
    <col min="8199" max="8199" width="10" style="69"/>
    <col min="8200" max="8200" width="10.75" style="69" bestFit="1" customWidth="1"/>
    <col min="8201" max="8202" width="10" style="69"/>
    <col min="8203" max="8204" width="10.125" style="69" bestFit="1" customWidth="1"/>
    <col min="8205" max="8448" width="10" style="69"/>
    <col min="8449" max="8449" width="28.25" style="69" customWidth="1"/>
    <col min="8450" max="8450" width="10.75" style="69" customWidth="1"/>
    <col min="8451" max="8451" width="11.25" style="69" customWidth="1"/>
    <col min="8452" max="8452" width="10" style="69"/>
    <col min="8453" max="8453" width="11.25" style="69" customWidth="1"/>
    <col min="8454" max="8454" width="11.75" style="69" customWidth="1"/>
    <col min="8455" max="8455" width="10" style="69"/>
    <col min="8456" max="8456" width="10.75" style="69" bestFit="1" customWidth="1"/>
    <col min="8457" max="8458" width="10" style="69"/>
    <col min="8459" max="8460" width="10.125" style="69" bestFit="1" customWidth="1"/>
    <col min="8461" max="8704" width="10" style="69"/>
    <col min="8705" max="8705" width="28.25" style="69" customWidth="1"/>
    <col min="8706" max="8706" width="10.75" style="69" customWidth="1"/>
    <col min="8707" max="8707" width="11.25" style="69" customWidth="1"/>
    <col min="8708" max="8708" width="10" style="69"/>
    <col min="8709" max="8709" width="11.25" style="69" customWidth="1"/>
    <col min="8710" max="8710" width="11.75" style="69" customWidth="1"/>
    <col min="8711" max="8711" width="10" style="69"/>
    <col min="8712" max="8712" width="10.75" style="69" bestFit="1" customWidth="1"/>
    <col min="8713" max="8714" width="10" style="69"/>
    <col min="8715" max="8716" width="10.125" style="69" bestFit="1" customWidth="1"/>
    <col min="8717" max="8960" width="10" style="69"/>
    <col min="8961" max="8961" width="28.25" style="69" customWidth="1"/>
    <col min="8962" max="8962" width="10.75" style="69" customWidth="1"/>
    <col min="8963" max="8963" width="11.25" style="69" customWidth="1"/>
    <col min="8964" max="8964" width="10" style="69"/>
    <col min="8965" max="8965" width="11.25" style="69" customWidth="1"/>
    <col min="8966" max="8966" width="11.75" style="69" customWidth="1"/>
    <col min="8967" max="8967" width="10" style="69"/>
    <col min="8968" max="8968" width="10.75" style="69" bestFit="1" customWidth="1"/>
    <col min="8969" max="8970" width="10" style="69"/>
    <col min="8971" max="8972" width="10.125" style="69" bestFit="1" customWidth="1"/>
    <col min="8973" max="9216" width="11" style="69"/>
    <col min="9217" max="9217" width="28.25" style="69" customWidth="1"/>
    <col min="9218" max="9218" width="10.75" style="69" customWidth="1"/>
    <col min="9219" max="9219" width="11.25" style="69" customWidth="1"/>
    <col min="9220" max="9220" width="10" style="69"/>
    <col min="9221" max="9221" width="11.25" style="69" customWidth="1"/>
    <col min="9222" max="9222" width="11.75" style="69" customWidth="1"/>
    <col min="9223" max="9223" width="10" style="69"/>
    <col min="9224" max="9224" width="10.75" style="69" bestFit="1" customWidth="1"/>
    <col min="9225" max="9226" width="10" style="69"/>
    <col min="9227" max="9228" width="10.125" style="69" bestFit="1" customWidth="1"/>
    <col min="9229" max="9472" width="10" style="69"/>
    <col min="9473" max="9473" width="28.25" style="69" customWidth="1"/>
    <col min="9474" max="9474" width="10.75" style="69" customWidth="1"/>
    <col min="9475" max="9475" width="11.25" style="69" customWidth="1"/>
    <col min="9476" max="9476" width="10" style="69"/>
    <col min="9477" max="9477" width="11.25" style="69" customWidth="1"/>
    <col min="9478" max="9478" width="11.75" style="69" customWidth="1"/>
    <col min="9479" max="9479" width="10" style="69"/>
    <col min="9480" max="9480" width="10.75" style="69" bestFit="1" customWidth="1"/>
    <col min="9481" max="9482" width="10" style="69"/>
    <col min="9483" max="9484" width="10.125" style="69" bestFit="1" customWidth="1"/>
    <col min="9485" max="9728" width="10" style="69"/>
    <col min="9729" max="9729" width="28.25" style="69" customWidth="1"/>
    <col min="9730" max="9730" width="10.75" style="69" customWidth="1"/>
    <col min="9731" max="9731" width="11.25" style="69" customWidth="1"/>
    <col min="9732" max="9732" width="10" style="69"/>
    <col min="9733" max="9733" width="11.25" style="69" customWidth="1"/>
    <col min="9734" max="9734" width="11.75" style="69" customWidth="1"/>
    <col min="9735" max="9735" width="10" style="69"/>
    <col min="9736" max="9736" width="10.75" style="69" bestFit="1" customWidth="1"/>
    <col min="9737" max="9738" width="10" style="69"/>
    <col min="9739" max="9740" width="10.125" style="69" bestFit="1" customWidth="1"/>
    <col min="9741" max="9984" width="10" style="69"/>
    <col min="9985" max="9985" width="28.25" style="69" customWidth="1"/>
    <col min="9986" max="9986" width="10.75" style="69" customWidth="1"/>
    <col min="9987" max="9987" width="11.25" style="69" customWidth="1"/>
    <col min="9988" max="9988" width="10" style="69"/>
    <col min="9989" max="9989" width="11.25" style="69" customWidth="1"/>
    <col min="9990" max="9990" width="11.75" style="69" customWidth="1"/>
    <col min="9991" max="9991" width="10" style="69"/>
    <col min="9992" max="9992" width="10.75" style="69" bestFit="1" customWidth="1"/>
    <col min="9993" max="9994" width="10" style="69"/>
    <col min="9995" max="9996" width="10.125" style="69" bestFit="1" customWidth="1"/>
    <col min="9997" max="10240" width="11" style="69"/>
    <col min="10241" max="10241" width="28.25" style="69" customWidth="1"/>
    <col min="10242" max="10242" width="10.75" style="69" customWidth="1"/>
    <col min="10243" max="10243" width="11.25" style="69" customWidth="1"/>
    <col min="10244" max="10244" width="10" style="69"/>
    <col min="10245" max="10245" width="11.25" style="69" customWidth="1"/>
    <col min="10246" max="10246" width="11.75" style="69" customWidth="1"/>
    <col min="10247" max="10247" width="10" style="69"/>
    <col min="10248" max="10248" width="10.75" style="69" bestFit="1" customWidth="1"/>
    <col min="10249" max="10250" width="10" style="69"/>
    <col min="10251" max="10252" width="10.125" style="69" bestFit="1" customWidth="1"/>
    <col min="10253" max="10496" width="10" style="69"/>
    <col min="10497" max="10497" width="28.25" style="69" customWidth="1"/>
    <col min="10498" max="10498" width="10.75" style="69" customWidth="1"/>
    <col min="10499" max="10499" width="11.25" style="69" customWidth="1"/>
    <col min="10500" max="10500" width="10" style="69"/>
    <col min="10501" max="10501" width="11.25" style="69" customWidth="1"/>
    <col min="10502" max="10502" width="11.75" style="69" customWidth="1"/>
    <col min="10503" max="10503" width="10" style="69"/>
    <col min="10504" max="10504" width="10.75" style="69" bestFit="1" customWidth="1"/>
    <col min="10505" max="10506" width="10" style="69"/>
    <col min="10507" max="10508" width="10.125" style="69" bestFit="1" customWidth="1"/>
    <col min="10509" max="10752" width="10" style="69"/>
    <col min="10753" max="10753" width="28.25" style="69" customWidth="1"/>
    <col min="10754" max="10754" width="10.75" style="69" customWidth="1"/>
    <col min="10755" max="10755" width="11.25" style="69" customWidth="1"/>
    <col min="10756" max="10756" width="10" style="69"/>
    <col min="10757" max="10757" width="11.25" style="69" customWidth="1"/>
    <col min="10758" max="10758" width="11.75" style="69" customWidth="1"/>
    <col min="10759" max="10759" width="10" style="69"/>
    <col min="10760" max="10760" width="10.75" style="69" bestFit="1" customWidth="1"/>
    <col min="10761" max="10762" width="10" style="69"/>
    <col min="10763" max="10764" width="10.125" style="69" bestFit="1" customWidth="1"/>
    <col min="10765" max="11008" width="10" style="69"/>
    <col min="11009" max="11009" width="28.25" style="69" customWidth="1"/>
    <col min="11010" max="11010" width="10.75" style="69" customWidth="1"/>
    <col min="11011" max="11011" width="11.25" style="69" customWidth="1"/>
    <col min="11012" max="11012" width="10" style="69"/>
    <col min="11013" max="11013" width="11.25" style="69" customWidth="1"/>
    <col min="11014" max="11014" width="11.75" style="69" customWidth="1"/>
    <col min="11015" max="11015" width="10" style="69"/>
    <col min="11016" max="11016" width="10.75" style="69" bestFit="1" customWidth="1"/>
    <col min="11017" max="11018" width="10" style="69"/>
    <col min="11019" max="11020" width="10.125" style="69" bestFit="1" customWidth="1"/>
    <col min="11021" max="11264" width="11" style="69"/>
    <col min="11265" max="11265" width="28.25" style="69" customWidth="1"/>
    <col min="11266" max="11266" width="10.75" style="69" customWidth="1"/>
    <col min="11267" max="11267" width="11.25" style="69" customWidth="1"/>
    <col min="11268" max="11268" width="10" style="69"/>
    <col min="11269" max="11269" width="11.25" style="69" customWidth="1"/>
    <col min="11270" max="11270" width="11.75" style="69" customWidth="1"/>
    <col min="11271" max="11271" width="10" style="69"/>
    <col min="11272" max="11272" width="10.75" style="69" bestFit="1" customWidth="1"/>
    <col min="11273" max="11274" width="10" style="69"/>
    <col min="11275" max="11276" width="10.125" style="69" bestFit="1" customWidth="1"/>
    <col min="11277" max="11520" width="10" style="69"/>
    <col min="11521" max="11521" width="28.25" style="69" customWidth="1"/>
    <col min="11522" max="11522" width="10.75" style="69" customWidth="1"/>
    <col min="11523" max="11523" width="11.25" style="69" customWidth="1"/>
    <col min="11524" max="11524" width="10" style="69"/>
    <col min="11525" max="11525" width="11.25" style="69" customWidth="1"/>
    <col min="11526" max="11526" width="11.75" style="69" customWidth="1"/>
    <col min="11527" max="11527" width="10" style="69"/>
    <col min="11528" max="11528" width="10.75" style="69" bestFit="1" customWidth="1"/>
    <col min="11529" max="11530" width="10" style="69"/>
    <col min="11531" max="11532" width="10.125" style="69" bestFit="1" customWidth="1"/>
    <col min="11533" max="11776" width="10" style="69"/>
    <col min="11777" max="11777" width="28.25" style="69" customWidth="1"/>
    <col min="11778" max="11778" width="10.75" style="69" customWidth="1"/>
    <col min="11779" max="11779" width="11.25" style="69" customWidth="1"/>
    <col min="11780" max="11780" width="10" style="69"/>
    <col min="11781" max="11781" width="11.25" style="69" customWidth="1"/>
    <col min="11782" max="11782" width="11.75" style="69" customWidth="1"/>
    <col min="11783" max="11783" width="10" style="69"/>
    <col min="11784" max="11784" width="10.75" style="69" bestFit="1" customWidth="1"/>
    <col min="11785" max="11786" width="10" style="69"/>
    <col min="11787" max="11788" width="10.125" style="69" bestFit="1" customWidth="1"/>
    <col min="11789" max="12032" width="10" style="69"/>
    <col min="12033" max="12033" width="28.25" style="69" customWidth="1"/>
    <col min="12034" max="12034" width="10.75" style="69" customWidth="1"/>
    <col min="12035" max="12035" width="11.25" style="69" customWidth="1"/>
    <col min="12036" max="12036" width="10" style="69"/>
    <col min="12037" max="12037" width="11.25" style="69" customWidth="1"/>
    <col min="12038" max="12038" width="11.75" style="69" customWidth="1"/>
    <col min="12039" max="12039" width="10" style="69"/>
    <col min="12040" max="12040" width="10.75" style="69" bestFit="1" customWidth="1"/>
    <col min="12041" max="12042" width="10" style="69"/>
    <col min="12043" max="12044" width="10.125" style="69" bestFit="1" customWidth="1"/>
    <col min="12045" max="12288" width="11" style="69"/>
    <col min="12289" max="12289" width="28.25" style="69" customWidth="1"/>
    <col min="12290" max="12290" width="10.75" style="69" customWidth="1"/>
    <col min="12291" max="12291" width="11.25" style="69" customWidth="1"/>
    <col min="12292" max="12292" width="10" style="69"/>
    <col min="12293" max="12293" width="11.25" style="69" customWidth="1"/>
    <col min="12294" max="12294" width="11.75" style="69" customWidth="1"/>
    <col min="12295" max="12295" width="10" style="69"/>
    <col min="12296" max="12296" width="10.75" style="69" bestFit="1" customWidth="1"/>
    <col min="12297" max="12298" width="10" style="69"/>
    <col min="12299" max="12300" width="10.125" style="69" bestFit="1" customWidth="1"/>
    <col min="12301" max="12544" width="10" style="69"/>
    <col min="12545" max="12545" width="28.25" style="69" customWidth="1"/>
    <col min="12546" max="12546" width="10.75" style="69" customWidth="1"/>
    <col min="12547" max="12547" width="11.25" style="69" customWidth="1"/>
    <col min="12548" max="12548" width="10" style="69"/>
    <col min="12549" max="12549" width="11.25" style="69" customWidth="1"/>
    <col min="12550" max="12550" width="11.75" style="69" customWidth="1"/>
    <col min="12551" max="12551" width="10" style="69"/>
    <col min="12552" max="12552" width="10.75" style="69" bestFit="1" customWidth="1"/>
    <col min="12553" max="12554" width="10" style="69"/>
    <col min="12555" max="12556" width="10.125" style="69" bestFit="1" customWidth="1"/>
    <col min="12557" max="12800" width="10" style="69"/>
    <col min="12801" max="12801" width="28.25" style="69" customWidth="1"/>
    <col min="12802" max="12802" width="10.75" style="69" customWidth="1"/>
    <col min="12803" max="12803" width="11.25" style="69" customWidth="1"/>
    <col min="12804" max="12804" width="10" style="69"/>
    <col min="12805" max="12805" width="11.25" style="69" customWidth="1"/>
    <col min="12806" max="12806" width="11.75" style="69" customWidth="1"/>
    <col min="12807" max="12807" width="10" style="69"/>
    <col min="12808" max="12808" width="10.75" style="69" bestFit="1" customWidth="1"/>
    <col min="12809" max="12810" width="10" style="69"/>
    <col min="12811" max="12812" width="10.125" style="69" bestFit="1" customWidth="1"/>
    <col min="12813" max="13056" width="10" style="69"/>
    <col min="13057" max="13057" width="28.25" style="69" customWidth="1"/>
    <col min="13058" max="13058" width="10.75" style="69" customWidth="1"/>
    <col min="13059" max="13059" width="11.25" style="69" customWidth="1"/>
    <col min="13060" max="13060" width="10" style="69"/>
    <col min="13061" max="13061" width="11.25" style="69" customWidth="1"/>
    <col min="13062" max="13062" width="11.75" style="69" customWidth="1"/>
    <col min="13063" max="13063" width="10" style="69"/>
    <col min="13064" max="13064" width="10.75" style="69" bestFit="1" customWidth="1"/>
    <col min="13065" max="13066" width="10" style="69"/>
    <col min="13067" max="13068" width="10.125" style="69" bestFit="1" customWidth="1"/>
    <col min="13069" max="13312" width="11" style="69"/>
    <col min="13313" max="13313" width="28.25" style="69" customWidth="1"/>
    <col min="13314" max="13314" width="10.75" style="69" customWidth="1"/>
    <col min="13315" max="13315" width="11.25" style="69" customWidth="1"/>
    <col min="13316" max="13316" width="10" style="69"/>
    <col min="13317" max="13317" width="11.25" style="69" customWidth="1"/>
    <col min="13318" max="13318" width="11.75" style="69" customWidth="1"/>
    <col min="13319" max="13319" width="10" style="69"/>
    <col min="13320" max="13320" width="10.75" style="69" bestFit="1" customWidth="1"/>
    <col min="13321" max="13322" width="10" style="69"/>
    <col min="13323" max="13324" width="10.125" style="69" bestFit="1" customWidth="1"/>
    <col min="13325" max="13568" width="10" style="69"/>
    <col min="13569" max="13569" width="28.25" style="69" customWidth="1"/>
    <col min="13570" max="13570" width="10.75" style="69" customWidth="1"/>
    <col min="13571" max="13571" width="11.25" style="69" customWidth="1"/>
    <col min="13572" max="13572" width="10" style="69"/>
    <col min="13573" max="13573" width="11.25" style="69" customWidth="1"/>
    <col min="13574" max="13574" width="11.75" style="69" customWidth="1"/>
    <col min="13575" max="13575" width="10" style="69"/>
    <col min="13576" max="13576" width="10.75" style="69" bestFit="1" customWidth="1"/>
    <col min="13577" max="13578" width="10" style="69"/>
    <col min="13579" max="13580" width="10.125" style="69" bestFit="1" customWidth="1"/>
    <col min="13581" max="13824" width="10" style="69"/>
    <col min="13825" max="13825" width="28.25" style="69" customWidth="1"/>
    <col min="13826" max="13826" width="10.75" style="69" customWidth="1"/>
    <col min="13827" max="13827" width="11.25" style="69" customWidth="1"/>
    <col min="13828" max="13828" width="10" style="69"/>
    <col min="13829" max="13829" width="11.25" style="69" customWidth="1"/>
    <col min="13830" max="13830" width="11.75" style="69" customWidth="1"/>
    <col min="13831" max="13831" width="10" style="69"/>
    <col min="13832" max="13832" width="10.75" style="69" bestFit="1" customWidth="1"/>
    <col min="13833" max="13834" width="10" style="69"/>
    <col min="13835" max="13836" width="10.125" style="69" bestFit="1" customWidth="1"/>
    <col min="13837" max="14080" width="10" style="69"/>
    <col min="14081" max="14081" width="28.25" style="69" customWidth="1"/>
    <col min="14082" max="14082" width="10.75" style="69" customWidth="1"/>
    <col min="14083" max="14083" width="11.25" style="69" customWidth="1"/>
    <col min="14084" max="14084" width="10" style="69"/>
    <col min="14085" max="14085" width="11.25" style="69" customWidth="1"/>
    <col min="14086" max="14086" width="11.75" style="69" customWidth="1"/>
    <col min="14087" max="14087" width="10" style="69"/>
    <col min="14088" max="14088" width="10.75" style="69" bestFit="1" customWidth="1"/>
    <col min="14089" max="14090" width="10" style="69"/>
    <col min="14091" max="14092" width="10.125" style="69" bestFit="1" customWidth="1"/>
    <col min="14093" max="14336" width="11" style="69"/>
    <col min="14337" max="14337" width="28.25" style="69" customWidth="1"/>
    <col min="14338" max="14338" width="10.75" style="69" customWidth="1"/>
    <col min="14339" max="14339" width="11.25" style="69" customWidth="1"/>
    <col min="14340" max="14340" width="10" style="69"/>
    <col min="14341" max="14341" width="11.25" style="69" customWidth="1"/>
    <col min="14342" max="14342" width="11.75" style="69" customWidth="1"/>
    <col min="14343" max="14343" width="10" style="69"/>
    <col min="14344" max="14344" width="10.75" style="69" bestFit="1" customWidth="1"/>
    <col min="14345" max="14346" width="10" style="69"/>
    <col min="14347" max="14348" width="10.125" style="69" bestFit="1" customWidth="1"/>
    <col min="14349" max="14592" width="10" style="69"/>
    <col min="14593" max="14593" width="28.25" style="69" customWidth="1"/>
    <col min="14594" max="14594" width="10.75" style="69" customWidth="1"/>
    <col min="14595" max="14595" width="11.25" style="69" customWidth="1"/>
    <col min="14596" max="14596" width="10" style="69"/>
    <col min="14597" max="14597" width="11.25" style="69" customWidth="1"/>
    <col min="14598" max="14598" width="11.75" style="69" customWidth="1"/>
    <col min="14599" max="14599" width="10" style="69"/>
    <col min="14600" max="14600" width="10.75" style="69" bestFit="1" customWidth="1"/>
    <col min="14601" max="14602" width="10" style="69"/>
    <col min="14603" max="14604" width="10.125" style="69" bestFit="1" customWidth="1"/>
    <col min="14605" max="14848" width="10" style="69"/>
    <col min="14849" max="14849" width="28.25" style="69" customWidth="1"/>
    <col min="14850" max="14850" width="10.75" style="69" customWidth="1"/>
    <col min="14851" max="14851" width="11.25" style="69" customWidth="1"/>
    <col min="14852" max="14852" width="10" style="69"/>
    <col min="14853" max="14853" width="11.25" style="69" customWidth="1"/>
    <col min="14854" max="14854" width="11.75" style="69" customWidth="1"/>
    <col min="14855" max="14855" width="10" style="69"/>
    <col min="14856" max="14856" width="10.75" style="69" bestFit="1" customWidth="1"/>
    <col min="14857" max="14858" width="10" style="69"/>
    <col min="14859" max="14860" width="10.125" style="69" bestFit="1" customWidth="1"/>
    <col min="14861" max="15104" width="10" style="69"/>
    <col min="15105" max="15105" width="28.25" style="69" customWidth="1"/>
    <col min="15106" max="15106" width="10.75" style="69" customWidth="1"/>
    <col min="15107" max="15107" width="11.25" style="69" customWidth="1"/>
    <col min="15108" max="15108" width="10" style="69"/>
    <col min="15109" max="15109" width="11.25" style="69" customWidth="1"/>
    <col min="15110" max="15110" width="11.75" style="69" customWidth="1"/>
    <col min="15111" max="15111" width="10" style="69"/>
    <col min="15112" max="15112" width="10.75" style="69" bestFit="1" customWidth="1"/>
    <col min="15113" max="15114" width="10" style="69"/>
    <col min="15115" max="15116" width="10.125" style="69" bestFit="1" customWidth="1"/>
    <col min="15117" max="15360" width="11" style="69"/>
    <col min="15361" max="15361" width="28.25" style="69" customWidth="1"/>
    <col min="15362" max="15362" width="10.75" style="69" customWidth="1"/>
    <col min="15363" max="15363" width="11.25" style="69" customWidth="1"/>
    <col min="15364" max="15364" width="10" style="69"/>
    <col min="15365" max="15365" width="11.25" style="69" customWidth="1"/>
    <col min="15366" max="15366" width="11.75" style="69" customWidth="1"/>
    <col min="15367" max="15367" width="10" style="69"/>
    <col min="15368" max="15368" width="10.75" style="69" bestFit="1" customWidth="1"/>
    <col min="15369" max="15370" width="10" style="69"/>
    <col min="15371" max="15372" width="10.125" style="69" bestFit="1" customWidth="1"/>
    <col min="15373" max="15616" width="10" style="69"/>
    <col min="15617" max="15617" width="28.25" style="69" customWidth="1"/>
    <col min="15618" max="15618" width="10.75" style="69" customWidth="1"/>
    <col min="15619" max="15619" width="11.25" style="69" customWidth="1"/>
    <col min="15620" max="15620" width="10" style="69"/>
    <col min="15621" max="15621" width="11.25" style="69" customWidth="1"/>
    <col min="15622" max="15622" width="11.75" style="69" customWidth="1"/>
    <col min="15623" max="15623" width="10" style="69"/>
    <col min="15624" max="15624" width="10.75" style="69" bestFit="1" customWidth="1"/>
    <col min="15625" max="15626" width="10" style="69"/>
    <col min="15627" max="15628" width="10.125" style="69" bestFit="1" customWidth="1"/>
    <col min="15629" max="15872" width="10" style="69"/>
    <col min="15873" max="15873" width="28.25" style="69" customWidth="1"/>
    <col min="15874" max="15874" width="10.75" style="69" customWidth="1"/>
    <col min="15875" max="15875" width="11.25" style="69" customWidth="1"/>
    <col min="15876" max="15876" width="10" style="69"/>
    <col min="15877" max="15877" width="11.25" style="69" customWidth="1"/>
    <col min="15878" max="15878" width="11.75" style="69" customWidth="1"/>
    <col min="15879" max="15879" width="10" style="69"/>
    <col min="15880" max="15880" width="10.75" style="69" bestFit="1" customWidth="1"/>
    <col min="15881" max="15882" width="10" style="69"/>
    <col min="15883" max="15884" width="10.125" style="69" bestFit="1" customWidth="1"/>
    <col min="15885" max="16128" width="10" style="69"/>
    <col min="16129" max="16129" width="28.25" style="69" customWidth="1"/>
    <col min="16130" max="16130" width="10.75" style="69" customWidth="1"/>
    <col min="16131" max="16131" width="11.25" style="69" customWidth="1"/>
    <col min="16132" max="16132" width="10" style="69"/>
    <col min="16133" max="16133" width="11.25" style="69" customWidth="1"/>
    <col min="16134" max="16134" width="11.75" style="69" customWidth="1"/>
    <col min="16135" max="16135" width="10" style="69"/>
    <col min="16136" max="16136" width="10.75" style="69" bestFit="1" customWidth="1"/>
    <col min="16137" max="16138" width="10" style="69"/>
    <col min="16139" max="16140" width="10.125" style="69" bestFit="1" customWidth="1"/>
    <col min="16141" max="16384" width="11" style="69"/>
  </cols>
  <sheetData>
    <row r="1" spans="1:9" ht="14.25" x14ac:dyDescent="0.2">
      <c r="A1" s="6" t="s">
        <v>5</v>
      </c>
      <c r="B1" s="3"/>
      <c r="C1" s="3"/>
      <c r="D1" s="3"/>
      <c r="E1" s="3"/>
      <c r="F1" s="3"/>
      <c r="G1" s="3"/>
      <c r="H1" s="3"/>
      <c r="I1"/>
    </row>
    <row r="2" spans="1:9" ht="15.75" x14ac:dyDescent="0.25">
      <c r="A2" s="2"/>
      <c r="B2" s="89"/>
      <c r="C2" s="3"/>
      <c r="D2" s="3"/>
      <c r="E2" s="3"/>
      <c r="F2" s="3"/>
      <c r="G2" s="3"/>
      <c r="H2" s="55" t="s">
        <v>151</v>
      </c>
      <c r="I2"/>
    </row>
    <row r="3" spans="1:9" ht="14.25" x14ac:dyDescent="0.2">
      <c r="A3" s="56"/>
      <c r="B3" s="762">
        <f>INDICE!A3</f>
        <v>44805</v>
      </c>
      <c r="C3" s="763"/>
      <c r="D3" s="763" t="s">
        <v>115</v>
      </c>
      <c r="E3" s="763"/>
      <c r="F3" s="763" t="s">
        <v>116</v>
      </c>
      <c r="G3" s="763"/>
      <c r="H3" s="763"/>
      <c r="I3"/>
    </row>
    <row r="4" spans="1:9" ht="14.25" x14ac:dyDescent="0.2">
      <c r="A4" s="66"/>
      <c r="B4" s="63" t="s">
        <v>47</v>
      </c>
      <c r="C4" s="63" t="s">
        <v>421</v>
      </c>
      <c r="D4" s="63" t="s">
        <v>47</v>
      </c>
      <c r="E4" s="63" t="s">
        <v>421</v>
      </c>
      <c r="F4" s="63" t="s">
        <v>47</v>
      </c>
      <c r="G4" s="64" t="s">
        <v>421</v>
      </c>
      <c r="H4" s="64" t="s">
        <v>121</v>
      </c>
      <c r="I4"/>
    </row>
    <row r="5" spans="1:9" ht="14.25" x14ac:dyDescent="0.2">
      <c r="A5" s="3" t="s">
        <v>510</v>
      </c>
      <c r="B5" s="307">
        <v>154.70251000000002</v>
      </c>
      <c r="C5" s="72">
        <v>28.909004218680806</v>
      </c>
      <c r="D5" s="71">
        <v>1416.9742099999999</v>
      </c>
      <c r="E5" s="72">
        <v>11.682153238316866</v>
      </c>
      <c r="F5" s="71">
        <v>1949.2247700000003</v>
      </c>
      <c r="G5" s="72">
        <v>6.2853257763602581</v>
      </c>
      <c r="H5" s="310">
        <v>3.3967088942331971</v>
      </c>
      <c r="I5"/>
    </row>
    <row r="6" spans="1:9" ht="14.25" x14ac:dyDescent="0.2">
      <c r="A6" s="3" t="s">
        <v>48</v>
      </c>
      <c r="B6" s="308">
        <v>497.48281000000037</v>
      </c>
      <c r="C6" s="59">
        <v>1.6424578996697323</v>
      </c>
      <c r="D6" s="58">
        <v>4294.8902200000002</v>
      </c>
      <c r="E6" s="59">
        <v>11.149087603118044</v>
      </c>
      <c r="F6" s="58">
        <v>5678.7771000000002</v>
      </c>
      <c r="G6" s="59">
        <v>14.090328285716014</v>
      </c>
      <c r="H6" s="311">
        <v>9.895807287498096</v>
      </c>
      <c r="I6"/>
    </row>
    <row r="7" spans="1:9" ht="14.25" x14ac:dyDescent="0.2">
      <c r="A7" s="3" t="s">
        <v>49</v>
      </c>
      <c r="B7" s="308">
        <v>554.65600000000006</v>
      </c>
      <c r="C7" s="59">
        <v>39.644693260714014</v>
      </c>
      <c r="D7" s="58">
        <v>4412.9917600000008</v>
      </c>
      <c r="E7" s="59">
        <v>106.35138015359964</v>
      </c>
      <c r="F7" s="58">
        <v>5615.7718600000007</v>
      </c>
      <c r="G7" s="59">
        <v>117.13747406675459</v>
      </c>
      <c r="H7" s="311">
        <v>9.7860146856467995</v>
      </c>
      <c r="I7"/>
    </row>
    <row r="8" spans="1:9" ht="14.25" x14ac:dyDescent="0.2">
      <c r="A8" s="3" t="s">
        <v>122</v>
      </c>
      <c r="B8" s="308">
        <v>2664.1807099999987</v>
      </c>
      <c r="C8" s="59">
        <v>0.99869102216318373</v>
      </c>
      <c r="D8" s="58">
        <v>23590.521330000003</v>
      </c>
      <c r="E8" s="59">
        <v>3.0429168488145057</v>
      </c>
      <c r="F8" s="58">
        <v>32008.051499999998</v>
      </c>
      <c r="G8" s="59">
        <v>4.9409251228428754</v>
      </c>
      <c r="H8" s="311">
        <v>55.777063215302867</v>
      </c>
      <c r="I8"/>
    </row>
    <row r="9" spans="1:9" ht="14.25" x14ac:dyDescent="0.2">
      <c r="A9" s="3" t="s">
        <v>123</v>
      </c>
      <c r="B9" s="308">
        <v>649.65248999999994</v>
      </c>
      <c r="C9" s="59">
        <v>10.723219344728632</v>
      </c>
      <c r="D9" s="58">
        <v>5805.1089199999997</v>
      </c>
      <c r="E9" s="59">
        <v>25.361423808511894</v>
      </c>
      <c r="F9" s="58">
        <v>7447.5554000000002</v>
      </c>
      <c r="G9" s="73">
        <v>21.653101620476328</v>
      </c>
      <c r="H9" s="311">
        <v>12.978071106429903</v>
      </c>
      <c r="I9"/>
    </row>
    <row r="10" spans="1:9" ht="14.25" x14ac:dyDescent="0.2">
      <c r="A10" s="3" t="s">
        <v>603</v>
      </c>
      <c r="B10" s="308">
        <v>332.03800000000001</v>
      </c>
      <c r="C10" s="336">
        <v>-12.50138347941119</v>
      </c>
      <c r="D10" s="58">
        <v>3722.7174196683095</v>
      </c>
      <c r="E10" s="336">
        <v>-16.856248222071429</v>
      </c>
      <c r="F10" s="58">
        <v>4686.3074196683092</v>
      </c>
      <c r="G10" s="59">
        <v>-21.403325344316155</v>
      </c>
      <c r="H10" s="311">
        <v>8.1663348108891345</v>
      </c>
      <c r="I10"/>
    </row>
    <row r="11" spans="1:9" ht="14.25" x14ac:dyDescent="0.2">
      <c r="A11" s="60" t="s">
        <v>604</v>
      </c>
      <c r="B11" s="61">
        <v>4852.7125199999991</v>
      </c>
      <c r="C11" s="62">
        <v>5.2490626091803296</v>
      </c>
      <c r="D11" s="61">
        <v>43243.203859668312</v>
      </c>
      <c r="E11" s="62">
        <v>10.108004758543665</v>
      </c>
      <c r="F11" s="61">
        <v>57385.688049668308</v>
      </c>
      <c r="G11" s="62">
        <v>10.39291807731011</v>
      </c>
      <c r="H11" s="62">
        <v>100</v>
      </c>
      <c r="I11"/>
    </row>
    <row r="12" spans="1:9" ht="14.25" x14ac:dyDescent="0.2">
      <c r="A12" s="3"/>
      <c r="B12" s="3"/>
      <c r="C12" s="3"/>
      <c r="D12" s="3"/>
      <c r="E12" s="3"/>
      <c r="F12" s="3"/>
      <c r="G12" s="3"/>
      <c r="H12" s="79" t="s">
        <v>220</v>
      </c>
      <c r="I12"/>
    </row>
    <row r="13" spans="1:9" ht="14.25" x14ac:dyDescent="0.2">
      <c r="A13" s="80" t="s">
        <v>478</v>
      </c>
      <c r="B13" s="3"/>
      <c r="C13" s="3"/>
      <c r="D13" s="3"/>
      <c r="E13" s="3"/>
      <c r="F13" s="3"/>
      <c r="G13" s="3"/>
      <c r="H13" s="3"/>
      <c r="I13"/>
    </row>
    <row r="14" spans="1:9" ht="14.25" x14ac:dyDescent="0.2">
      <c r="A14" s="80" t="s">
        <v>422</v>
      </c>
      <c r="B14" s="58"/>
      <c r="C14" s="3"/>
      <c r="D14" s="3"/>
      <c r="E14" s="3"/>
      <c r="F14" s="3"/>
      <c r="G14" s="3"/>
      <c r="H14" s="3"/>
      <c r="I14"/>
    </row>
    <row r="15" spans="1:9" ht="14.25" x14ac:dyDescent="0.2">
      <c r="A15" s="80" t="s">
        <v>423</v>
      </c>
      <c r="B15" s="3"/>
      <c r="C15" s="3"/>
      <c r="D15" s="3"/>
      <c r="E15" s="3"/>
      <c r="F15" s="3"/>
      <c r="G15" s="3"/>
      <c r="H15" s="3"/>
      <c r="I15"/>
    </row>
    <row r="16" spans="1:9" ht="14.25" x14ac:dyDescent="0.2">
      <c r="A16" s="133" t="s">
        <v>531</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E10">
    <cfRule type="cellIs" dxfId="281" priority="8" operator="equal">
      <formula>0</formula>
    </cfRule>
  </conditionalFormatting>
  <conditionalFormatting sqref="E10">
    <cfRule type="cellIs" dxfId="280" priority="9" operator="between">
      <formula>0</formula>
      <formula>0.5</formula>
    </cfRule>
  </conditionalFormatting>
  <conditionalFormatting sqref="C10">
    <cfRule type="cellIs" dxfId="279" priority="7" operator="between">
      <formula>0</formula>
      <formula>0.5</formula>
    </cfRule>
  </conditionalFormatting>
  <conditionalFormatting sqref="C10">
    <cfRule type="cellIs" dxfId="278" priority="6" operator="equal">
      <formula>0</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heetViews>
  <sheetFormatPr baseColWidth="10" defaultColWidth="11" defaultRowHeight="14.25" x14ac:dyDescent="0.2"/>
  <cols>
    <col min="1" max="1" width="26.75" style="1" customWidth="1"/>
    <col min="2" max="13" width="8.625" style="1" customWidth="1"/>
    <col min="14" max="16384" width="11" style="1"/>
  </cols>
  <sheetData>
    <row r="1" spans="1:13" x14ac:dyDescent="0.2">
      <c r="A1" s="158" t="s">
        <v>363</v>
      </c>
    </row>
    <row r="2" spans="1:13" x14ac:dyDescent="0.2">
      <c r="A2" s="158"/>
      <c r="M2" s="161"/>
    </row>
    <row r="3" spans="1:13" x14ac:dyDescent="0.2">
      <c r="A3" s="191"/>
      <c r="B3" s="145">
        <v>2021</v>
      </c>
      <c r="C3" s="145" t="s">
        <v>508</v>
      </c>
      <c r="D3" s="145" t="s">
        <v>508</v>
      </c>
      <c r="E3" s="145">
        <v>2022</v>
      </c>
      <c r="F3" s="145" t="s">
        <v>508</v>
      </c>
      <c r="G3" s="145" t="s">
        <v>508</v>
      </c>
      <c r="H3" s="145" t="s">
        <v>508</v>
      </c>
      <c r="I3" s="145" t="s">
        <v>508</v>
      </c>
      <c r="J3" s="145" t="s">
        <v>508</v>
      </c>
      <c r="K3" s="145" t="s">
        <v>508</v>
      </c>
      <c r="L3" s="145" t="s">
        <v>508</v>
      </c>
      <c r="M3" s="145" t="s">
        <v>508</v>
      </c>
    </row>
    <row r="4" spans="1:13" x14ac:dyDescent="0.2">
      <c r="B4" s="546">
        <v>44470</v>
      </c>
      <c r="C4" s="546">
        <v>44501</v>
      </c>
      <c r="D4" s="546">
        <v>44531</v>
      </c>
      <c r="E4" s="546">
        <v>44562</v>
      </c>
      <c r="F4" s="546">
        <v>44593</v>
      </c>
      <c r="G4" s="546">
        <v>44621</v>
      </c>
      <c r="H4" s="546">
        <v>44652</v>
      </c>
      <c r="I4" s="546">
        <v>44682</v>
      </c>
      <c r="J4" s="546">
        <v>44713</v>
      </c>
      <c r="K4" s="546">
        <v>44743</v>
      </c>
      <c r="L4" s="546">
        <v>44774</v>
      </c>
      <c r="M4" s="546">
        <v>44805</v>
      </c>
    </row>
    <row r="5" spans="1:13" x14ac:dyDescent="0.2">
      <c r="A5" s="561" t="s">
        <v>539</v>
      </c>
      <c r="B5" s="548">
        <v>5.5246666666666666</v>
      </c>
      <c r="C5" s="548">
        <v>5.0506500000000001</v>
      </c>
      <c r="D5" s="548">
        <v>3.7578181818181817</v>
      </c>
      <c r="E5" s="548">
        <v>4.3823999999999996</v>
      </c>
      <c r="F5" s="548">
        <v>4.6904210526315779</v>
      </c>
      <c r="G5" s="548">
        <v>4.8973478260869561</v>
      </c>
      <c r="H5" s="548">
        <v>6.5949</v>
      </c>
      <c r="I5" s="548">
        <v>8.1437619047619041</v>
      </c>
      <c r="J5" s="548">
        <v>7.7029047619047617</v>
      </c>
      <c r="K5" s="548">
        <v>7.2839</v>
      </c>
      <c r="L5" s="548">
        <v>8.8045652173913052</v>
      </c>
      <c r="M5" s="548">
        <v>7.8799047619047622</v>
      </c>
    </row>
    <row r="6" spans="1:13" x14ac:dyDescent="0.2">
      <c r="A6" s="18" t="s">
        <v>540</v>
      </c>
      <c r="B6" s="548">
        <v>207.20714285714288</v>
      </c>
      <c r="C6" s="548">
        <v>200.98863636363637</v>
      </c>
      <c r="D6" s="548">
        <v>276.63809523809522</v>
      </c>
      <c r="E6" s="548">
        <v>202.77249999999998</v>
      </c>
      <c r="F6" s="548">
        <v>189.36250000000001</v>
      </c>
      <c r="G6" s="548">
        <v>299.10869565217394</v>
      </c>
      <c r="H6" s="548">
        <v>172.56736842105263</v>
      </c>
      <c r="I6" s="548">
        <v>94.19047619047619</v>
      </c>
      <c r="J6" s="548">
        <v>141.57142857142858</v>
      </c>
      <c r="K6" s="548">
        <v>243.64285714285714</v>
      </c>
      <c r="L6" s="548">
        <v>373.36956521739131</v>
      </c>
      <c r="M6" s="548">
        <v>258.18181818181819</v>
      </c>
    </row>
    <row r="7" spans="1:13" x14ac:dyDescent="0.2">
      <c r="A7" s="523" t="s">
        <v>541</v>
      </c>
      <c r="B7" s="548">
        <v>87.698095238095249</v>
      </c>
      <c r="C7" s="548">
        <v>81.949090909090913</v>
      </c>
      <c r="D7" s="548">
        <v>113.03428571428573</v>
      </c>
      <c r="E7" s="548">
        <v>85.078000000000003</v>
      </c>
      <c r="F7" s="548">
        <v>80.030999999999992</v>
      </c>
      <c r="G7" s="548">
        <v>129.28086956521739</v>
      </c>
      <c r="H7" s="548">
        <v>101.24299999999999</v>
      </c>
      <c r="I7" s="548">
        <v>88.359523809523822</v>
      </c>
      <c r="J7" s="548">
        <v>107.96809523809523</v>
      </c>
      <c r="K7" s="548">
        <v>171.82380952380956</v>
      </c>
      <c r="L7" s="548">
        <v>235.55347826086958</v>
      </c>
      <c r="M7" s="588">
        <v>191.25545454545457</v>
      </c>
    </row>
    <row r="8" spans="1:13" x14ac:dyDescent="0.2">
      <c r="A8" s="447" t="s">
        <v>542</v>
      </c>
      <c r="B8" s="589">
        <v>86.793548387096806</v>
      </c>
      <c r="C8" s="589">
        <v>84.291000000000011</v>
      </c>
      <c r="D8" s="589">
        <v>111.13838709677421</v>
      </c>
      <c r="E8" s="589">
        <v>83.622580645161264</v>
      </c>
      <c r="F8" s="589">
        <v>81.350714285714275</v>
      </c>
      <c r="G8" s="589">
        <v>124.35516129032258</v>
      </c>
      <c r="H8" s="589">
        <v>87.852333333333334</v>
      </c>
      <c r="I8" s="589">
        <v>77.260645161290327</v>
      </c>
      <c r="J8" s="589">
        <v>96.655333333333346</v>
      </c>
      <c r="K8" s="589">
        <v>126.1383870967742</v>
      </c>
      <c r="L8" s="589">
        <v>165.85419354838709</v>
      </c>
      <c r="M8" s="589">
        <v>115.69566666666665</v>
      </c>
    </row>
    <row r="9" spans="1:13" x14ac:dyDescent="0.2">
      <c r="M9" s="161" t="s">
        <v>543</v>
      </c>
    </row>
    <row r="10" spans="1:13" x14ac:dyDescent="0.2">
      <c r="A10" s="450"/>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heetViews>
  <sheetFormatPr baseColWidth="10" defaultColWidth="11" defaultRowHeight="14.25" x14ac:dyDescent="0.2"/>
  <cols>
    <col min="1" max="1" width="19.7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49"/>
      <c r="H2" s="251"/>
      <c r="I2" s="250" t="s">
        <v>151</v>
      </c>
    </row>
    <row r="3" spans="1:71" s="69" customFormat="1" ht="12.75" x14ac:dyDescent="0.2">
      <c r="A3" s="70"/>
      <c r="B3" s="804">
        <f>INDICE!A3</f>
        <v>44805</v>
      </c>
      <c r="C3" s="805">
        <v>41671</v>
      </c>
      <c r="D3" s="804">
        <f>DATE(YEAR(B3),MONTH(B3)-1,1)</f>
        <v>44774</v>
      </c>
      <c r="E3" s="805"/>
      <c r="F3" s="804">
        <f>DATE(YEAR(B3)-1,MONTH(B3),1)</f>
        <v>44440</v>
      </c>
      <c r="G3" s="805"/>
      <c r="H3" s="755" t="s">
        <v>421</v>
      </c>
      <c r="I3" s="755"/>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636">
        <f>D3</f>
        <v>44774</v>
      </c>
      <c r="I4" s="287">
        <f>F3</f>
        <v>44440</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8" t="s">
        <v>365</v>
      </c>
      <c r="B5" s="241">
        <v>5546.4480000000003</v>
      </c>
      <c r="C5" s="452">
        <v>36.742008861091051</v>
      </c>
      <c r="D5" s="241">
        <v>5972.3559999999998</v>
      </c>
      <c r="E5" s="452">
        <v>38.822015763060968</v>
      </c>
      <c r="F5" s="241">
        <v>5040.4530000000004</v>
      </c>
      <c r="G5" s="452">
        <v>33.300095689531474</v>
      </c>
      <c r="H5" s="638">
        <v>-7.1313230490613666</v>
      </c>
      <c r="I5" s="247">
        <v>10.038681047120166</v>
      </c>
      <c r="K5" s="246"/>
    </row>
    <row r="6" spans="1:71" s="13" customFormat="1" ht="15" x14ac:dyDescent="0.2">
      <c r="A6" s="16" t="s">
        <v>117</v>
      </c>
      <c r="B6" s="241">
        <v>9549.2099999999991</v>
      </c>
      <c r="C6" s="452">
        <v>63.257991138908942</v>
      </c>
      <c r="D6" s="241">
        <v>9411.5849999999991</v>
      </c>
      <c r="E6" s="452">
        <v>61.177984236939018</v>
      </c>
      <c r="F6" s="241">
        <v>10095.999</v>
      </c>
      <c r="G6" s="452">
        <v>66.699904310468526</v>
      </c>
      <c r="H6" s="247">
        <v>1.4622935456673878</v>
      </c>
      <c r="I6" s="247">
        <v>-5.4158979215429861</v>
      </c>
      <c r="K6" s="246"/>
    </row>
    <row r="7" spans="1:71" s="69" customFormat="1" ht="12.75" x14ac:dyDescent="0.2">
      <c r="A7" s="76" t="s">
        <v>114</v>
      </c>
      <c r="B7" s="77">
        <v>15095.657999999999</v>
      </c>
      <c r="C7" s="78">
        <v>100</v>
      </c>
      <c r="D7" s="77">
        <v>15383.941000000001</v>
      </c>
      <c r="E7" s="78">
        <v>100</v>
      </c>
      <c r="F7" s="77">
        <v>15136.451999999999</v>
      </c>
      <c r="G7" s="78">
        <v>100</v>
      </c>
      <c r="H7" s="78">
        <v>-1.8739216433552448</v>
      </c>
      <c r="I7" s="639">
        <v>-0.26950833656394424</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44"/>
      <c r="I8" s="161" t="s">
        <v>220</v>
      </c>
      <c r="J8" s="13"/>
      <c r="K8" s="246"/>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43" customFormat="1" ht="12.75" x14ac:dyDescent="0.2">
      <c r="A9" s="450" t="s">
        <v>492</v>
      </c>
      <c r="B9" s="244"/>
      <c r="C9" s="245"/>
      <c r="D9" s="244"/>
      <c r="E9" s="244"/>
      <c r="F9" s="244"/>
      <c r="G9" s="244"/>
      <c r="H9" s="244"/>
      <c r="I9" s="244"/>
      <c r="J9" s="244"/>
      <c r="K9" s="244"/>
      <c r="L9" s="244"/>
    </row>
    <row r="10" spans="1:71" x14ac:dyDescent="0.2">
      <c r="A10" s="451" t="s">
        <v>463</v>
      </c>
    </row>
    <row r="11" spans="1:71" x14ac:dyDescent="0.2">
      <c r="A11" s="450" t="s">
        <v>531</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2"/>
  <sheetViews>
    <sheetView workbookViewId="0"/>
  </sheetViews>
  <sheetFormatPr baseColWidth="10" defaultColWidth="11" defaultRowHeight="14.25" x14ac:dyDescent="0.2"/>
  <cols>
    <col min="1" max="1" width="26.5" style="1" customWidth="1"/>
    <col min="2" max="2" width="9.625" style="1" customWidth="1"/>
    <col min="3" max="3" width="12.125" style="1" customWidth="1"/>
    <col min="4" max="4" width="9.625" style="1" customWidth="1"/>
    <col min="5" max="5" width="12.125" style="1" customWidth="1"/>
    <col min="6" max="6" width="9.625" style="1" customWidth="1"/>
    <col min="7" max="7" width="12.125" style="1" customWidth="1"/>
    <col min="8" max="9" width="11" style="1" customWidth="1"/>
    <col min="10" max="16384" width="11" style="1"/>
  </cols>
  <sheetData>
    <row r="1" spans="1:71" s="16" customFormat="1" ht="12.75" x14ac:dyDescent="0.2">
      <c r="A1" s="15" t="s">
        <v>41</v>
      </c>
    </row>
    <row r="2" spans="1:71" s="13" customFormat="1" ht="15.75" x14ac:dyDescent="0.25">
      <c r="A2" s="12"/>
      <c r="B2" s="249"/>
      <c r="H2" s="251"/>
      <c r="I2" s="250" t="s">
        <v>151</v>
      </c>
    </row>
    <row r="3" spans="1:71" s="69" customFormat="1" ht="12.75" x14ac:dyDescent="0.2">
      <c r="A3" s="70"/>
      <c r="B3" s="804">
        <f>INDICE!A3</f>
        <v>44805</v>
      </c>
      <c r="C3" s="805">
        <v>41671</v>
      </c>
      <c r="D3" s="804">
        <f>DATE(YEAR(B3),MONTH(B3)-1,1)</f>
        <v>44774</v>
      </c>
      <c r="E3" s="805"/>
      <c r="F3" s="804">
        <f>DATE(YEAR(B3)-1,MONTH(B3),1)</f>
        <v>44440</v>
      </c>
      <c r="G3" s="805"/>
      <c r="H3" s="755" t="s">
        <v>421</v>
      </c>
      <c r="I3" s="755"/>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287">
        <f>D3</f>
        <v>44774</v>
      </c>
      <c r="I4" s="287">
        <f>F3</f>
        <v>44440</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8" t="s">
        <v>465</v>
      </c>
      <c r="B5" s="241">
        <v>5579.5450000000001</v>
      </c>
      <c r="C5" s="452">
        <v>38.078719448933789</v>
      </c>
      <c r="D5" s="241">
        <v>5579.5450000000001</v>
      </c>
      <c r="E5" s="452">
        <v>37.302523831636151</v>
      </c>
      <c r="F5" s="241">
        <v>5827.3770000000004</v>
      </c>
      <c r="G5" s="452">
        <v>40.016703884417403</v>
      </c>
      <c r="H5" s="437">
        <v>0</v>
      </c>
      <c r="I5" s="73">
        <v>-4.252891137813811</v>
      </c>
      <c r="K5" s="246"/>
    </row>
    <row r="6" spans="1:71" s="13" customFormat="1" ht="15" x14ac:dyDescent="0.2">
      <c r="A6" s="16" t="s">
        <v>514</v>
      </c>
      <c r="B6" s="241">
        <v>9073.1142299999956</v>
      </c>
      <c r="C6" s="452">
        <v>61.921280551066218</v>
      </c>
      <c r="D6" s="241">
        <v>9378.0086099999935</v>
      </c>
      <c r="E6" s="452">
        <v>62.697476168363849</v>
      </c>
      <c r="F6" s="241">
        <v>8734.9843000000092</v>
      </c>
      <c r="G6" s="452">
        <v>59.983296115582597</v>
      </c>
      <c r="H6" s="401">
        <v>-3.2511633618557543</v>
      </c>
      <c r="I6" s="401">
        <v>3.8709849770421001</v>
      </c>
      <c r="K6" s="246"/>
    </row>
    <row r="7" spans="1:71" s="69" customFormat="1" ht="12.75" x14ac:dyDescent="0.2">
      <c r="A7" s="76" t="s">
        <v>114</v>
      </c>
      <c r="B7" s="77">
        <v>14652.659229999996</v>
      </c>
      <c r="C7" s="78">
        <v>100</v>
      </c>
      <c r="D7" s="77">
        <v>14957.553609999994</v>
      </c>
      <c r="E7" s="78">
        <v>100</v>
      </c>
      <c r="F7" s="77">
        <v>14562.36130000001</v>
      </c>
      <c r="G7" s="78">
        <v>100</v>
      </c>
      <c r="H7" s="78">
        <v>-2.0383973739940888</v>
      </c>
      <c r="I7" s="78">
        <v>0.62007752822329731</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44"/>
      <c r="I8" s="161" t="s">
        <v>124</v>
      </c>
      <c r="J8" s="13"/>
      <c r="K8" s="246"/>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450" t="s">
        <v>492</v>
      </c>
    </row>
    <row r="10" spans="1:71" x14ac:dyDescent="0.2">
      <c r="A10" s="450" t="s">
        <v>463</v>
      </c>
    </row>
    <row r="11" spans="1:71" x14ac:dyDescent="0.2">
      <c r="A11" s="436" t="s">
        <v>531</v>
      </c>
    </row>
    <row r="12" spans="1:71" x14ac:dyDescent="0.2">
      <c r="C12" s="1" t="s">
        <v>369</v>
      </c>
    </row>
  </sheetData>
  <mergeCells count="4">
    <mergeCell ref="B3:C3"/>
    <mergeCell ref="D3:E3"/>
    <mergeCell ref="F3:G3"/>
    <mergeCell ref="H3:I3"/>
  </mergeCells>
  <conditionalFormatting sqref="I5">
    <cfRule type="cellIs" dxfId="8" priority="3" operator="between">
      <formula>-0.5</formula>
      <formula>0.5</formula>
    </cfRule>
    <cfRule type="cellIs" dxfId="7" priority="4" operator="between">
      <formula>0</formula>
      <formula>0.49</formula>
    </cfRule>
  </conditionalFormatting>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sqref="A1:F2"/>
    </sheetView>
  </sheetViews>
  <sheetFormatPr baseColWidth="10" defaultColWidth="11" defaultRowHeight="14.25" x14ac:dyDescent="0.2"/>
  <cols>
    <col min="1" max="1" width="11" style="1" customWidth="1"/>
    <col min="2" max="2" width="11" style="1"/>
    <col min="3" max="3" width="10.625" style="1" customWidth="1"/>
    <col min="4" max="4" width="11" style="1"/>
    <col min="5" max="5" width="13.25" style="1" customWidth="1"/>
    <col min="6" max="6" width="11" style="1"/>
    <col min="7" max="7" width="11.75" style="1" customWidth="1"/>
    <col min="8" max="8" width="11" style="1"/>
    <col min="9" max="9" width="11.75" style="1" customWidth="1"/>
    <col min="10" max="16384" width="11" style="1"/>
  </cols>
  <sheetData>
    <row r="1" spans="1:9" x14ac:dyDescent="0.2">
      <c r="A1" s="794" t="s">
        <v>501</v>
      </c>
      <c r="B1" s="794"/>
      <c r="C1" s="794"/>
      <c r="D1" s="794"/>
      <c r="E1" s="794"/>
      <c r="F1" s="794"/>
    </row>
    <row r="2" spans="1:9" x14ac:dyDescent="0.2">
      <c r="A2" s="795"/>
      <c r="B2" s="795"/>
      <c r="C2" s="795"/>
      <c r="D2" s="795"/>
      <c r="E2" s="795"/>
      <c r="F2" s="795"/>
      <c r="I2" s="161" t="s">
        <v>464</v>
      </c>
    </row>
    <row r="3" spans="1:9" x14ac:dyDescent="0.2">
      <c r="A3" s="255"/>
      <c r="B3" s="257"/>
      <c r="C3" s="257"/>
      <c r="D3" s="762">
        <f>INDICE!A3</f>
        <v>44805</v>
      </c>
      <c r="E3" s="762">
        <v>41671</v>
      </c>
      <c r="F3" s="762">
        <f>DATE(YEAR(D3),MONTH(D3)-1,1)</f>
        <v>44774</v>
      </c>
      <c r="G3" s="762"/>
      <c r="H3" s="765">
        <f>DATE(YEAR(D3)-1,MONTH(D3),1)</f>
        <v>44440</v>
      </c>
      <c r="I3" s="765"/>
    </row>
    <row r="4" spans="1:9" x14ac:dyDescent="0.2">
      <c r="A4" s="221"/>
      <c r="B4" s="222"/>
      <c r="C4" s="222"/>
      <c r="D4" s="82" t="s">
        <v>368</v>
      </c>
      <c r="E4" s="184" t="s">
        <v>106</v>
      </c>
      <c r="F4" s="82" t="s">
        <v>368</v>
      </c>
      <c r="G4" s="184" t="s">
        <v>106</v>
      </c>
      <c r="H4" s="82" t="s">
        <v>368</v>
      </c>
      <c r="I4" s="184" t="s">
        <v>106</v>
      </c>
    </row>
    <row r="5" spans="1:9" x14ac:dyDescent="0.2">
      <c r="A5" s="549" t="s">
        <v>367</v>
      </c>
      <c r="B5" s="166"/>
      <c r="C5" s="166"/>
      <c r="D5" s="401">
        <v>112.26422954231924</v>
      </c>
      <c r="E5" s="455">
        <v>100</v>
      </c>
      <c r="F5" s="401">
        <v>114.05134295626064</v>
      </c>
      <c r="G5" s="455">
        <v>100</v>
      </c>
      <c r="H5" s="401">
        <v>121.19317842192835</v>
      </c>
      <c r="I5" s="455">
        <v>100</v>
      </c>
    </row>
    <row r="6" spans="1:9" x14ac:dyDescent="0.2">
      <c r="A6" s="590" t="s">
        <v>461</v>
      </c>
      <c r="B6" s="166"/>
      <c r="C6" s="166"/>
      <c r="D6" s="401">
        <v>70.085898872027911</v>
      </c>
      <c r="E6" s="455">
        <v>62.429412429725225</v>
      </c>
      <c r="F6" s="401">
        <v>71.873012285969324</v>
      </c>
      <c r="G6" s="455">
        <v>63.018120105374862</v>
      </c>
      <c r="H6" s="401">
        <v>73.596042219108483</v>
      </c>
      <c r="I6" s="455">
        <v>60.726225004915143</v>
      </c>
    </row>
    <row r="7" spans="1:9" x14ac:dyDescent="0.2">
      <c r="A7" s="590" t="s">
        <v>462</v>
      </c>
      <c r="B7" s="166"/>
      <c r="C7" s="166"/>
      <c r="D7" s="401">
        <v>42.178330670291331</v>
      </c>
      <c r="E7" s="455">
        <v>37.570587570274775</v>
      </c>
      <c r="F7" s="401">
        <v>42.178330670291331</v>
      </c>
      <c r="G7" s="455">
        <v>36.981879894625152</v>
      </c>
      <c r="H7" s="401">
        <v>47.597136202819861</v>
      </c>
      <c r="I7" s="455">
        <v>39.27377499508485</v>
      </c>
    </row>
    <row r="8" spans="1:9" x14ac:dyDescent="0.2">
      <c r="A8" s="550" t="s">
        <v>610</v>
      </c>
      <c r="B8" s="254"/>
      <c r="C8" s="254"/>
      <c r="D8" s="448">
        <v>90</v>
      </c>
      <c r="E8" s="456"/>
      <c r="F8" s="448">
        <v>90</v>
      </c>
      <c r="G8" s="456"/>
      <c r="H8" s="448">
        <v>90</v>
      </c>
      <c r="I8" s="456"/>
    </row>
    <row r="9" spans="1:9" x14ac:dyDescent="0.2">
      <c r="B9" s="133"/>
      <c r="C9" s="133"/>
      <c r="D9" s="133"/>
      <c r="E9" s="226"/>
      <c r="I9" s="161" t="s">
        <v>220</v>
      </c>
    </row>
    <row r="10" spans="1:9" x14ac:dyDescent="0.2">
      <c r="A10" s="408" t="s">
        <v>574</v>
      </c>
      <c r="B10" s="252"/>
      <c r="C10" s="252"/>
      <c r="D10" s="252"/>
      <c r="E10" s="252"/>
      <c r="F10" s="252"/>
      <c r="G10" s="252"/>
      <c r="H10" s="252"/>
      <c r="I10" s="252"/>
    </row>
    <row r="11" spans="1:9" x14ac:dyDescent="0.2">
      <c r="A11" s="408" t="s">
        <v>552</v>
      </c>
      <c r="B11" s="252"/>
      <c r="C11" s="252"/>
      <c r="D11" s="252"/>
      <c r="E11" s="252"/>
      <c r="F11" s="252"/>
      <c r="G11" s="252"/>
      <c r="H11" s="252"/>
      <c r="I11" s="252"/>
    </row>
    <row r="12" spans="1:9" x14ac:dyDescent="0.2">
      <c r="A12" s="252"/>
      <c r="B12" s="252"/>
      <c r="C12" s="252"/>
      <c r="D12" s="252"/>
      <c r="E12" s="252"/>
      <c r="F12" s="252"/>
      <c r="G12" s="252"/>
      <c r="H12" s="252"/>
      <c r="I12" s="252"/>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sqref="A1:D2"/>
    </sheetView>
  </sheetViews>
  <sheetFormatPr baseColWidth="10" defaultRowHeight="14.25" x14ac:dyDescent="0.2"/>
  <cols>
    <col min="1" max="1" width="14.25" customWidth="1"/>
    <col min="2" max="3" width="11.75" customWidth="1"/>
    <col min="4" max="5" width="12.5" customWidth="1"/>
    <col min="6" max="7" width="15.125" customWidth="1"/>
    <col min="8" max="9" width="10.25" customWidth="1"/>
    <col min="10" max="38" width="11" style="1"/>
  </cols>
  <sheetData>
    <row r="1" spans="1:40" x14ac:dyDescent="0.2">
      <c r="A1" s="794" t="s">
        <v>465</v>
      </c>
      <c r="B1" s="794"/>
      <c r="C1" s="794"/>
      <c r="D1" s="794"/>
      <c r="E1" s="256"/>
      <c r="F1" s="1"/>
      <c r="G1" s="1"/>
      <c r="H1" s="1"/>
      <c r="I1" s="1"/>
    </row>
    <row r="2" spans="1:40" ht="15" x14ac:dyDescent="0.2">
      <c r="A2" s="794"/>
      <c r="B2" s="794"/>
      <c r="C2" s="794"/>
      <c r="D2" s="794"/>
      <c r="E2" s="256"/>
      <c r="F2" s="1"/>
      <c r="G2" s="212"/>
      <c r="H2" s="251"/>
      <c r="I2" s="250" t="s">
        <v>151</v>
      </c>
    </row>
    <row r="3" spans="1:40" x14ac:dyDescent="0.2">
      <c r="A3" s="255"/>
      <c r="B3" s="804">
        <f>INDICE!A3</f>
        <v>44805</v>
      </c>
      <c r="C3" s="805">
        <v>41671</v>
      </c>
      <c r="D3" s="804">
        <f>DATE(YEAR(B3),MONTH(B3)-1,1)</f>
        <v>44774</v>
      </c>
      <c r="E3" s="805"/>
      <c r="F3" s="804">
        <f>DATE(YEAR(B3)-1,MONTH(B3),1)</f>
        <v>44440</v>
      </c>
      <c r="G3" s="805"/>
      <c r="H3" s="755" t="s">
        <v>421</v>
      </c>
      <c r="I3" s="755"/>
    </row>
    <row r="4" spans="1:40" x14ac:dyDescent="0.2">
      <c r="A4" s="221"/>
      <c r="B4" s="184" t="s">
        <v>47</v>
      </c>
      <c r="C4" s="184" t="s">
        <v>106</v>
      </c>
      <c r="D4" s="184" t="s">
        <v>47</v>
      </c>
      <c r="E4" s="184" t="s">
        <v>106</v>
      </c>
      <c r="F4" s="184" t="s">
        <v>47</v>
      </c>
      <c r="G4" s="184" t="s">
        <v>106</v>
      </c>
      <c r="H4" s="696">
        <f>D3</f>
        <v>44774</v>
      </c>
      <c r="I4" s="696">
        <f>F3</f>
        <v>44440</v>
      </c>
    </row>
    <row r="5" spans="1:40" x14ac:dyDescent="0.2">
      <c r="A5" s="549" t="s">
        <v>48</v>
      </c>
      <c r="B5" s="240">
        <v>441.37799999999999</v>
      </c>
      <c r="C5" s="247">
        <v>7.9106450436370697</v>
      </c>
      <c r="D5" s="240">
        <v>441.37799999999999</v>
      </c>
      <c r="E5" s="247">
        <v>7.9106450436370697</v>
      </c>
      <c r="F5" s="240">
        <v>435.53</v>
      </c>
      <c r="G5" s="247">
        <v>7.4738600231287586</v>
      </c>
      <c r="H5" s="437">
        <v>0</v>
      </c>
      <c r="I5" s="401">
        <v>1.3427318439602354</v>
      </c>
    </row>
    <row r="6" spans="1:40" x14ac:dyDescent="0.2">
      <c r="A6" s="590" t="s">
        <v>49</v>
      </c>
      <c r="B6" s="240">
        <v>333.65899999999999</v>
      </c>
      <c r="C6" s="247">
        <v>5.9800395910419217</v>
      </c>
      <c r="D6" s="240">
        <v>333.65899999999999</v>
      </c>
      <c r="E6" s="247">
        <v>5.9800395910419217</v>
      </c>
      <c r="F6" s="240">
        <v>336.11700000000002</v>
      </c>
      <c r="G6" s="247">
        <v>5.767895229706264</v>
      </c>
      <c r="H6" s="445">
        <v>0</v>
      </c>
      <c r="I6" s="401">
        <v>-0.73129297238759916</v>
      </c>
    </row>
    <row r="7" spans="1:40" x14ac:dyDescent="0.2">
      <c r="A7" s="590" t="s">
        <v>122</v>
      </c>
      <c r="B7" s="240">
        <v>3178.4160000000002</v>
      </c>
      <c r="C7" s="247">
        <v>56.965505251772321</v>
      </c>
      <c r="D7" s="240">
        <v>3178.4160000000002</v>
      </c>
      <c r="E7" s="247">
        <v>56.965505251772321</v>
      </c>
      <c r="F7" s="240">
        <v>3415.692</v>
      </c>
      <c r="G7" s="247">
        <v>58.614570500587135</v>
      </c>
      <c r="H7" s="445">
        <v>0</v>
      </c>
      <c r="I7" s="73">
        <v>-6.9466450722137667</v>
      </c>
    </row>
    <row r="8" spans="1:40" x14ac:dyDescent="0.2">
      <c r="A8" s="590" t="s">
        <v>123</v>
      </c>
      <c r="B8" s="240">
        <v>35</v>
      </c>
      <c r="C8" s="247">
        <v>0.6272912934656858</v>
      </c>
      <c r="D8" s="240">
        <v>35</v>
      </c>
      <c r="E8" s="247">
        <v>0.6272912934656858</v>
      </c>
      <c r="F8" s="240">
        <v>48.250999999999998</v>
      </c>
      <c r="G8" s="247">
        <v>0.82800546455120361</v>
      </c>
      <c r="H8" s="437">
        <v>0</v>
      </c>
      <c r="I8" s="401">
        <v>-27.462643261279553</v>
      </c>
    </row>
    <row r="9" spans="1:40" x14ac:dyDescent="0.2">
      <c r="A9" s="550" t="s">
        <v>366</v>
      </c>
      <c r="B9" s="448">
        <v>1591.0920000000001</v>
      </c>
      <c r="C9" s="453">
        <v>28.516518820083004</v>
      </c>
      <c r="D9" s="448">
        <v>1591.0920000000001</v>
      </c>
      <c r="E9" s="453">
        <v>28.516518820083004</v>
      </c>
      <c r="F9" s="448">
        <v>1591.787</v>
      </c>
      <c r="G9" s="453">
        <v>27.315668782026631</v>
      </c>
      <c r="H9" s="437">
        <v>0</v>
      </c>
      <c r="I9" s="96">
        <v>-4.3661620556012602E-2</v>
      </c>
    </row>
    <row r="10" spans="1:40" s="69" customFormat="1" x14ac:dyDescent="0.2">
      <c r="A10" s="76" t="s">
        <v>114</v>
      </c>
      <c r="B10" s="77">
        <v>5579.5450000000001</v>
      </c>
      <c r="C10" s="253">
        <v>100</v>
      </c>
      <c r="D10" s="77">
        <v>5579.5450000000001</v>
      </c>
      <c r="E10" s="253">
        <v>100</v>
      </c>
      <c r="F10" s="77">
        <v>5827.3770000000004</v>
      </c>
      <c r="G10" s="253">
        <v>100</v>
      </c>
      <c r="H10" s="639">
        <v>0</v>
      </c>
      <c r="I10" s="78">
        <v>-4.252891137813811</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3"/>
      <c r="C11" s="133"/>
      <c r="D11" s="133"/>
      <c r="E11" s="133"/>
      <c r="F11" s="1"/>
      <c r="G11" s="1"/>
      <c r="H11" s="1"/>
      <c r="I11" s="161" t="s">
        <v>220</v>
      </c>
    </row>
    <row r="12" spans="1:40" s="243" customFormat="1" ht="12.75" x14ac:dyDescent="0.2">
      <c r="A12" s="451" t="s">
        <v>492</v>
      </c>
      <c r="B12" s="244"/>
      <c r="C12" s="244"/>
      <c r="D12" s="245"/>
      <c r="E12" s="245"/>
      <c r="F12" s="244"/>
      <c r="G12" s="244"/>
      <c r="H12" s="244"/>
      <c r="I12" s="244"/>
      <c r="J12" s="244"/>
      <c r="K12" s="244"/>
      <c r="L12" s="244"/>
      <c r="M12" s="244"/>
      <c r="N12" s="244"/>
      <c r="O12" s="244"/>
      <c r="P12" s="244"/>
      <c r="Q12" s="244"/>
      <c r="R12" s="244"/>
      <c r="S12" s="244"/>
      <c r="T12" s="244"/>
      <c r="U12" s="244"/>
      <c r="V12" s="244"/>
      <c r="W12" s="244"/>
      <c r="X12" s="244"/>
      <c r="Y12" s="244"/>
      <c r="Z12" s="244"/>
      <c r="AA12" s="244"/>
      <c r="AB12" s="244"/>
      <c r="AC12" s="244"/>
      <c r="AD12" s="244"/>
      <c r="AE12" s="244"/>
      <c r="AF12" s="244"/>
      <c r="AG12" s="244"/>
      <c r="AH12" s="244"/>
      <c r="AI12" s="244"/>
      <c r="AJ12" s="244"/>
      <c r="AK12" s="244"/>
      <c r="AL12" s="244"/>
    </row>
    <row r="13" spans="1:40" x14ac:dyDescent="0.2">
      <c r="A13" s="133" t="s">
        <v>463</v>
      </c>
      <c r="B13" s="252"/>
      <c r="C13" s="252"/>
      <c r="D13" s="252"/>
      <c r="E13" s="252"/>
      <c r="F13" s="252"/>
      <c r="G13" s="252"/>
      <c r="H13" s="252"/>
      <c r="I13" s="252"/>
    </row>
    <row r="14" spans="1:40" x14ac:dyDescent="0.2">
      <c r="A14" s="436" t="s">
        <v>530</v>
      </c>
      <c r="B14" s="252"/>
      <c r="C14" s="252"/>
      <c r="D14" s="252"/>
      <c r="E14" s="252"/>
      <c r="F14" s="252"/>
      <c r="G14" s="252"/>
      <c r="H14" s="252"/>
      <c r="I14" s="252"/>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I5:I6 I8">
    <cfRule type="cellIs" dxfId="6" priority="26" operator="equal">
      <formula>0</formula>
    </cfRule>
  </conditionalFormatting>
  <conditionalFormatting sqref="I7">
    <cfRule type="cellIs" dxfId="5" priority="7" operator="between">
      <formula>-0.5</formula>
      <formula>0.5</formula>
    </cfRule>
    <cfRule type="cellIs" dxfId="4" priority="8" operator="between">
      <formula>0</formula>
      <formula>0.49</formula>
    </cfRule>
  </conditionalFormatting>
  <conditionalFormatting sqref="I9">
    <cfRule type="cellIs" dxfId="3" priority="1" operator="between">
      <formula>-0.5</formula>
      <formula>0.5</formula>
    </cfRule>
    <cfRule type="cellIs" dxfId="2" priority="2" operator="between">
      <formula>0</formula>
      <formula>0.49</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sqref="A1:C2"/>
    </sheetView>
  </sheetViews>
  <sheetFormatPr baseColWidth="10" defaultColWidth="11" defaultRowHeight="12.75" x14ac:dyDescent="0.2"/>
  <cols>
    <col min="1" max="1" width="30.125" style="227" customWidth="1"/>
    <col min="2" max="2" width="11" style="227"/>
    <col min="3" max="3" width="11.625" style="227" customWidth="1"/>
    <col min="4" max="4" width="11" style="227"/>
    <col min="5" max="5" width="11.625" style="227" customWidth="1"/>
    <col min="6" max="6" width="11" style="227"/>
    <col min="7" max="7" width="11.625" style="227" customWidth="1"/>
    <col min="8" max="9" width="10.5" style="227" customWidth="1"/>
    <col min="10" max="12" width="11" style="227"/>
    <col min="13" max="47" width="11" style="11"/>
    <col min="48" max="16384" width="11" style="227"/>
  </cols>
  <sheetData>
    <row r="1" spans="1:47" x14ac:dyDescent="0.2">
      <c r="A1" s="794" t="s">
        <v>40</v>
      </c>
      <c r="B1" s="794"/>
      <c r="C1" s="794"/>
      <c r="D1" s="11"/>
      <c r="E1" s="11"/>
      <c r="F1" s="11"/>
      <c r="G1" s="11"/>
      <c r="H1" s="11"/>
      <c r="I1" s="11"/>
      <c r="J1" s="11"/>
      <c r="K1" s="11"/>
      <c r="L1" s="11"/>
    </row>
    <row r="2" spans="1:47" x14ac:dyDescent="0.2">
      <c r="A2" s="794"/>
      <c r="B2" s="794"/>
      <c r="C2" s="794"/>
      <c r="D2" s="261"/>
      <c r="E2" s="11"/>
      <c r="F2" s="11"/>
      <c r="H2" s="11"/>
      <c r="I2" s="11"/>
      <c r="J2" s="11"/>
      <c r="K2" s="11"/>
    </row>
    <row r="3" spans="1:47" x14ac:dyDescent="0.2">
      <c r="A3" s="260"/>
      <c r="B3" s="11"/>
      <c r="C3" s="11"/>
      <c r="D3" s="11"/>
      <c r="E3" s="11"/>
      <c r="F3" s="11"/>
      <c r="G3" s="11"/>
      <c r="H3" s="228"/>
      <c r="I3" s="250" t="s">
        <v>494</v>
      </c>
      <c r="J3" s="11"/>
      <c r="K3" s="11"/>
      <c r="L3" s="11"/>
    </row>
    <row r="4" spans="1:47" x14ac:dyDescent="0.2">
      <c r="A4" s="11"/>
      <c r="B4" s="804">
        <f>INDICE!A3</f>
        <v>44805</v>
      </c>
      <c r="C4" s="805">
        <v>41671</v>
      </c>
      <c r="D4" s="804">
        <f>DATE(YEAR(B4),MONTH(B4)-1,1)</f>
        <v>44774</v>
      </c>
      <c r="E4" s="805"/>
      <c r="F4" s="804">
        <f>DATE(YEAR(B4)-1,MONTH(B4),1)</f>
        <v>44440</v>
      </c>
      <c r="G4" s="805"/>
      <c r="H4" s="755" t="s">
        <v>421</v>
      </c>
      <c r="I4" s="755"/>
      <c r="J4" s="11"/>
      <c r="K4" s="11"/>
      <c r="L4" s="11"/>
    </row>
    <row r="5" spans="1:47" x14ac:dyDescent="0.2">
      <c r="A5" s="260"/>
      <c r="B5" s="184" t="s">
        <v>54</v>
      </c>
      <c r="C5" s="184" t="s">
        <v>106</v>
      </c>
      <c r="D5" s="184" t="s">
        <v>54</v>
      </c>
      <c r="E5" s="184" t="s">
        <v>106</v>
      </c>
      <c r="F5" s="184" t="s">
        <v>54</v>
      </c>
      <c r="G5" s="184" t="s">
        <v>106</v>
      </c>
      <c r="H5" s="287">
        <f>D4</f>
        <v>44774</v>
      </c>
      <c r="I5" s="287">
        <f>F4</f>
        <v>44440</v>
      </c>
      <c r="J5" s="11"/>
      <c r="K5" s="11"/>
      <c r="L5" s="11"/>
    </row>
    <row r="6" spans="1:47" ht="15" customHeight="1" x14ac:dyDescent="0.2">
      <c r="A6" s="11" t="s">
        <v>371</v>
      </c>
      <c r="B6" s="230">
        <v>17328.501049999999</v>
      </c>
      <c r="C6" s="229">
        <v>35.240955982494896</v>
      </c>
      <c r="D6" s="230">
        <v>15467.56979</v>
      </c>
      <c r="E6" s="229">
        <v>34.041833535795988</v>
      </c>
      <c r="F6" s="230">
        <v>12407.010529999998</v>
      </c>
      <c r="G6" s="229">
        <v>33.025977596768982</v>
      </c>
      <c r="H6" s="229">
        <v>12.031180626727267</v>
      </c>
      <c r="I6" s="229">
        <v>39.667013323635842</v>
      </c>
      <c r="J6" s="11"/>
      <c r="K6" s="11"/>
      <c r="L6" s="11"/>
    </row>
    <row r="7" spans="1:47" x14ac:dyDescent="0.2">
      <c r="A7" s="259" t="s">
        <v>370</v>
      </c>
      <c r="B7" s="230">
        <v>31842.983</v>
      </c>
      <c r="C7" s="229">
        <v>64.759044017505104</v>
      </c>
      <c r="D7" s="230">
        <v>29969.377</v>
      </c>
      <c r="E7" s="229">
        <v>65.958166464203998</v>
      </c>
      <c r="F7" s="230">
        <v>25160.417999999998</v>
      </c>
      <c r="G7" s="229">
        <v>66.974022403231018</v>
      </c>
      <c r="H7" s="727">
        <v>6.2517348959239287</v>
      </c>
      <c r="I7" s="667">
        <v>26.559832988466258</v>
      </c>
      <c r="J7" s="11"/>
      <c r="K7" s="11"/>
      <c r="L7" s="11"/>
    </row>
    <row r="8" spans="1:47" x14ac:dyDescent="0.2">
      <c r="A8" s="173" t="s">
        <v>114</v>
      </c>
      <c r="B8" s="174">
        <v>49171.484049999999</v>
      </c>
      <c r="C8" s="175">
        <v>100</v>
      </c>
      <c r="D8" s="174">
        <v>45436.946790000002</v>
      </c>
      <c r="E8" s="175">
        <v>100</v>
      </c>
      <c r="F8" s="174">
        <v>37567.428529999997</v>
      </c>
      <c r="G8" s="175">
        <v>100</v>
      </c>
      <c r="H8" s="78">
        <v>8.2191641908956647</v>
      </c>
      <c r="I8" s="78">
        <v>30.888607429527472</v>
      </c>
      <c r="J8" s="230"/>
      <c r="K8" s="11"/>
    </row>
    <row r="9" spans="1:47" s="243" customFormat="1" x14ac:dyDescent="0.2">
      <c r="A9" s="11"/>
      <c r="B9" s="11"/>
      <c r="C9" s="11"/>
      <c r="D9" s="11"/>
      <c r="E9" s="11"/>
      <c r="F9" s="11"/>
      <c r="H9" s="11"/>
      <c r="I9" s="161" t="s">
        <v>220</v>
      </c>
      <c r="J9" s="244"/>
      <c r="K9" s="244"/>
      <c r="L9" s="244"/>
      <c r="M9" s="244"/>
      <c r="N9" s="244"/>
      <c r="O9" s="244"/>
      <c r="P9" s="244"/>
      <c r="Q9" s="244"/>
      <c r="R9" s="244"/>
      <c r="S9" s="244"/>
      <c r="T9" s="244"/>
      <c r="U9" s="244"/>
      <c r="V9" s="244"/>
      <c r="W9" s="244"/>
      <c r="X9" s="244"/>
      <c r="Y9" s="244"/>
      <c r="Z9" s="244"/>
      <c r="AA9" s="244"/>
      <c r="AB9" s="244"/>
      <c r="AC9" s="244"/>
      <c r="AD9" s="244"/>
      <c r="AE9" s="244"/>
      <c r="AF9" s="244"/>
      <c r="AG9" s="244"/>
      <c r="AH9" s="244"/>
      <c r="AI9" s="244"/>
      <c r="AJ9" s="244"/>
      <c r="AK9" s="244"/>
      <c r="AL9" s="244"/>
      <c r="AM9" s="244"/>
      <c r="AN9" s="244"/>
      <c r="AO9" s="244"/>
      <c r="AP9" s="244"/>
      <c r="AQ9" s="244"/>
      <c r="AR9" s="244"/>
      <c r="AS9" s="244"/>
      <c r="AT9" s="244"/>
      <c r="AU9" s="244"/>
    </row>
    <row r="10" spans="1:47" x14ac:dyDescent="0.2">
      <c r="A10" s="451" t="s">
        <v>492</v>
      </c>
      <c r="B10" s="244"/>
      <c r="C10" s="245"/>
      <c r="D10" s="244"/>
      <c r="E10" s="244"/>
      <c r="F10" s="244"/>
      <c r="G10" s="244"/>
      <c r="H10" s="11"/>
      <c r="I10" s="11"/>
      <c r="J10" s="11"/>
      <c r="K10" s="11"/>
      <c r="L10" s="11"/>
    </row>
    <row r="11" spans="1:47" x14ac:dyDescent="0.2">
      <c r="A11" s="133" t="s">
        <v>493</v>
      </c>
      <c r="B11" s="11"/>
      <c r="C11" s="258"/>
      <c r="D11" s="11"/>
      <c r="E11" s="11"/>
      <c r="F11" s="11"/>
      <c r="G11" s="11"/>
      <c r="H11" s="11"/>
      <c r="I11" s="11"/>
      <c r="J11" s="11"/>
      <c r="K11" s="11"/>
      <c r="L11" s="11"/>
    </row>
    <row r="12" spans="1:47" x14ac:dyDescent="0.2">
      <c r="A12" s="133" t="s">
        <v>463</v>
      </c>
      <c r="B12" s="11"/>
      <c r="C12" s="11"/>
      <c r="D12" s="11"/>
      <c r="E12" s="11"/>
      <c r="F12" s="11"/>
      <c r="G12" s="11"/>
      <c r="H12" s="11"/>
      <c r="I12" s="11"/>
      <c r="J12" s="11"/>
      <c r="K12" s="11"/>
      <c r="L12" s="11"/>
    </row>
    <row r="13" spans="1:47" x14ac:dyDescent="0.2">
      <c r="A13" s="11"/>
      <c r="B13" s="11"/>
      <c r="C13" s="11"/>
      <c r="D13" s="230"/>
      <c r="E13" s="11"/>
      <c r="F13" s="11"/>
      <c r="G13" s="11"/>
      <c r="H13" s="11"/>
      <c r="I13" s="11"/>
      <c r="J13" s="11"/>
      <c r="K13" s="11"/>
      <c r="L13" s="11"/>
    </row>
    <row r="14" spans="1:47" x14ac:dyDescent="0.2">
      <c r="A14" s="11"/>
      <c r="B14" s="230"/>
      <c r="C14" s="11"/>
      <c r="D14" s="230"/>
      <c r="E14" s="230"/>
      <c r="F14" s="630"/>
      <c r="G14" s="11"/>
      <c r="H14" s="11"/>
      <c r="I14" s="11"/>
      <c r="J14" s="11"/>
      <c r="K14" s="11"/>
      <c r="L14" s="11"/>
    </row>
    <row r="15" spans="1:47" x14ac:dyDescent="0.2">
      <c r="A15" s="11"/>
      <c r="B15" s="230"/>
      <c r="C15" s="11"/>
      <c r="D15" s="11"/>
      <c r="E15" s="11"/>
      <c r="F15" s="11"/>
      <c r="G15" s="11"/>
      <c r="H15" s="11"/>
      <c r="I15" s="11"/>
      <c r="J15" s="11"/>
      <c r="K15" s="11"/>
      <c r="L15" s="11"/>
    </row>
    <row r="16" spans="1:47" s="11" customFormat="1" x14ac:dyDescent="0.2"/>
    <row r="17" spans="2:13" s="11" customFormat="1" x14ac:dyDescent="0.2">
      <c r="B17" s="230"/>
    </row>
    <row r="18" spans="2:13" s="11" customFormat="1" x14ac:dyDescent="0.2">
      <c r="B18" s="230"/>
    </row>
    <row r="19" spans="2:13" s="11" customFormat="1" x14ac:dyDescent="0.2">
      <c r="M19" s="11" t="s">
        <v>369</v>
      </c>
    </row>
    <row r="20" spans="2:13" s="11" customFormat="1" x14ac:dyDescent="0.2"/>
    <row r="21" spans="2:13" s="11" customFormat="1" x14ac:dyDescent="0.2">
      <c r="C21" s="230"/>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conditionalFormatting sqref="H7">
    <cfRule type="cellIs" dxfId="1" priority="1" operator="between">
      <formula>-0.5</formula>
      <formula>0.5</formula>
    </cfRule>
    <cfRule type="cellIs" dxfId="0" priority="2" operator="between">
      <formula>0</formula>
      <formula>0.49</formula>
    </cfRule>
  </conditionalFormatting>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40"/>
  <sheetViews>
    <sheetView workbookViewId="0">
      <selection sqref="A1:D2"/>
    </sheetView>
  </sheetViews>
  <sheetFormatPr baseColWidth="10" defaultRowHeight="14.25" x14ac:dyDescent="0.2"/>
  <cols>
    <col min="1" max="1" width="22" customWidth="1"/>
    <col min="2" max="2" width="14.125" customWidth="1"/>
    <col min="5" max="5" width="18.75" customWidth="1"/>
    <col min="6" max="6" width="12.75" customWidth="1"/>
    <col min="8" max="47" width="11" style="1"/>
  </cols>
  <sheetData>
    <row r="1" spans="1:7" x14ac:dyDescent="0.2">
      <c r="A1" s="806" t="s">
        <v>1</v>
      </c>
      <c r="B1" s="806"/>
      <c r="C1" s="806"/>
      <c r="D1" s="806"/>
      <c r="E1" s="262"/>
      <c r="F1" s="262"/>
      <c r="G1" s="263"/>
    </row>
    <row r="2" spans="1:7" x14ac:dyDescent="0.2">
      <c r="A2" s="806"/>
      <c r="B2" s="806"/>
      <c r="C2" s="806"/>
      <c r="D2" s="806"/>
      <c r="E2" s="263"/>
      <c r="F2" s="263"/>
      <c r="G2" s="263"/>
    </row>
    <row r="3" spans="1:7" x14ac:dyDescent="0.2">
      <c r="A3" s="407"/>
      <c r="B3" s="407"/>
      <c r="C3" s="407"/>
      <c r="D3" s="263"/>
      <c r="E3" s="263"/>
      <c r="F3" s="263"/>
      <c r="G3" s="263"/>
    </row>
    <row r="4" spans="1:7" x14ac:dyDescent="0.2">
      <c r="A4" s="262" t="s">
        <v>372</v>
      </c>
      <c r="B4" s="263"/>
      <c r="C4" s="263"/>
      <c r="D4" s="263"/>
      <c r="E4" s="263"/>
      <c r="F4" s="263"/>
      <c r="G4" s="263"/>
    </row>
    <row r="5" spans="1:7" x14ac:dyDescent="0.2">
      <c r="A5" s="264"/>
      <c r="B5" s="264" t="s">
        <v>373</v>
      </c>
      <c r="C5" s="264" t="s">
        <v>374</v>
      </c>
      <c r="D5" s="264" t="s">
        <v>375</v>
      </c>
      <c r="E5" s="264" t="s">
        <v>376</v>
      </c>
      <c r="F5" s="264" t="s">
        <v>54</v>
      </c>
      <c r="G5" s="263"/>
    </row>
    <row r="6" spans="1:7" x14ac:dyDescent="0.2">
      <c r="A6" s="265" t="s">
        <v>373</v>
      </c>
      <c r="B6" s="266">
        <v>1</v>
      </c>
      <c r="C6" s="266">
        <v>238.8</v>
      </c>
      <c r="D6" s="266">
        <v>0.23880000000000001</v>
      </c>
      <c r="E6" s="267" t="s">
        <v>377</v>
      </c>
      <c r="F6" s="267">
        <v>0.27779999999999999</v>
      </c>
      <c r="G6" s="263"/>
    </row>
    <row r="7" spans="1:7" x14ac:dyDescent="0.2">
      <c r="A7" s="262" t="s">
        <v>374</v>
      </c>
      <c r="B7" s="268" t="s">
        <v>378</v>
      </c>
      <c r="C7" s="263">
        <v>1</v>
      </c>
      <c r="D7" s="269" t="s">
        <v>379</v>
      </c>
      <c r="E7" s="269" t="s">
        <v>380</v>
      </c>
      <c r="F7" s="268" t="s">
        <v>381</v>
      </c>
      <c r="G7" s="263"/>
    </row>
    <row r="8" spans="1:7" x14ac:dyDescent="0.2">
      <c r="A8" s="262" t="s">
        <v>375</v>
      </c>
      <c r="B8" s="268">
        <v>4.1867999999999999</v>
      </c>
      <c r="C8" s="269" t="s">
        <v>382</v>
      </c>
      <c r="D8" s="263">
        <v>1</v>
      </c>
      <c r="E8" s="269" t="s">
        <v>383</v>
      </c>
      <c r="F8" s="268">
        <v>1.163</v>
      </c>
      <c r="G8" s="263"/>
    </row>
    <row r="9" spans="1:7" x14ac:dyDescent="0.2">
      <c r="A9" s="262" t="s">
        <v>376</v>
      </c>
      <c r="B9" s="268" t="s">
        <v>384</v>
      </c>
      <c r="C9" s="269" t="s">
        <v>385</v>
      </c>
      <c r="D9" s="269" t="s">
        <v>386</v>
      </c>
      <c r="E9" s="268">
        <v>1</v>
      </c>
      <c r="F9" s="270">
        <v>11630</v>
      </c>
      <c r="G9" s="263"/>
    </row>
    <row r="10" spans="1:7" x14ac:dyDescent="0.2">
      <c r="A10" s="271" t="s">
        <v>54</v>
      </c>
      <c r="B10" s="272">
        <v>3.6</v>
      </c>
      <c r="C10" s="272">
        <v>860</v>
      </c>
      <c r="D10" s="272">
        <v>0.86</v>
      </c>
      <c r="E10" s="273" t="s">
        <v>387</v>
      </c>
      <c r="F10" s="272">
        <v>1</v>
      </c>
      <c r="G10" s="263"/>
    </row>
    <row r="11" spans="1:7" x14ac:dyDescent="0.2">
      <c r="A11" s="262"/>
      <c r="B11" s="263"/>
      <c r="C11" s="263"/>
      <c r="D11" s="263"/>
      <c r="E11" s="268"/>
      <c r="F11" s="263"/>
      <c r="G11" s="263"/>
    </row>
    <row r="12" spans="1:7" x14ac:dyDescent="0.2">
      <c r="A12" s="262"/>
      <c r="B12" s="263"/>
      <c r="C12" s="263"/>
      <c r="D12" s="263"/>
      <c r="E12" s="268"/>
      <c r="F12" s="263"/>
      <c r="G12" s="263"/>
    </row>
    <row r="13" spans="1:7" x14ac:dyDescent="0.2">
      <c r="A13" s="262" t="s">
        <v>388</v>
      </c>
      <c r="B13" s="263"/>
      <c r="C13" s="263"/>
      <c r="D13" s="263"/>
      <c r="E13" s="263"/>
      <c r="F13" s="263"/>
      <c r="G13" s="263"/>
    </row>
    <row r="14" spans="1:7" x14ac:dyDescent="0.2">
      <c r="A14" s="264"/>
      <c r="B14" s="274" t="s">
        <v>389</v>
      </c>
      <c r="C14" s="264" t="s">
        <v>390</v>
      </c>
      <c r="D14" s="264" t="s">
        <v>391</v>
      </c>
      <c r="E14" s="264" t="s">
        <v>392</v>
      </c>
      <c r="F14" s="264" t="s">
        <v>393</v>
      </c>
      <c r="G14" s="263"/>
    </row>
    <row r="15" spans="1:7" x14ac:dyDescent="0.2">
      <c r="A15" s="265" t="s">
        <v>389</v>
      </c>
      <c r="B15" s="266">
        <v>1</v>
      </c>
      <c r="C15" s="266">
        <v>2.3810000000000001E-2</v>
      </c>
      <c r="D15" s="266">
        <v>0.13370000000000001</v>
      </c>
      <c r="E15" s="266">
        <v>3.7850000000000001</v>
      </c>
      <c r="F15" s="266">
        <v>3.8E-3</v>
      </c>
      <c r="G15" s="263"/>
    </row>
    <row r="16" spans="1:7" x14ac:dyDescent="0.2">
      <c r="A16" s="262" t="s">
        <v>390</v>
      </c>
      <c r="B16" s="263">
        <v>42</v>
      </c>
      <c r="C16" s="263">
        <v>1</v>
      </c>
      <c r="D16" s="263">
        <v>5.6150000000000002</v>
      </c>
      <c r="E16" s="263">
        <v>159</v>
      </c>
      <c r="F16" s="263">
        <v>0.159</v>
      </c>
      <c r="G16" s="263"/>
    </row>
    <row r="17" spans="1:7" x14ac:dyDescent="0.2">
      <c r="A17" s="262" t="s">
        <v>391</v>
      </c>
      <c r="B17" s="263">
        <v>7.48</v>
      </c>
      <c r="C17" s="263">
        <v>0.17810000000000001</v>
      </c>
      <c r="D17" s="263">
        <v>1</v>
      </c>
      <c r="E17" s="263">
        <v>28.3</v>
      </c>
      <c r="F17" s="263">
        <v>2.8299999999999999E-2</v>
      </c>
      <c r="G17" s="263"/>
    </row>
    <row r="18" spans="1:7" x14ac:dyDescent="0.2">
      <c r="A18" s="262" t="s">
        <v>392</v>
      </c>
      <c r="B18" s="263">
        <v>0.26419999999999999</v>
      </c>
      <c r="C18" s="263">
        <v>6.3E-3</v>
      </c>
      <c r="D18" s="263">
        <v>3.5299999999999998E-2</v>
      </c>
      <c r="E18" s="263">
        <v>1</v>
      </c>
      <c r="F18" s="263">
        <v>1E-3</v>
      </c>
      <c r="G18" s="263"/>
    </row>
    <row r="19" spans="1:7" x14ac:dyDescent="0.2">
      <c r="A19" s="271" t="s">
        <v>393</v>
      </c>
      <c r="B19" s="272">
        <v>264.2</v>
      </c>
      <c r="C19" s="272">
        <v>6.2889999999999997</v>
      </c>
      <c r="D19" s="272">
        <v>35.314700000000002</v>
      </c>
      <c r="E19" s="275">
        <v>1000</v>
      </c>
      <c r="F19" s="272">
        <v>1</v>
      </c>
      <c r="G19" s="263"/>
    </row>
    <row r="20" spans="1:7" x14ac:dyDescent="0.2">
      <c r="A20" s="263"/>
      <c r="B20" s="263"/>
      <c r="C20" s="263"/>
      <c r="D20" s="263"/>
      <c r="E20" s="263"/>
      <c r="F20" s="263"/>
      <c r="G20" s="263"/>
    </row>
    <row r="21" spans="1:7" x14ac:dyDescent="0.2">
      <c r="A21" s="263"/>
      <c r="B21" s="263"/>
      <c r="C21" s="263"/>
      <c r="D21" s="263"/>
      <c r="E21" s="263"/>
      <c r="F21" s="263"/>
      <c r="G21" s="263"/>
    </row>
    <row r="22" spans="1:7" x14ac:dyDescent="0.2">
      <c r="A22" s="262" t="s">
        <v>394</v>
      </c>
      <c r="B22" s="263"/>
      <c r="C22" s="263"/>
      <c r="D22" s="263"/>
      <c r="E22" s="263"/>
      <c r="F22" s="263"/>
      <c r="G22" s="263"/>
    </row>
    <row r="23" spans="1:7" x14ac:dyDescent="0.2">
      <c r="A23" s="276" t="s">
        <v>268</v>
      </c>
      <c r="B23" s="276"/>
      <c r="C23" s="276"/>
      <c r="D23" s="276"/>
      <c r="E23" s="276"/>
      <c r="F23" s="276"/>
      <c r="G23" s="263"/>
    </row>
    <row r="24" spans="1:7" x14ac:dyDescent="0.2">
      <c r="A24" s="807" t="s">
        <v>395</v>
      </c>
      <c r="B24" s="807"/>
      <c r="C24" s="807"/>
      <c r="D24" s="808" t="s">
        <v>396</v>
      </c>
      <c r="E24" s="808"/>
      <c r="F24" s="808"/>
      <c r="G24" s="263"/>
    </row>
    <row r="25" spans="1:7" x14ac:dyDescent="0.2">
      <c r="A25" s="263"/>
      <c r="B25" s="263"/>
      <c r="C25" s="263"/>
      <c r="D25" s="263"/>
      <c r="E25" s="263"/>
      <c r="F25" s="263"/>
      <c r="G25" s="263"/>
    </row>
    <row r="26" spans="1:7" x14ac:dyDescent="0.2">
      <c r="A26" s="263"/>
      <c r="B26" s="263"/>
      <c r="C26" s="263"/>
      <c r="D26" s="263"/>
      <c r="E26" s="263"/>
      <c r="F26" s="263"/>
      <c r="G26" s="263"/>
    </row>
    <row r="27" spans="1:7" x14ac:dyDescent="0.2">
      <c r="A27" s="6" t="s">
        <v>397</v>
      </c>
      <c r="B27" s="263"/>
      <c r="C27" s="6"/>
      <c r="D27" s="262" t="s">
        <v>398</v>
      </c>
      <c r="E27" s="263"/>
      <c r="F27" s="263"/>
      <c r="G27" s="263"/>
    </row>
    <row r="28" spans="1:7" x14ac:dyDescent="0.2">
      <c r="A28" s="274" t="s">
        <v>268</v>
      </c>
      <c r="B28" s="264" t="s">
        <v>400</v>
      </c>
      <c r="C28" s="3"/>
      <c r="D28" s="265" t="s">
        <v>109</v>
      </c>
      <c r="E28" s="266"/>
      <c r="F28" s="267" t="s">
        <v>401</v>
      </c>
      <c r="G28" s="263"/>
    </row>
    <row r="29" spans="1:7" x14ac:dyDescent="0.2">
      <c r="A29" s="277" t="s">
        <v>553</v>
      </c>
      <c r="B29" s="278" t="s">
        <v>405</v>
      </c>
      <c r="C29" s="3"/>
      <c r="D29" s="271" t="s">
        <v>366</v>
      </c>
      <c r="E29" s="272"/>
      <c r="F29" s="273" t="s">
        <v>406</v>
      </c>
      <c r="G29" s="263"/>
    </row>
    <row r="30" spans="1:7" x14ac:dyDescent="0.2">
      <c r="A30" s="6" t="s">
        <v>656</v>
      </c>
      <c r="B30" s="708" t="s">
        <v>407</v>
      </c>
      <c r="C30" s="3"/>
      <c r="D30" s="262"/>
      <c r="E30" s="263"/>
      <c r="F30" s="268"/>
      <c r="G30" s="263"/>
    </row>
    <row r="31" spans="1:7" x14ac:dyDescent="0.2">
      <c r="A31" s="6" t="s">
        <v>657</v>
      </c>
      <c r="B31" s="708" t="s">
        <v>658</v>
      </c>
      <c r="C31" s="3"/>
      <c r="D31" s="262"/>
      <c r="E31" s="263"/>
      <c r="F31" s="268"/>
      <c r="G31" s="263"/>
    </row>
    <row r="32" spans="1:7" x14ac:dyDescent="0.2">
      <c r="A32" s="65" t="s">
        <v>655</v>
      </c>
      <c r="B32" s="279" t="s">
        <v>659</v>
      </c>
      <c r="C32" s="263"/>
      <c r="D32" s="263"/>
      <c r="E32" s="263"/>
      <c r="F32" s="263"/>
      <c r="G32" s="263"/>
    </row>
    <row r="33" spans="1:7" x14ac:dyDescent="0.2">
      <c r="A33" s="263" t="s">
        <v>653</v>
      </c>
      <c r="B33" s="708"/>
      <c r="C33" s="263"/>
      <c r="D33" s="263"/>
      <c r="E33" s="263"/>
      <c r="F33" s="263"/>
      <c r="G33" s="263"/>
    </row>
    <row r="34" spans="1:7" x14ac:dyDescent="0.2">
      <c r="A34" s="263" t="s">
        <v>654</v>
      </c>
      <c r="B34" s="263"/>
      <c r="C34" s="263"/>
      <c r="D34" s="263"/>
      <c r="E34" s="263"/>
      <c r="F34" s="263"/>
      <c r="G34" s="263"/>
    </row>
    <row r="35" spans="1:7" x14ac:dyDescent="0.2">
      <c r="A35" s="263"/>
      <c r="B35" s="263"/>
      <c r="C35" s="263"/>
      <c r="D35" s="263"/>
      <c r="E35" s="263"/>
      <c r="F35" s="263"/>
      <c r="G35" s="263"/>
    </row>
    <row r="36" spans="1:7" x14ac:dyDescent="0.2">
      <c r="A36" s="262" t="s">
        <v>399</v>
      </c>
      <c r="B36" s="263"/>
      <c r="C36" s="263"/>
      <c r="D36" s="263"/>
      <c r="E36" s="262" t="s">
        <v>408</v>
      </c>
      <c r="F36" s="263"/>
      <c r="G36" s="263"/>
    </row>
    <row r="37" spans="1:7" x14ac:dyDescent="0.2">
      <c r="A37" s="276" t="s">
        <v>402</v>
      </c>
      <c r="B37" s="276" t="s">
        <v>403</v>
      </c>
      <c r="C37" s="276" t="s">
        <v>404</v>
      </c>
      <c r="D37" s="263"/>
      <c r="E37" s="264"/>
      <c r="F37" s="264" t="s">
        <v>409</v>
      </c>
      <c r="G37" s="263"/>
    </row>
    <row r="38" spans="1:7" x14ac:dyDescent="0.2">
      <c r="A38" s="1"/>
      <c r="B38" s="1"/>
      <c r="C38" s="1"/>
      <c r="D38" s="1"/>
      <c r="E38" s="265" t="s">
        <v>410</v>
      </c>
      <c r="F38" s="280">
        <v>11.6</v>
      </c>
      <c r="G38" s="263"/>
    </row>
    <row r="39" spans="1:7" x14ac:dyDescent="0.2">
      <c r="A39" s="1"/>
      <c r="B39" s="1"/>
      <c r="C39" s="1"/>
      <c r="D39" s="1"/>
      <c r="E39" s="262" t="s">
        <v>48</v>
      </c>
      <c r="F39" s="280">
        <v>8.5299999999999994</v>
      </c>
      <c r="G39" s="263"/>
    </row>
    <row r="40" spans="1:7" ht="14.25" customHeight="1" x14ac:dyDescent="0.2">
      <c r="A40" s="1"/>
      <c r="B40" s="1"/>
      <c r="C40" s="1"/>
      <c r="D40" s="1"/>
      <c r="E40" s="262" t="s">
        <v>49</v>
      </c>
      <c r="F40" s="280">
        <v>7.88</v>
      </c>
      <c r="G40" s="263"/>
    </row>
    <row r="41" spans="1:7" ht="14.25" customHeight="1" x14ac:dyDescent="0.2">
      <c r="A41" s="1"/>
      <c r="B41" s="1"/>
      <c r="C41" s="1"/>
      <c r="D41" s="1"/>
      <c r="E41" s="595" t="s">
        <v>411</v>
      </c>
      <c r="F41" s="280">
        <v>7.93</v>
      </c>
      <c r="G41" s="263"/>
    </row>
    <row r="42" spans="1:7" x14ac:dyDescent="0.2">
      <c r="A42" s="1"/>
      <c r="B42" s="1"/>
      <c r="C42" s="1"/>
      <c r="D42" s="1"/>
      <c r="E42" s="262" t="s">
        <v>122</v>
      </c>
      <c r="F42" s="280">
        <v>7.46</v>
      </c>
      <c r="G42" s="263"/>
    </row>
    <row r="43" spans="1:7" x14ac:dyDescent="0.2">
      <c r="A43" s="1"/>
      <c r="B43" s="1"/>
      <c r="C43" s="1"/>
      <c r="D43" s="1"/>
      <c r="E43" s="262" t="s">
        <v>123</v>
      </c>
      <c r="F43" s="280">
        <v>6.66</v>
      </c>
      <c r="G43" s="263"/>
    </row>
    <row r="44" spans="1:7" x14ac:dyDescent="0.2">
      <c r="A44" s="1"/>
      <c r="B44" s="1"/>
      <c r="C44" s="1"/>
      <c r="D44" s="1"/>
      <c r="E44" s="271" t="s">
        <v>412</v>
      </c>
      <c r="F44" s="281">
        <v>8</v>
      </c>
      <c r="G44" s="263"/>
    </row>
    <row r="45" spans="1:7" x14ac:dyDescent="0.2">
      <c r="A45" s="263"/>
      <c r="B45" s="263"/>
      <c r="C45" s="263"/>
      <c r="D45" s="263"/>
      <c r="E45" s="263"/>
      <c r="F45" s="263"/>
      <c r="G45" s="263"/>
    </row>
    <row r="46" spans="1:7" ht="15" x14ac:dyDescent="0.25">
      <c r="A46" s="282" t="s">
        <v>563</v>
      </c>
      <c r="B46" s="263"/>
      <c r="C46" s="263"/>
      <c r="D46" s="263"/>
      <c r="E46" s="263"/>
      <c r="F46" s="263"/>
      <c r="G46" s="263"/>
    </row>
    <row r="47" spans="1:7" x14ac:dyDescent="0.2">
      <c r="A47" s="1" t="s">
        <v>564</v>
      </c>
      <c r="B47" s="263"/>
      <c r="C47" s="263"/>
      <c r="D47" s="263"/>
      <c r="E47" s="263"/>
      <c r="F47" s="263"/>
      <c r="G47" s="263"/>
    </row>
    <row r="48" spans="1:7" x14ac:dyDescent="0.2">
      <c r="A48" s="263"/>
      <c r="B48" s="263"/>
      <c r="C48" s="263"/>
      <c r="D48" s="263"/>
      <c r="E48" s="263"/>
      <c r="F48" s="263"/>
      <c r="G48" s="263"/>
    </row>
    <row r="49" spans="1:200" ht="15" x14ac:dyDescent="0.25">
      <c r="A49" s="282" t="s">
        <v>413</v>
      </c>
      <c r="B49" s="1"/>
      <c r="C49" s="1"/>
      <c r="D49" s="1"/>
      <c r="E49" s="1"/>
      <c r="F49" s="1"/>
      <c r="G49" s="1"/>
    </row>
    <row r="50" spans="1:200" ht="14.25" customHeight="1" x14ac:dyDescent="0.2">
      <c r="A50" s="809" t="s">
        <v>601</v>
      </c>
      <c r="B50" s="809"/>
      <c r="C50" s="809"/>
      <c r="D50" s="809"/>
      <c r="E50" s="809"/>
      <c r="F50" s="809"/>
      <c r="G50" s="809"/>
    </row>
    <row r="51" spans="1:200" x14ac:dyDescent="0.2">
      <c r="A51" s="809"/>
      <c r="B51" s="809"/>
      <c r="C51" s="809"/>
      <c r="D51" s="809"/>
      <c r="E51" s="809"/>
      <c r="F51" s="809"/>
      <c r="G51" s="809"/>
    </row>
    <row r="52" spans="1:200" x14ac:dyDescent="0.2">
      <c r="A52" s="809"/>
      <c r="B52" s="809"/>
      <c r="C52" s="809"/>
      <c r="D52" s="809"/>
      <c r="E52" s="809"/>
      <c r="F52" s="809"/>
      <c r="G52" s="809"/>
    </row>
    <row r="53" spans="1:200" ht="15" x14ac:dyDescent="0.25">
      <c r="A53" s="282" t="s">
        <v>414</v>
      </c>
      <c r="B53" s="1"/>
      <c r="C53" s="1"/>
      <c r="D53" s="1"/>
      <c r="E53" s="1"/>
      <c r="F53" s="1"/>
      <c r="G53" s="1"/>
    </row>
    <row r="54" spans="1:200" x14ac:dyDescent="0.2">
      <c r="A54" s="1" t="s">
        <v>558</v>
      </c>
      <c r="B54" s="1"/>
      <c r="C54" s="1"/>
      <c r="D54" s="1"/>
      <c r="E54" s="1"/>
      <c r="F54" s="1"/>
      <c r="G54" s="1"/>
    </row>
    <row r="55" spans="1:200" x14ac:dyDescent="0.2">
      <c r="A55" s="1" t="s">
        <v>674</v>
      </c>
      <c r="B55" s="1"/>
      <c r="C55" s="1"/>
      <c r="D55" s="1"/>
      <c r="E55" s="1"/>
      <c r="F55" s="1"/>
      <c r="G55" s="1"/>
    </row>
    <row r="56" spans="1:200" x14ac:dyDescent="0.2">
      <c r="A56" s="1" t="s">
        <v>559</v>
      </c>
      <c r="B56" s="1"/>
      <c r="C56" s="1"/>
      <c r="D56" s="1"/>
      <c r="E56" s="1"/>
      <c r="F56" s="1"/>
      <c r="G56" s="1"/>
    </row>
    <row r="57" spans="1:200" x14ac:dyDescent="0.2">
      <c r="A57" s="1"/>
      <c r="B57" s="1"/>
      <c r="C57" s="1"/>
      <c r="D57" s="1"/>
      <c r="E57" s="1"/>
      <c r="F57" s="1"/>
      <c r="G57" s="1"/>
    </row>
    <row r="58" spans="1:200" ht="15" x14ac:dyDescent="0.25">
      <c r="A58" s="282" t="s">
        <v>415</v>
      </c>
      <c r="B58" s="1"/>
      <c r="C58" s="1"/>
      <c r="D58" s="1"/>
      <c r="E58" s="1"/>
      <c r="F58" s="1"/>
      <c r="G58" s="1"/>
    </row>
    <row r="59" spans="1:200" ht="14.25" customHeight="1" x14ac:dyDescent="0.2">
      <c r="A59" s="809" t="s">
        <v>633</v>
      </c>
      <c r="B59" s="809"/>
      <c r="C59" s="809"/>
      <c r="D59" s="809"/>
      <c r="E59" s="809"/>
      <c r="F59" s="809"/>
      <c r="G59" s="809"/>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09"/>
      <c r="B60" s="809"/>
      <c r="C60" s="809"/>
      <c r="D60" s="809"/>
      <c r="E60" s="809"/>
      <c r="F60" s="809"/>
      <c r="G60" s="809"/>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row>
    <row r="61" spans="1:200" x14ac:dyDescent="0.2">
      <c r="A61" s="809"/>
      <c r="B61" s="809"/>
      <c r="C61" s="809"/>
      <c r="D61" s="809"/>
      <c r="E61" s="809"/>
      <c r="F61" s="809"/>
      <c r="G61" s="809"/>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row>
    <row r="62" spans="1:200" x14ac:dyDescent="0.2">
      <c r="A62" s="809"/>
      <c r="B62" s="809"/>
      <c r="C62" s="809"/>
      <c r="D62" s="809"/>
      <c r="E62" s="809"/>
      <c r="F62" s="809"/>
      <c r="G62" s="809"/>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row>
    <row r="63" spans="1:200" x14ac:dyDescent="0.2">
      <c r="A63" s="809"/>
      <c r="B63" s="809"/>
      <c r="C63" s="809"/>
      <c r="D63" s="809"/>
      <c r="E63" s="809"/>
      <c r="F63" s="809"/>
      <c r="G63" s="809"/>
    </row>
    <row r="64" spans="1:200" ht="15" x14ac:dyDescent="0.25">
      <c r="A64" s="282" t="s">
        <v>529</v>
      </c>
      <c r="B64" s="1"/>
      <c r="C64" s="1"/>
      <c r="D64" s="1"/>
      <c r="E64" s="1"/>
      <c r="F64" s="1"/>
      <c r="G64" s="1"/>
    </row>
    <row r="65" spans="1:7" x14ac:dyDescent="0.2">
      <c r="A65" s="1" t="s">
        <v>555</v>
      </c>
      <c r="B65" s="1"/>
      <c r="C65" s="1"/>
      <c r="D65" s="1"/>
      <c r="E65" s="1"/>
      <c r="F65" s="1"/>
      <c r="G65" s="1"/>
    </row>
    <row r="66" spans="1:7" x14ac:dyDescent="0.2">
      <c r="A66" s="1" t="s">
        <v>554</v>
      </c>
      <c r="B66" s="1"/>
      <c r="C66" s="1"/>
      <c r="D66" s="1"/>
      <c r="E66" s="1"/>
      <c r="F66" s="1"/>
      <c r="G66" s="1"/>
    </row>
    <row r="67" spans="1:7" x14ac:dyDescent="0.2">
      <c r="A67" s="1"/>
      <c r="B67" s="1"/>
      <c r="C67" s="1"/>
      <c r="D67" s="1"/>
      <c r="E67" s="1"/>
      <c r="F67" s="1"/>
      <c r="G67" s="1"/>
    </row>
    <row r="68" spans="1:7" ht="15" x14ac:dyDescent="0.25">
      <c r="A68" s="282" t="s">
        <v>617</v>
      </c>
      <c r="B68" s="1"/>
      <c r="C68" s="1"/>
      <c r="D68" s="1"/>
      <c r="E68" s="1"/>
      <c r="F68" s="1"/>
      <c r="G68" s="1"/>
    </row>
    <row r="69" spans="1:7" x14ac:dyDescent="0.2">
      <c r="A69" s="1" t="s">
        <v>556</v>
      </c>
      <c r="B69" s="1"/>
      <c r="C69" s="1"/>
      <c r="D69" s="1"/>
      <c r="E69" s="1"/>
      <c r="F69" s="1"/>
      <c r="G69" s="1"/>
    </row>
    <row r="70" spans="1:7" x14ac:dyDescent="0.2">
      <c r="A70" s="1" t="s">
        <v>557</v>
      </c>
      <c r="B70" s="1"/>
      <c r="C70" s="1"/>
      <c r="D70" s="1"/>
      <c r="E70" s="1"/>
      <c r="F70" s="1"/>
      <c r="G70" s="1"/>
    </row>
    <row r="71" spans="1:7" x14ac:dyDescent="0.2">
      <c r="A71" s="1" t="s">
        <v>618</v>
      </c>
      <c r="B71" s="1"/>
      <c r="C71" s="1"/>
      <c r="D71" s="1"/>
      <c r="E71" s="1"/>
      <c r="F71" s="1"/>
      <c r="G71" s="1"/>
    </row>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sheetData>
  <mergeCells count="5">
    <mergeCell ref="A1:D2"/>
    <mergeCell ref="A24:C24"/>
    <mergeCell ref="D24:F24"/>
    <mergeCell ref="A59:G63"/>
    <mergeCell ref="A50:G5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heetViews>
  <sheetFormatPr baseColWidth="10" defaultColWidth="11.25" defaultRowHeight="12.75" x14ac:dyDescent="0.2"/>
  <cols>
    <col min="1" max="1" width="11" style="18" customWidth="1"/>
    <col min="2" max="16384" width="11.25" style="18"/>
  </cols>
  <sheetData>
    <row r="1" spans="1:18" s="3" customFormat="1" ht="13.5" thickTop="1" x14ac:dyDescent="0.2">
      <c r="A1" s="293" t="s">
        <v>424</v>
      </c>
      <c r="B1" s="564"/>
      <c r="C1" s="564"/>
      <c r="D1" s="564"/>
    </row>
    <row r="2" spans="1:18" x14ac:dyDescent="0.2">
      <c r="A2" s="565"/>
      <c r="B2" s="447"/>
      <c r="C2" s="447"/>
      <c r="D2" s="566"/>
    </row>
    <row r="3" spans="1:18" x14ac:dyDescent="0.2">
      <c r="A3" s="671"/>
      <c r="B3" s="671">
        <v>2020</v>
      </c>
      <c r="C3" s="671">
        <v>2021</v>
      </c>
      <c r="D3" s="671">
        <v>2022</v>
      </c>
    </row>
    <row r="4" spans="1:18" x14ac:dyDescent="0.2">
      <c r="A4" s="18" t="s">
        <v>126</v>
      </c>
      <c r="B4" s="568">
        <v>-1.3834465118535726</v>
      </c>
      <c r="C4" s="568">
        <v>-19.300000244447375</v>
      </c>
      <c r="D4" s="568">
        <v>12.464674096428375</v>
      </c>
      <c r="Q4" s="569"/>
      <c r="R4" s="569"/>
    </row>
    <row r="5" spans="1:18" x14ac:dyDescent="0.2">
      <c r="A5" s="18" t="s">
        <v>127</v>
      </c>
      <c r="B5" s="568">
        <v>-1.192087513788624</v>
      </c>
      <c r="C5" s="568">
        <v>-20.696038079396843</v>
      </c>
      <c r="D5" s="568">
        <v>16.070261028336496</v>
      </c>
    </row>
    <row r="6" spans="1:18" x14ac:dyDescent="0.2">
      <c r="A6" s="18" t="s">
        <v>128</v>
      </c>
      <c r="B6" s="568">
        <v>-2.4650981855077378</v>
      </c>
      <c r="C6" s="568">
        <v>-19.03189551575182</v>
      </c>
      <c r="D6" s="568">
        <v>15.303554336843725</v>
      </c>
    </row>
    <row r="7" spans="1:18" x14ac:dyDescent="0.2">
      <c r="A7" s="18" t="s">
        <v>129</v>
      </c>
      <c r="B7" s="568">
        <v>-6.2499167722701383</v>
      </c>
      <c r="C7" s="568">
        <v>-13.581730732666973</v>
      </c>
      <c r="D7" s="568">
        <v>13.72441251599939</v>
      </c>
    </row>
    <row r="8" spans="1:18" x14ac:dyDescent="0.2">
      <c r="A8" s="18" t="s">
        <v>130</v>
      </c>
      <c r="B8" s="568">
        <v>-9.9157566737326039</v>
      </c>
      <c r="C8" s="568">
        <v>-8.4608725965245632</v>
      </c>
      <c r="D8" s="570">
        <v>12.956351219841183</v>
      </c>
    </row>
    <row r="9" spans="1:18" x14ac:dyDescent="0.2">
      <c r="A9" s="18" t="s">
        <v>131</v>
      </c>
      <c r="B9" s="568">
        <v>-11.730373128456444</v>
      </c>
      <c r="C9" s="568">
        <v>-5.0416729022389122</v>
      </c>
      <c r="D9" s="570">
        <v>11.991037893205219</v>
      </c>
    </row>
    <row r="10" spans="1:18" x14ac:dyDescent="0.2">
      <c r="A10" s="18" t="s">
        <v>132</v>
      </c>
      <c r="B10" s="568">
        <v>-13.400060711958696</v>
      </c>
      <c r="C10" s="568">
        <v>-2.6589928390366873</v>
      </c>
      <c r="D10" s="701">
        <v>11.537453676506003</v>
      </c>
    </row>
    <row r="11" spans="1:18" x14ac:dyDescent="0.2">
      <c r="A11" s="18" t="s">
        <v>133</v>
      </c>
      <c r="B11" s="568">
        <v>-14.646959424478666</v>
      </c>
      <c r="C11" s="568">
        <v>8.7868218948238212E-3</v>
      </c>
      <c r="D11" s="702">
        <v>10.95195615700136</v>
      </c>
    </row>
    <row r="12" spans="1:18" x14ac:dyDescent="0.2">
      <c r="A12" s="18" t="s">
        <v>134</v>
      </c>
      <c r="B12" s="568">
        <v>-15.603977611828453</v>
      </c>
      <c r="C12" s="568">
        <v>2.2686917284198032</v>
      </c>
      <c r="D12" s="570">
        <v>10.392918077310156</v>
      </c>
    </row>
    <row r="13" spans="1:18" x14ac:dyDescent="0.2">
      <c r="A13" s="18" t="s">
        <v>135</v>
      </c>
      <c r="B13" s="568">
        <v>-16.79126441642768</v>
      </c>
      <c r="C13" s="568">
        <v>4.6132479179155785</v>
      </c>
      <c r="D13" s="570" t="s">
        <v>508</v>
      </c>
    </row>
    <row r="14" spans="1:18" x14ac:dyDescent="0.2">
      <c r="A14" s="18" t="s">
        <v>136</v>
      </c>
      <c r="B14" s="568">
        <v>-17.940809286069378</v>
      </c>
      <c r="C14" s="568">
        <v>7.997124915252706</v>
      </c>
      <c r="D14" s="568" t="s">
        <v>508</v>
      </c>
    </row>
    <row r="15" spans="1:18" x14ac:dyDescent="0.2">
      <c r="A15" s="447" t="s">
        <v>137</v>
      </c>
      <c r="B15" s="453">
        <v>-18.522349811599465</v>
      </c>
      <c r="C15" s="453">
        <v>9.6226099686688116</v>
      </c>
      <c r="D15" s="453" t="s">
        <v>508</v>
      </c>
    </row>
    <row r="16" spans="1:18" x14ac:dyDescent="0.2">
      <c r="A16" s="572"/>
      <c r="D16" s="79" t="s">
        <v>220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110" zoomScaleNormal="110" zoomScaleSheetLayoutView="100" workbookViewId="0"/>
  </sheetViews>
  <sheetFormatPr baseColWidth="10" defaultRowHeight="12.75" x14ac:dyDescent="0.2"/>
  <cols>
    <col min="1" max="1" width="27.25" style="81" customWidth="1"/>
    <col min="2" max="2" width="9.25" style="81" customWidth="1"/>
    <col min="3" max="3" width="12" style="81" customWidth="1"/>
    <col min="4" max="4" width="9.25" style="81" customWidth="1"/>
    <col min="5" max="5" width="10.5" style="81" customWidth="1"/>
    <col min="6" max="6" width="9.25" style="81" customWidth="1"/>
    <col min="7" max="7" width="10.625" style="81" customWidth="1"/>
    <col min="8" max="8" width="15.625" style="81" customWidth="1"/>
    <col min="9" max="9" width="11" style="81"/>
    <col min="10" max="10" width="10.75" style="81" bestFit="1" customWidth="1"/>
    <col min="11" max="256" width="10" style="81"/>
    <col min="257" max="257" width="24" style="81" customWidth="1"/>
    <col min="258" max="260" width="8.125" style="81" bestFit="1" customWidth="1"/>
    <col min="261" max="261" width="7.5" style="81" bestFit="1" customWidth="1"/>
    <col min="262" max="262" width="8.125" style="81" bestFit="1" customWidth="1"/>
    <col min="263" max="263" width="7.5" style="81" bestFit="1" customWidth="1"/>
    <col min="264" max="264" width="10.75" style="81" bestFit="1" customWidth="1"/>
    <col min="265" max="265" width="10" style="81"/>
    <col min="266" max="266" width="10.75" style="81" bestFit="1" customWidth="1"/>
    <col min="267" max="512" width="10" style="81"/>
    <col min="513" max="513" width="24" style="81" customWidth="1"/>
    <col min="514" max="516" width="8.125" style="81" bestFit="1" customWidth="1"/>
    <col min="517" max="517" width="7.5" style="81" bestFit="1" customWidth="1"/>
    <col min="518" max="518" width="8.125" style="81" bestFit="1" customWidth="1"/>
    <col min="519" max="519" width="7.5" style="81" bestFit="1" customWidth="1"/>
    <col min="520" max="520" width="10.75" style="81" bestFit="1" customWidth="1"/>
    <col min="521" max="521" width="10" style="81"/>
    <col min="522" max="522" width="10.75" style="81" bestFit="1" customWidth="1"/>
    <col min="523" max="768" width="10" style="81"/>
    <col min="769" max="769" width="24" style="81" customWidth="1"/>
    <col min="770" max="772" width="8.125" style="81" bestFit="1" customWidth="1"/>
    <col min="773" max="773" width="7.5" style="81" bestFit="1" customWidth="1"/>
    <col min="774" max="774" width="8.125" style="81" bestFit="1" customWidth="1"/>
    <col min="775" max="775" width="7.5" style="81" bestFit="1" customWidth="1"/>
    <col min="776" max="776" width="10.75" style="81" bestFit="1" customWidth="1"/>
    <col min="777" max="777" width="10" style="81"/>
    <col min="778" max="778" width="10.75" style="81" bestFit="1" customWidth="1"/>
    <col min="779" max="1024" width="11" style="81"/>
    <col min="1025" max="1025" width="24" style="81" customWidth="1"/>
    <col min="1026" max="1028" width="8.125" style="81" bestFit="1" customWidth="1"/>
    <col min="1029" max="1029" width="7.5" style="81" bestFit="1" customWidth="1"/>
    <col min="1030" max="1030" width="8.125" style="81" bestFit="1" customWidth="1"/>
    <col min="1031" max="1031" width="7.5" style="81" bestFit="1" customWidth="1"/>
    <col min="1032" max="1032" width="10.75" style="81" bestFit="1" customWidth="1"/>
    <col min="1033" max="1033" width="10" style="81"/>
    <col min="1034" max="1034" width="10.75" style="81" bestFit="1" customWidth="1"/>
    <col min="1035" max="1280" width="10" style="81"/>
    <col min="1281" max="1281" width="24" style="81" customWidth="1"/>
    <col min="1282" max="1284" width="8.125" style="81" bestFit="1" customWidth="1"/>
    <col min="1285" max="1285" width="7.5" style="81" bestFit="1" customWidth="1"/>
    <col min="1286" max="1286" width="8.125" style="81" bestFit="1" customWidth="1"/>
    <col min="1287" max="1287" width="7.5" style="81" bestFit="1" customWidth="1"/>
    <col min="1288" max="1288" width="10.75" style="81" bestFit="1" customWidth="1"/>
    <col min="1289" max="1289" width="10" style="81"/>
    <col min="1290" max="1290" width="10.75" style="81" bestFit="1" customWidth="1"/>
    <col min="1291" max="1536" width="10" style="81"/>
    <col min="1537" max="1537" width="24" style="81" customWidth="1"/>
    <col min="1538" max="1540" width="8.125" style="81" bestFit="1" customWidth="1"/>
    <col min="1541" max="1541" width="7.5" style="81" bestFit="1" customWidth="1"/>
    <col min="1542" max="1542" width="8.125" style="81" bestFit="1" customWidth="1"/>
    <col min="1543" max="1543" width="7.5" style="81" bestFit="1" customWidth="1"/>
    <col min="1544" max="1544" width="10.75" style="81" bestFit="1" customWidth="1"/>
    <col min="1545" max="1545" width="10" style="81"/>
    <col min="1546" max="1546" width="10.75" style="81" bestFit="1" customWidth="1"/>
    <col min="1547" max="1792" width="10" style="81"/>
    <col min="1793" max="1793" width="24" style="81" customWidth="1"/>
    <col min="1794" max="1796" width="8.125" style="81" bestFit="1" customWidth="1"/>
    <col min="1797" max="1797" width="7.5" style="81" bestFit="1" customWidth="1"/>
    <col min="1798" max="1798" width="8.125" style="81" bestFit="1" customWidth="1"/>
    <col min="1799" max="1799" width="7.5" style="81" bestFit="1" customWidth="1"/>
    <col min="1800" max="1800" width="10.75" style="81" bestFit="1" customWidth="1"/>
    <col min="1801" max="1801" width="10" style="81"/>
    <col min="1802" max="1802" width="10.75" style="81" bestFit="1" customWidth="1"/>
    <col min="1803" max="2048" width="11" style="81"/>
    <col min="2049" max="2049" width="24" style="81" customWidth="1"/>
    <col min="2050" max="2052" width="8.125" style="81" bestFit="1" customWidth="1"/>
    <col min="2053" max="2053" width="7.5" style="81" bestFit="1" customWidth="1"/>
    <col min="2054" max="2054" width="8.125" style="81" bestFit="1" customWidth="1"/>
    <col min="2055" max="2055" width="7.5" style="81" bestFit="1" customWidth="1"/>
    <col min="2056" max="2056" width="10.75" style="81" bestFit="1" customWidth="1"/>
    <col min="2057" max="2057" width="10" style="81"/>
    <col min="2058" max="2058" width="10.75" style="81" bestFit="1" customWidth="1"/>
    <col min="2059" max="2304" width="10" style="81"/>
    <col min="2305" max="2305" width="24" style="81" customWidth="1"/>
    <col min="2306" max="2308" width="8.125" style="81" bestFit="1" customWidth="1"/>
    <col min="2309" max="2309" width="7.5" style="81" bestFit="1" customWidth="1"/>
    <col min="2310" max="2310" width="8.125" style="81" bestFit="1" customWidth="1"/>
    <col min="2311" max="2311" width="7.5" style="81" bestFit="1" customWidth="1"/>
    <col min="2312" max="2312" width="10.75" style="81" bestFit="1" customWidth="1"/>
    <col min="2313" max="2313" width="10" style="81"/>
    <col min="2314" max="2314" width="10.75" style="81" bestFit="1" customWidth="1"/>
    <col min="2315" max="2560" width="10" style="81"/>
    <col min="2561" max="2561" width="24" style="81" customWidth="1"/>
    <col min="2562" max="2564" width="8.125" style="81" bestFit="1" customWidth="1"/>
    <col min="2565" max="2565" width="7.5" style="81" bestFit="1" customWidth="1"/>
    <col min="2566" max="2566" width="8.125" style="81" bestFit="1" customWidth="1"/>
    <col min="2567" max="2567" width="7.5" style="81" bestFit="1" customWidth="1"/>
    <col min="2568" max="2568" width="10.75" style="81" bestFit="1" customWidth="1"/>
    <col min="2569" max="2569" width="10" style="81"/>
    <col min="2570" max="2570" width="10.75" style="81" bestFit="1" customWidth="1"/>
    <col min="2571" max="2816" width="10" style="81"/>
    <col min="2817" max="2817" width="24" style="81" customWidth="1"/>
    <col min="2818" max="2820" width="8.125" style="81" bestFit="1" customWidth="1"/>
    <col min="2821" max="2821" width="7.5" style="81" bestFit="1" customWidth="1"/>
    <col min="2822" max="2822" width="8.125" style="81" bestFit="1" customWidth="1"/>
    <col min="2823" max="2823" width="7.5" style="81" bestFit="1" customWidth="1"/>
    <col min="2824" max="2824" width="10.75" style="81" bestFit="1" customWidth="1"/>
    <col min="2825" max="2825" width="10" style="81"/>
    <col min="2826" max="2826" width="10.75" style="81" bestFit="1" customWidth="1"/>
    <col min="2827" max="3072" width="11" style="81"/>
    <col min="3073" max="3073" width="24" style="81" customWidth="1"/>
    <col min="3074" max="3076" width="8.125" style="81" bestFit="1" customWidth="1"/>
    <col min="3077" max="3077" width="7.5" style="81" bestFit="1" customWidth="1"/>
    <col min="3078" max="3078" width="8.125" style="81" bestFit="1" customWidth="1"/>
    <col min="3079" max="3079" width="7.5" style="81" bestFit="1" customWidth="1"/>
    <col min="3080" max="3080" width="10.75" style="81" bestFit="1" customWidth="1"/>
    <col min="3081" max="3081" width="10" style="81"/>
    <col min="3082" max="3082" width="10.75" style="81" bestFit="1" customWidth="1"/>
    <col min="3083" max="3328" width="10" style="81"/>
    <col min="3329" max="3329" width="24" style="81" customWidth="1"/>
    <col min="3330" max="3332" width="8.125" style="81" bestFit="1" customWidth="1"/>
    <col min="3333" max="3333" width="7.5" style="81" bestFit="1" customWidth="1"/>
    <col min="3334" max="3334" width="8.125" style="81" bestFit="1" customWidth="1"/>
    <col min="3335" max="3335" width="7.5" style="81" bestFit="1" customWidth="1"/>
    <col min="3336" max="3336" width="10.75" style="81" bestFit="1" customWidth="1"/>
    <col min="3337" max="3337" width="10" style="81"/>
    <col min="3338" max="3338" width="10.75" style="81" bestFit="1" customWidth="1"/>
    <col min="3339" max="3584" width="10" style="81"/>
    <col min="3585" max="3585" width="24" style="81" customWidth="1"/>
    <col min="3586" max="3588" width="8.125" style="81" bestFit="1" customWidth="1"/>
    <col min="3589" max="3589" width="7.5" style="81" bestFit="1" customWidth="1"/>
    <col min="3590" max="3590" width="8.125" style="81" bestFit="1" customWidth="1"/>
    <col min="3591" max="3591" width="7.5" style="81" bestFit="1" customWidth="1"/>
    <col min="3592" max="3592" width="10.75" style="81" bestFit="1" customWidth="1"/>
    <col min="3593" max="3593" width="10" style="81"/>
    <col min="3594" max="3594" width="10.75" style="81" bestFit="1" customWidth="1"/>
    <col min="3595" max="3840" width="10" style="81"/>
    <col min="3841" max="3841" width="24" style="81" customWidth="1"/>
    <col min="3842" max="3844" width="8.125" style="81" bestFit="1" customWidth="1"/>
    <col min="3845" max="3845" width="7.5" style="81" bestFit="1" customWidth="1"/>
    <col min="3846" max="3846" width="8.125" style="81" bestFit="1" customWidth="1"/>
    <col min="3847" max="3847" width="7.5" style="81" bestFit="1" customWidth="1"/>
    <col min="3848" max="3848" width="10.75" style="81" bestFit="1" customWidth="1"/>
    <col min="3849" max="3849" width="10" style="81"/>
    <col min="3850" max="3850" width="10.75" style="81" bestFit="1" customWidth="1"/>
    <col min="3851" max="4096" width="11" style="81"/>
    <col min="4097" max="4097" width="24" style="81" customWidth="1"/>
    <col min="4098" max="4100" width="8.125" style="81" bestFit="1" customWidth="1"/>
    <col min="4101" max="4101" width="7.5" style="81" bestFit="1" customWidth="1"/>
    <col min="4102" max="4102" width="8.125" style="81" bestFit="1" customWidth="1"/>
    <col min="4103" max="4103" width="7.5" style="81" bestFit="1" customWidth="1"/>
    <col min="4104" max="4104" width="10.75" style="81" bestFit="1" customWidth="1"/>
    <col min="4105" max="4105" width="10" style="81"/>
    <col min="4106" max="4106" width="10.75" style="81" bestFit="1" customWidth="1"/>
    <col min="4107" max="4352" width="10" style="81"/>
    <col min="4353" max="4353" width="24" style="81" customWidth="1"/>
    <col min="4354" max="4356" width="8.125" style="81" bestFit="1" customWidth="1"/>
    <col min="4357" max="4357" width="7.5" style="81" bestFit="1" customWidth="1"/>
    <col min="4358" max="4358" width="8.125" style="81" bestFit="1" customWidth="1"/>
    <col min="4359" max="4359" width="7.5" style="81" bestFit="1" customWidth="1"/>
    <col min="4360" max="4360" width="10.75" style="81" bestFit="1" customWidth="1"/>
    <col min="4361" max="4361" width="10" style="81"/>
    <col min="4362" max="4362" width="10.75" style="81" bestFit="1" customWidth="1"/>
    <col min="4363" max="4608" width="10" style="81"/>
    <col min="4609" max="4609" width="24" style="81" customWidth="1"/>
    <col min="4610" max="4612" width="8.125" style="81" bestFit="1" customWidth="1"/>
    <col min="4613" max="4613" width="7.5" style="81" bestFit="1" customWidth="1"/>
    <col min="4614" max="4614" width="8.125" style="81" bestFit="1" customWidth="1"/>
    <col min="4615" max="4615" width="7.5" style="81" bestFit="1" customWidth="1"/>
    <col min="4616" max="4616" width="10.75" style="81" bestFit="1" customWidth="1"/>
    <col min="4617" max="4617" width="10" style="81"/>
    <col min="4618" max="4618" width="10.75" style="81" bestFit="1" customWidth="1"/>
    <col min="4619" max="4864" width="10" style="81"/>
    <col min="4865" max="4865" width="24" style="81" customWidth="1"/>
    <col min="4866" max="4868" width="8.125" style="81" bestFit="1" customWidth="1"/>
    <col min="4869" max="4869" width="7.5" style="81" bestFit="1" customWidth="1"/>
    <col min="4870" max="4870" width="8.125" style="81" bestFit="1" customWidth="1"/>
    <col min="4871" max="4871" width="7.5" style="81" bestFit="1" customWidth="1"/>
    <col min="4872" max="4872" width="10.75" style="81" bestFit="1" customWidth="1"/>
    <col min="4873" max="4873" width="10" style="81"/>
    <col min="4874" max="4874" width="10.75" style="81" bestFit="1" customWidth="1"/>
    <col min="4875" max="5120" width="11" style="81"/>
    <col min="5121" max="5121" width="24" style="81" customWidth="1"/>
    <col min="5122" max="5124" width="8.125" style="81" bestFit="1" customWidth="1"/>
    <col min="5125" max="5125" width="7.5" style="81" bestFit="1" customWidth="1"/>
    <col min="5126" max="5126" width="8.125" style="81" bestFit="1" customWidth="1"/>
    <col min="5127" max="5127" width="7.5" style="81" bestFit="1" customWidth="1"/>
    <col min="5128" max="5128" width="10.75" style="81" bestFit="1" customWidth="1"/>
    <col min="5129" max="5129" width="10" style="81"/>
    <col min="5130" max="5130" width="10.75" style="81" bestFit="1" customWidth="1"/>
    <col min="5131" max="5376" width="10" style="81"/>
    <col min="5377" max="5377" width="24" style="81" customWidth="1"/>
    <col min="5378" max="5380" width="8.125" style="81" bestFit="1" customWidth="1"/>
    <col min="5381" max="5381" width="7.5" style="81" bestFit="1" customWidth="1"/>
    <col min="5382" max="5382" width="8.125" style="81" bestFit="1" customWidth="1"/>
    <col min="5383" max="5383" width="7.5" style="81" bestFit="1" customWidth="1"/>
    <col min="5384" max="5384" width="10.75" style="81" bestFit="1" customWidth="1"/>
    <col min="5385" max="5385" width="10" style="81"/>
    <col min="5386" max="5386" width="10.75" style="81" bestFit="1" customWidth="1"/>
    <col min="5387" max="5632" width="10" style="81"/>
    <col min="5633" max="5633" width="24" style="81" customWidth="1"/>
    <col min="5634" max="5636" width="8.125" style="81" bestFit="1" customWidth="1"/>
    <col min="5637" max="5637" width="7.5" style="81" bestFit="1" customWidth="1"/>
    <col min="5638" max="5638" width="8.125" style="81" bestFit="1" customWidth="1"/>
    <col min="5639" max="5639" width="7.5" style="81" bestFit="1" customWidth="1"/>
    <col min="5640" max="5640" width="10.75" style="81" bestFit="1" customWidth="1"/>
    <col min="5641" max="5641" width="10" style="81"/>
    <col min="5642" max="5642" width="10.75" style="81" bestFit="1" customWidth="1"/>
    <col min="5643" max="5888" width="10" style="81"/>
    <col min="5889" max="5889" width="24" style="81" customWidth="1"/>
    <col min="5890" max="5892" width="8.125" style="81" bestFit="1" customWidth="1"/>
    <col min="5893" max="5893" width="7.5" style="81" bestFit="1" customWidth="1"/>
    <col min="5894" max="5894" width="8.125" style="81" bestFit="1" customWidth="1"/>
    <col min="5895" max="5895" width="7.5" style="81" bestFit="1" customWidth="1"/>
    <col min="5896" max="5896" width="10.75" style="81" bestFit="1" customWidth="1"/>
    <col min="5897" max="5897" width="10" style="81"/>
    <col min="5898" max="5898" width="10.75" style="81" bestFit="1" customWidth="1"/>
    <col min="5899" max="6144" width="11" style="81"/>
    <col min="6145" max="6145" width="24" style="81" customWidth="1"/>
    <col min="6146" max="6148" width="8.125" style="81" bestFit="1" customWidth="1"/>
    <col min="6149" max="6149" width="7.5" style="81" bestFit="1" customWidth="1"/>
    <col min="6150" max="6150" width="8.125" style="81" bestFit="1" customWidth="1"/>
    <col min="6151" max="6151" width="7.5" style="81" bestFit="1" customWidth="1"/>
    <col min="6152" max="6152" width="10.75" style="81" bestFit="1" customWidth="1"/>
    <col min="6153" max="6153" width="10" style="81"/>
    <col min="6154" max="6154" width="10.75" style="81" bestFit="1" customWidth="1"/>
    <col min="6155" max="6400" width="10" style="81"/>
    <col min="6401" max="6401" width="24" style="81" customWidth="1"/>
    <col min="6402" max="6404" width="8.125" style="81" bestFit="1" customWidth="1"/>
    <col min="6405" max="6405" width="7.5" style="81" bestFit="1" customWidth="1"/>
    <col min="6406" max="6406" width="8.125" style="81" bestFit="1" customWidth="1"/>
    <col min="6407" max="6407" width="7.5" style="81" bestFit="1" customWidth="1"/>
    <col min="6408" max="6408" width="10.75" style="81" bestFit="1" customWidth="1"/>
    <col min="6409" max="6409" width="10" style="81"/>
    <col min="6410" max="6410" width="10.75" style="81" bestFit="1" customWidth="1"/>
    <col min="6411" max="6656" width="10" style="81"/>
    <col min="6657" max="6657" width="24" style="81" customWidth="1"/>
    <col min="6658" max="6660" width="8.125" style="81" bestFit="1" customWidth="1"/>
    <col min="6661" max="6661" width="7.5" style="81" bestFit="1" customWidth="1"/>
    <col min="6662" max="6662" width="8.125" style="81" bestFit="1" customWidth="1"/>
    <col min="6663" max="6663" width="7.5" style="81" bestFit="1" customWidth="1"/>
    <col min="6664" max="6664" width="10.75" style="81" bestFit="1" customWidth="1"/>
    <col min="6665" max="6665" width="10" style="81"/>
    <col min="6666" max="6666" width="10.75" style="81" bestFit="1" customWidth="1"/>
    <col min="6667" max="6912" width="10" style="81"/>
    <col min="6913" max="6913" width="24" style="81" customWidth="1"/>
    <col min="6914" max="6916" width="8.125" style="81" bestFit="1" customWidth="1"/>
    <col min="6917" max="6917" width="7.5" style="81" bestFit="1" customWidth="1"/>
    <col min="6918" max="6918" width="8.125" style="81" bestFit="1" customWidth="1"/>
    <col min="6919" max="6919" width="7.5" style="81" bestFit="1" customWidth="1"/>
    <col min="6920" max="6920" width="10.75" style="81" bestFit="1" customWidth="1"/>
    <col min="6921" max="6921" width="10" style="81"/>
    <col min="6922" max="6922" width="10.75" style="81" bestFit="1" customWidth="1"/>
    <col min="6923" max="7168" width="11" style="81"/>
    <col min="7169" max="7169" width="24" style="81" customWidth="1"/>
    <col min="7170" max="7172" width="8.125" style="81" bestFit="1" customWidth="1"/>
    <col min="7173" max="7173" width="7.5" style="81" bestFit="1" customWidth="1"/>
    <col min="7174" max="7174" width="8.125" style="81" bestFit="1" customWidth="1"/>
    <col min="7175" max="7175" width="7.5" style="81" bestFit="1" customWidth="1"/>
    <col min="7176" max="7176" width="10.75" style="81" bestFit="1" customWidth="1"/>
    <col min="7177" max="7177" width="10" style="81"/>
    <col min="7178" max="7178" width="10.75" style="81" bestFit="1" customWidth="1"/>
    <col min="7179" max="7424" width="10" style="81"/>
    <col min="7425" max="7425" width="24" style="81" customWidth="1"/>
    <col min="7426" max="7428" width="8.125" style="81" bestFit="1" customWidth="1"/>
    <col min="7429" max="7429" width="7.5" style="81" bestFit="1" customWidth="1"/>
    <col min="7430" max="7430" width="8.125" style="81" bestFit="1" customWidth="1"/>
    <col min="7431" max="7431" width="7.5" style="81" bestFit="1" customWidth="1"/>
    <col min="7432" max="7432" width="10.75" style="81" bestFit="1" customWidth="1"/>
    <col min="7433" max="7433" width="10" style="81"/>
    <col min="7434" max="7434" width="10.75" style="81" bestFit="1" customWidth="1"/>
    <col min="7435" max="7680" width="10" style="81"/>
    <col min="7681" max="7681" width="24" style="81" customWidth="1"/>
    <col min="7682" max="7684" width="8.125" style="81" bestFit="1" customWidth="1"/>
    <col min="7685" max="7685" width="7.5" style="81" bestFit="1" customWidth="1"/>
    <col min="7686" max="7686" width="8.125" style="81" bestFit="1" customWidth="1"/>
    <col min="7687" max="7687" width="7.5" style="81" bestFit="1" customWidth="1"/>
    <col min="7688" max="7688" width="10.75" style="81" bestFit="1" customWidth="1"/>
    <col min="7689" max="7689" width="10" style="81"/>
    <col min="7690" max="7690" width="10.75" style="81" bestFit="1" customWidth="1"/>
    <col min="7691" max="7936" width="10" style="81"/>
    <col min="7937" max="7937" width="24" style="81" customWidth="1"/>
    <col min="7938" max="7940" width="8.125" style="81" bestFit="1" customWidth="1"/>
    <col min="7941" max="7941" width="7.5" style="81" bestFit="1" customWidth="1"/>
    <col min="7942" max="7942" width="8.125" style="81" bestFit="1" customWidth="1"/>
    <col min="7943" max="7943" width="7.5" style="81" bestFit="1" customWidth="1"/>
    <col min="7944" max="7944" width="10.75" style="81" bestFit="1" customWidth="1"/>
    <col min="7945" max="7945" width="10" style="81"/>
    <col min="7946" max="7946" width="10.75" style="81" bestFit="1" customWidth="1"/>
    <col min="7947" max="8192" width="11" style="81"/>
    <col min="8193" max="8193" width="24" style="81" customWidth="1"/>
    <col min="8194" max="8196" width="8.125" style="81" bestFit="1" customWidth="1"/>
    <col min="8197" max="8197" width="7.5" style="81" bestFit="1" customWidth="1"/>
    <col min="8198" max="8198" width="8.125" style="81" bestFit="1" customWidth="1"/>
    <col min="8199" max="8199" width="7.5" style="81" bestFit="1" customWidth="1"/>
    <col min="8200" max="8200" width="10.75" style="81" bestFit="1" customWidth="1"/>
    <col min="8201" max="8201" width="10" style="81"/>
    <col min="8202" max="8202" width="10.75" style="81" bestFit="1" customWidth="1"/>
    <col min="8203" max="8448" width="10" style="81"/>
    <col min="8449" max="8449" width="24" style="81" customWidth="1"/>
    <col min="8450" max="8452" width="8.125" style="81" bestFit="1" customWidth="1"/>
    <col min="8453" max="8453" width="7.5" style="81" bestFit="1" customWidth="1"/>
    <col min="8454" max="8454" width="8.125" style="81" bestFit="1" customWidth="1"/>
    <col min="8455" max="8455" width="7.5" style="81" bestFit="1" customWidth="1"/>
    <col min="8456" max="8456" width="10.75" style="81" bestFit="1" customWidth="1"/>
    <col min="8457" max="8457" width="10" style="81"/>
    <col min="8458" max="8458" width="10.75" style="81" bestFit="1" customWidth="1"/>
    <col min="8459" max="8704" width="10" style="81"/>
    <col min="8705" max="8705" width="24" style="81" customWidth="1"/>
    <col min="8706" max="8708" width="8.125" style="81" bestFit="1" customWidth="1"/>
    <col min="8709" max="8709" width="7.5" style="81" bestFit="1" customWidth="1"/>
    <col min="8710" max="8710" width="8.125" style="81" bestFit="1" customWidth="1"/>
    <col min="8711" max="8711" width="7.5" style="81" bestFit="1" customWidth="1"/>
    <col min="8712" max="8712" width="10.75" style="81" bestFit="1" customWidth="1"/>
    <col min="8713" max="8713" width="10" style="81"/>
    <col min="8714" max="8714" width="10.75" style="81" bestFit="1" customWidth="1"/>
    <col min="8715" max="8960" width="10" style="81"/>
    <col min="8961" max="8961" width="24" style="81" customWidth="1"/>
    <col min="8962" max="8964" width="8.125" style="81" bestFit="1" customWidth="1"/>
    <col min="8965" max="8965" width="7.5" style="81" bestFit="1" customWidth="1"/>
    <col min="8966" max="8966" width="8.125" style="81" bestFit="1" customWidth="1"/>
    <col min="8967" max="8967" width="7.5" style="81" bestFit="1" customWidth="1"/>
    <col min="8968" max="8968" width="10.75" style="81" bestFit="1" customWidth="1"/>
    <col min="8969" max="8969" width="10" style="81"/>
    <col min="8970" max="8970" width="10.75" style="81" bestFit="1" customWidth="1"/>
    <col min="8971" max="9216" width="11" style="81"/>
    <col min="9217" max="9217" width="24" style="81" customWidth="1"/>
    <col min="9218" max="9220" width="8.125" style="81" bestFit="1" customWidth="1"/>
    <col min="9221" max="9221" width="7.5" style="81" bestFit="1" customWidth="1"/>
    <col min="9222" max="9222" width="8.125" style="81" bestFit="1" customWidth="1"/>
    <col min="9223" max="9223" width="7.5" style="81" bestFit="1" customWidth="1"/>
    <col min="9224" max="9224" width="10.75" style="81" bestFit="1" customWidth="1"/>
    <col min="9225" max="9225" width="10" style="81"/>
    <col min="9226" max="9226" width="10.75" style="81" bestFit="1" customWidth="1"/>
    <col min="9227" max="9472" width="10" style="81"/>
    <col min="9473" max="9473" width="24" style="81" customWidth="1"/>
    <col min="9474" max="9476" width="8.125" style="81" bestFit="1" customWidth="1"/>
    <col min="9477" max="9477" width="7.5" style="81" bestFit="1" customWidth="1"/>
    <col min="9478" max="9478" width="8.125" style="81" bestFit="1" customWidth="1"/>
    <col min="9479" max="9479" width="7.5" style="81" bestFit="1" customWidth="1"/>
    <col min="9480" max="9480" width="10.75" style="81" bestFit="1" customWidth="1"/>
    <col min="9481" max="9481" width="10" style="81"/>
    <col min="9482" max="9482" width="10.75" style="81" bestFit="1" customWidth="1"/>
    <col min="9483" max="9728" width="10" style="81"/>
    <col min="9729" max="9729" width="24" style="81" customWidth="1"/>
    <col min="9730" max="9732" width="8.125" style="81" bestFit="1" customWidth="1"/>
    <col min="9733" max="9733" width="7.5" style="81" bestFit="1" customWidth="1"/>
    <col min="9734" max="9734" width="8.125" style="81" bestFit="1" customWidth="1"/>
    <col min="9735" max="9735" width="7.5" style="81" bestFit="1" customWidth="1"/>
    <col min="9736" max="9736" width="10.75" style="81" bestFit="1" customWidth="1"/>
    <col min="9737" max="9737" width="10" style="81"/>
    <col min="9738" max="9738" width="10.75" style="81" bestFit="1" customWidth="1"/>
    <col min="9739" max="9984" width="10" style="81"/>
    <col min="9985" max="9985" width="24" style="81" customWidth="1"/>
    <col min="9986" max="9988" width="8.125" style="81" bestFit="1" customWidth="1"/>
    <col min="9989" max="9989" width="7.5" style="81" bestFit="1" customWidth="1"/>
    <col min="9990" max="9990" width="8.125" style="81" bestFit="1" customWidth="1"/>
    <col min="9991" max="9991" width="7.5" style="81" bestFit="1" customWidth="1"/>
    <col min="9992" max="9992" width="10.75" style="81" bestFit="1" customWidth="1"/>
    <col min="9993" max="9993" width="10" style="81"/>
    <col min="9994" max="9994" width="10.75" style="81" bestFit="1" customWidth="1"/>
    <col min="9995" max="10240" width="11" style="81"/>
    <col min="10241" max="10241" width="24" style="81" customWidth="1"/>
    <col min="10242" max="10244" width="8.125" style="81" bestFit="1" customWidth="1"/>
    <col min="10245" max="10245" width="7.5" style="81" bestFit="1" customWidth="1"/>
    <col min="10246" max="10246" width="8.125" style="81" bestFit="1" customWidth="1"/>
    <col min="10247" max="10247" width="7.5" style="81" bestFit="1" customWidth="1"/>
    <col min="10248" max="10248" width="10.75" style="81" bestFit="1" customWidth="1"/>
    <col min="10249" max="10249" width="10" style="81"/>
    <col min="10250" max="10250" width="10.75" style="81" bestFit="1" customWidth="1"/>
    <col min="10251" max="10496" width="10" style="81"/>
    <col min="10497" max="10497" width="24" style="81" customWidth="1"/>
    <col min="10498" max="10500" width="8.125" style="81" bestFit="1" customWidth="1"/>
    <col min="10501" max="10501" width="7.5" style="81" bestFit="1" customWidth="1"/>
    <col min="10502" max="10502" width="8.125" style="81" bestFit="1" customWidth="1"/>
    <col min="10503" max="10503" width="7.5" style="81" bestFit="1" customWidth="1"/>
    <col min="10504" max="10504" width="10.75" style="81" bestFit="1" customWidth="1"/>
    <col min="10505" max="10505" width="10" style="81"/>
    <col min="10506" max="10506" width="10.75" style="81" bestFit="1" customWidth="1"/>
    <col min="10507" max="10752" width="10" style="81"/>
    <col min="10753" max="10753" width="24" style="81" customWidth="1"/>
    <col min="10754" max="10756" width="8.125" style="81" bestFit="1" customWidth="1"/>
    <col min="10757" max="10757" width="7.5" style="81" bestFit="1" customWidth="1"/>
    <col min="10758" max="10758" width="8.125" style="81" bestFit="1" customWidth="1"/>
    <col min="10759" max="10759" width="7.5" style="81" bestFit="1" customWidth="1"/>
    <col min="10760" max="10760" width="10.75" style="81" bestFit="1" customWidth="1"/>
    <col min="10761" max="10761" width="10" style="81"/>
    <col min="10762" max="10762" width="10.75" style="81" bestFit="1" customWidth="1"/>
    <col min="10763" max="11008" width="10" style="81"/>
    <col min="11009" max="11009" width="24" style="81" customWidth="1"/>
    <col min="11010" max="11012" width="8.125" style="81" bestFit="1" customWidth="1"/>
    <col min="11013" max="11013" width="7.5" style="81" bestFit="1" customWidth="1"/>
    <col min="11014" max="11014" width="8.125" style="81" bestFit="1" customWidth="1"/>
    <col min="11015" max="11015" width="7.5" style="81" bestFit="1" customWidth="1"/>
    <col min="11016" max="11016" width="10.75" style="81" bestFit="1" customWidth="1"/>
    <col min="11017" max="11017" width="10" style="81"/>
    <col min="11018" max="11018" width="10.75" style="81" bestFit="1" customWidth="1"/>
    <col min="11019" max="11264" width="11" style="81"/>
    <col min="11265" max="11265" width="24" style="81" customWidth="1"/>
    <col min="11266" max="11268" width="8.125" style="81" bestFit="1" customWidth="1"/>
    <col min="11269" max="11269" width="7.5" style="81" bestFit="1" customWidth="1"/>
    <col min="11270" max="11270" width="8.125" style="81" bestFit="1" customWidth="1"/>
    <col min="11271" max="11271" width="7.5" style="81" bestFit="1" customWidth="1"/>
    <col min="11272" max="11272" width="10.75" style="81" bestFit="1" customWidth="1"/>
    <col min="11273" max="11273" width="10" style="81"/>
    <col min="11274" max="11274" width="10.75" style="81" bestFit="1" customWidth="1"/>
    <col min="11275" max="11520" width="10" style="81"/>
    <col min="11521" max="11521" width="24" style="81" customWidth="1"/>
    <col min="11522" max="11524" width="8.125" style="81" bestFit="1" customWidth="1"/>
    <col min="11525" max="11525" width="7.5" style="81" bestFit="1" customWidth="1"/>
    <col min="11526" max="11526" width="8.125" style="81" bestFit="1" customWidth="1"/>
    <col min="11527" max="11527" width="7.5" style="81" bestFit="1" customWidth="1"/>
    <col min="11528" max="11528" width="10.75" style="81" bestFit="1" customWidth="1"/>
    <col min="11529" max="11529" width="10" style="81"/>
    <col min="11530" max="11530" width="10.75" style="81" bestFit="1" customWidth="1"/>
    <col min="11531" max="11776" width="10" style="81"/>
    <col min="11777" max="11777" width="24" style="81" customWidth="1"/>
    <col min="11778" max="11780" width="8.125" style="81" bestFit="1" customWidth="1"/>
    <col min="11781" max="11781" width="7.5" style="81" bestFit="1" customWidth="1"/>
    <col min="11782" max="11782" width="8.125" style="81" bestFit="1" customWidth="1"/>
    <col min="11783" max="11783" width="7.5" style="81" bestFit="1" customWidth="1"/>
    <col min="11784" max="11784" width="10.75" style="81" bestFit="1" customWidth="1"/>
    <col min="11785" max="11785" width="10" style="81"/>
    <col min="11786" max="11786" width="10.75" style="81" bestFit="1" customWidth="1"/>
    <col min="11787" max="12032" width="10" style="81"/>
    <col min="12033" max="12033" width="24" style="81" customWidth="1"/>
    <col min="12034" max="12036" width="8.125" style="81" bestFit="1" customWidth="1"/>
    <col min="12037" max="12037" width="7.5" style="81" bestFit="1" customWidth="1"/>
    <col min="12038" max="12038" width="8.125" style="81" bestFit="1" customWidth="1"/>
    <col min="12039" max="12039" width="7.5" style="81" bestFit="1" customWidth="1"/>
    <col min="12040" max="12040" width="10.75" style="81" bestFit="1" customWidth="1"/>
    <col min="12041" max="12041" width="10" style="81"/>
    <col min="12042" max="12042" width="10.75" style="81" bestFit="1" customWidth="1"/>
    <col min="12043" max="12288" width="11" style="81"/>
    <col min="12289" max="12289" width="24" style="81" customWidth="1"/>
    <col min="12290" max="12292" width="8.125" style="81" bestFit="1" customWidth="1"/>
    <col min="12293" max="12293" width="7.5" style="81" bestFit="1" customWidth="1"/>
    <col min="12294" max="12294" width="8.125" style="81" bestFit="1" customWidth="1"/>
    <col min="12295" max="12295" width="7.5" style="81" bestFit="1" customWidth="1"/>
    <col min="12296" max="12296" width="10.75" style="81" bestFit="1" customWidth="1"/>
    <col min="12297" max="12297" width="10" style="81"/>
    <col min="12298" max="12298" width="10.75" style="81" bestFit="1" customWidth="1"/>
    <col min="12299" max="12544" width="10" style="81"/>
    <col min="12545" max="12545" width="24" style="81" customWidth="1"/>
    <col min="12546" max="12548" width="8.125" style="81" bestFit="1" customWidth="1"/>
    <col min="12549" max="12549" width="7.5" style="81" bestFit="1" customWidth="1"/>
    <col min="12550" max="12550" width="8.125" style="81" bestFit="1" customWidth="1"/>
    <col min="12551" max="12551" width="7.5" style="81" bestFit="1" customWidth="1"/>
    <col min="12552" max="12552" width="10.75" style="81" bestFit="1" customWidth="1"/>
    <col min="12553" max="12553" width="10" style="81"/>
    <col min="12554" max="12554" width="10.75" style="81" bestFit="1" customWidth="1"/>
    <col min="12555" max="12800" width="10" style="81"/>
    <col min="12801" max="12801" width="24" style="81" customWidth="1"/>
    <col min="12802" max="12804" width="8.125" style="81" bestFit="1" customWidth="1"/>
    <col min="12805" max="12805" width="7.5" style="81" bestFit="1" customWidth="1"/>
    <col min="12806" max="12806" width="8.125" style="81" bestFit="1" customWidth="1"/>
    <col min="12807" max="12807" width="7.5" style="81" bestFit="1" customWidth="1"/>
    <col min="12808" max="12808" width="10.75" style="81" bestFit="1" customWidth="1"/>
    <col min="12809" max="12809" width="10" style="81"/>
    <col min="12810" max="12810" width="10.75" style="81" bestFit="1" customWidth="1"/>
    <col min="12811" max="13056" width="10" style="81"/>
    <col min="13057" max="13057" width="24" style="81" customWidth="1"/>
    <col min="13058" max="13060" width="8.125" style="81" bestFit="1" customWidth="1"/>
    <col min="13061" max="13061" width="7.5" style="81" bestFit="1" customWidth="1"/>
    <col min="13062" max="13062" width="8.125" style="81" bestFit="1" customWidth="1"/>
    <col min="13063" max="13063" width="7.5" style="81" bestFit="1" customWidth="1"/>
    <col min="13064" max="13064" width="10.75" style="81" bestFit="1" customWidth="1"/>
    <col min="13065" max="13065" width="10" style="81"/>
    <col min="13066" max="13066" width="10.75" style="81" bestFit="1" customWidth="1"/>
    <col min="13067" max="13312" width="11" style="81"/>
    <col min="13313" max="13313" width="24" style="81" customWidth="1"/>
    <col min="13314" max="13316" width="8.125" style="81" bestFit="1" customWidth="1"/>
    <col min="13317" max="13317" width="7.5" style="81" bestFit="1" customWidth="1"/>
    <col min="13318" max="13318" width="8.125" style="81" bestFit="1" customWidth="1"/>
    <col min="13319" max="13319" width="7.5" style="81" bestFit="1" customWidth="1"/>
    <col min="13320" max="13320" width="10.75" style="81" bestFit="1" customWidth="1"/>
    <col min="13321" max="13321" width="10" style="81"/>
    <col min="13322" max="13322" width="10.75" style="81" bestFit="1" customWidth="1"/>
    <col min="13323" max="13568" width="10" style="81"/>
    <col min="13569" max="13569" width="24" style="81" customWidth="1"/>
    <col min="13570" max="13572" width="8.125" style="81" bestFit="1" customWidth="1"/>
    <col min="13573" max="13573" width="7.5" style="81" bestFit="1" customWidth="1"/>
    <col min="13574" max="13574" width="8.125" style="81" bestFit="1" customWidth="1"/>
    <col min="13575" max="13575" width="7.5" style="81" bestFit="1" customWidth="1"/>
    <col min="13576" max="13576" width="10.75" style="81" bestFit="1" customWidth="1"/>
    <col min="13577" max="13577" width="10" style="81"/>
    <col min="13578" max="13578" width="10.75" style="81" bestFit="1" customWidth="1"/>
    <col min="13579" max="13824" width="10" style="81"/>
    <col min="13825" max="13825" width="24" style="81" customWidth="1"/>
    <col min="13826" max="13828" width="8.125" style="81" bestFit="1" customWidth="1"/>
    <col min="13829" max="13829" width="7.5" style="81" bestFit="1" customWidth="1"/>
    <col min="13830" max="13830" width="8.125" style="81" bestFit="1" customWidth="1"/>
    <col min="13831" max="13831" width="7.5" style="81" bestFit="1" customWidth="1"/>
    <col min="13832" max="13832" width="10.75" style="81" bestFit="1" customWidth="1"/>
    <col min="13833" max="13833" width="10" style="81"/>
    <col min="13834" max="13834" width="10.75" style="81" bestFit="1" customWidth="1"/>
    <col min="13835" max="14080" width="10" style="81"/>
    <col min="14081" max="14081" width="24" style="81" customWidth="1"/>
    <col min="14082" max="14084" width="8.125" style="81" bestFit="1" customWidth="1"/>
    <col min="14085" max="14085" width="7.5" style="81" bestFit="1" customWidth="1"/>
    <col min="14086" max="14086" width="8.125" style="81" bestFit="1" customWidth="1"/>
    <col min="14087" max="14087" width="7.5" style="81" bestFit="1" customWidth="1"/>
    <col min="14088" max="14088" width="10.75" style="81" bestFit="1" customWidth="1"/>
    <col min="14089" max="14089" width="10" style="81"/>
    <col min="14090" max="14090" width="10.75" style="81" bestFit="1" customWidth="1"/>
    <col min="14091" max="14336" width="11" style="81"/>
    <col min="14337" max="14337" width="24" style="81" customWidth="1"/>
    <col min="14338" max="14340" width="8.125" style="81" bestFit="1" customWidth="1"/>
    <col min="14341" max="14341" width="7.5" style="81" bestFit="1" customWidth="1"/>
    <col min="14342" max="14342" width="8.125" style="81" bestFit="1" customWidth="1"/>
    <col min="14343" max="14343" width="7.5" style="81" bestFit="1" customWidth="1"/>
    <col min="14344" max="14344" width="10.75" style="81" bestFit="1" customWidth="1"/>
    <col min="14345" max="14345" width="10" style="81"/>
    <col min="14346" max="14346" width="10.75" style="81" bestFit="1" customWidth="1"/>
    <col min="14347" max="14592" width="10" style="81"/>
    <col min="14593" max="14593" width="24" style="81" customWidth="1"/>
    <col min="14594" max="14596" width="8.125" style="81" bestFit="1" customWidth="1"/>
    <col min="14597" max="14597" width="7.5" style="81" bestFit="1" customWidth="1"/>
    <col min="14598" max="14598" width="8.125" style="81" bestFit="1" customWidth="1"/>
    <col min="14599" max="14599" width="7.5" style="81" bestFit="1" customWidth="1"/>
    <col min="14600" max="14600" width="10.75" style="81" bestFit="1" customWidth="1"/>
    <col min="14601" max="14601" width="10" style="81"/>
    <col min="14602" max="14602" width="10.75" style="81" bestFit="1" customWidth="1"/>
    <col min="14603" max="14848" width="10" style="81"/>
    <col min="14849" max="14849" width="24" style="81" customWidth="1"/>
    <col min="14850" max="14852" width="8.125" style="81" bestFit="1" customWidth="1"/>
    <col min="14853" max="14853" width="7.5" style="81" bestFit="1" customWidth="1"/>
    <col min="14854" max="14854" width="8.125" style="81" bestFit="1" customWidth="1"/>
    <col min="14855" max="14855" width="7.5" style="81" bestFit="1" customWidth="1"/>
    <col min="14856" max="14856" width="10.75" style="81" bestFit="1" customWidth="1"/>
    <col min="14857" max="14857" width="10" style="81"/>
    <col min="14858" max="14858" width="10.75" style="81" bestFit="1" customWidth="1"/>
    <col min="14859" max="15104" width="10" style="81"/>
    <col min="15105" max="15105" width="24" style="81" customWidth="1"/>
    <col min="15106" max="15108" width="8.125" style="81" bestFit="1" customWidth="1"/>
    <col min="15109" max="15109" width="7.5" style="81" bestFit="1" customWidth="1"/>
    <col min="15110" max="15110" width="8.125" style="81" bestFit="1" customWidth="1"/>
    <col min="15111" max="15111" width="7.5" style="81" bestFit="1" customWidth="1"/>
    <col min="15112" max="15112" width="10.75" style="81" bestFit="1" customWidth="1"/>
    <col min="15113" max="15113" width="10" style="81"/>
    <col min="15114" max="15114" width="10.75" style="81" bestFit="1" customWidth="1"/>
    <col min="15115" max="15360" width="11" style="81"/>
    <col min="15361" max="15361" width="24" style="81" customWidth="1"/>
    <col min="15362" max="15364" width="8.125" style="81" bestFit="1" customWidth="1"/>
    <col min="15365" max="15365" width="7.5" style="81" bestFit="1" customWidth="1"/>
    <col min="15366" max="15366" width="8.125" style="81" bestFit="1" customWidth="1"/>
    <col min="15367" max="15367" width="7.5" style="81" bestFit="1" customWidth="1"/>
    <col min="15368" max="15368" width="10.75" style="81" bestFit="1" customWidth="1"/>
    <col min="15369" max="15369" width="10" style="81"/>
    <col min="15370" max="15370" width="10.75" style="81" bestFit="1" customWidth="1"/>
    <col min="15371" max="15616" width="10" style="81"/>
    <col min="15617" max="15617" width="24" style="81" customWidth="1"/>
    <col min="15618" max="15620" width="8.125" style="81" bestFit="1" customWidth="1"/>
    <col min="15621" max="15621" width="7.5" style="81" bestFit="1" customWidth="1"/>
    <col min="15622" max="15622" width="8.125" style="81" bestFit="1" customWidth="1"/>
    <col min="15623" max="15623" width="7.5" style="81" bestFit="1" customWidth="1"/>
    <col min="15624" max="15624" width="10.75" style="81" bestFit="1" customWidth="1"/>
    <col min="15625" max="15625" width="10" style="81"/>
    <col min="15626" max="15626" width="10.75" style="81" bestFit="1" customWidth="1"/>
    <col min="15627" max="15872" width="10" style="81"/>
    <col min="15873" max="15873" width="24" style="81" customWidth="1"/>
    <col min="15874" max="15876" width="8.125" style="81" bestFit="1" customWidth="1"/>
    <col min="15877" max="15877" width="7.5" style="81" bestFit="1" customWidth="1"/>
    <col min="15878" max="15878" width="8.125" style="81" bestFit="1" customWidth="1"/>
    <col min="15879" max="15879" width="7.5" style="81" bestFit="1" customWidth="1"/>
    <col min="15880" max="15880" width="10.75" style="81" bestFit="1" customWidth="1"/>
    <col min="15881" max="15881" width="10" style="81"/>
    <col min="15882" max="15882" width="10.75" style="81" bestFit="1" customWidth="1"/>
    <col min="15883" max="16128" width="10" style="81"/>
    <col min="16129" max="16129" width="24" style="81" customWidth="1"/>
    <col min="16130" max="16132" width="8.125" style="81" bestFit="1" customWidth="1"/>
    <col min="16133" max="16133" width="7.5" style="81" bestFit="1" customWidth="1"/>
    <col min="16134" max="16134" width="8.125" style="81" bestFit="1" customWidth="1"/>
    <col min="16135" max="16135" width="7.5" style="81" bestFit="1" customWidth="1"/>
    <col min="16136" max="16136" width="10.75" style="81" bestFit="1" customWidth="1"/>
    <col min="16137" max="16137" width="10" style="81"/>
    <col min="16138" max="16138" width="10.75" style="81" bestFit="1" customWidth="1"/>
    <col min="16139" max="16384" width="11" style="81"/>
  </cols>
  <sheetData>
    <row r="1" spans="1:8" ht="13.5" thickTop="1" x14ac:dyDescent="0.2">
      <c r="A1" s="315" t="s">
        <v>24</v>
      </c>
      <c r="B1" s="316"/>
      <c r="C1" s="316"/>
      <c r="D1" s="316"/>
      <c r="E1" s="316"/>
      <c r="F1" s="316"/>
      <c r="G1" s="316"/>
      <c r="H1" s="316"/>
    </row>
    <row r="2" spans="1:8" ht="15.75" x14ac:dyDescent="0.25">
      <c r="A2" s="317"/>
      <c r="B2" s="318"/>
      <c r="C2" s="319"/>
      <c r="D2" s="319"/>
      <c r="E2" s="319"/>
      <c r="F2" s="319"/>
      <c r="G2" s="319"/>
      <c r="H2" s="341" t="s">
        <v>151</v>
      </c>
    </row>
    <row r="3" spans="1:8" s="69" customFormat="1" x14ac:dyDescent="0.2">
      <c r="A3" s="288"/>
      <c r="B3" s="762">
        <f>INDICE!A3</f>
        <v>44805</v>
      </c>
      <c r="C3" s="763"/>
      <c r="D3" s="763" t="s">
        <v>115</v>
      </c>
      <c r="E3" s="763"/>
      <c r="F3" s="763" t="s">
        <v>116</v>
      </c>
      <c r="G3" s="763"/>
      <c r="H3" s="763"/>
    </row>
    <row r="4" spans="1:8" s="69" customFormat="1" x14ac:dyDescent="0.2">
      <c r="A4" s="289"/>
      <c r="B4" s="82" t="s">
        <v>47</v>
      </c>
      <c r="C4" s="82" t="s">
        <v>421</v>
      </c>
      <c r="D4" s="82" t="s">
        <v>47</v>
      </c>
      <c r="E4" s="82" t="s">
        <v>421</v>
      </c>
      <c r="F4" s="82" t="s">
        <v>47</v>
      </c>
      <c r="G4" s="83" t="s">
        <v>421</v>
      </c>
      <c r="H4" s="83" t="s">
        <v>121</v>
      </c>
    </row>
    <row r="5" spans="1:8" x14ac:dyDescent="0.2">
      <c r="A5" s="320" t="s">
        <v>138</v>
      </c>
      <c r="B5" s="329">
        <v>46.433589999999988</v>
      </c>
      <c r="C5" s="322">
        <v>-5.0761233493864735</v>
      </c>
      <c r="D5" s="321">
        <v>558.24916999999994</v>
      </c>
      <c r="E5" s="322">
        <v>-2.2910571444228811</v>
      </c>
      <c r="F5" s="321">
        <v>797.49076999999977</v>
      </c>
      <c r="G5" s="322">
        <v>-0.13116467557211742</v>
      </c>
      <c r="H5" s="327">
        <v>40.913227775163129</v>
      </c>
    </row>
    <row r="6" spans="1:8" x14ac:dyDescent="0.2">
      <c r="A6" s="320" t="s">
        <v>139</v>
      </c>
      <c r="B6" s="329">
        <v>33.180970000000002</v>
      </c>
      <c r="C6" s="322">
        <v>25.797614313059981</v>
      </c>
      <c r="D6" s="321">
        <v>387.63032999999996</v>
      </c>
      <c r="E6" s="322">
        <v>20.065415663928356</v>
      </c>
      <c r="F6" s="321">
        <v>539.25675000000001</v>
      </c>
      <c r="G6" s="322">
        <v>18.353162205472191</v>
      </c>
      <c r="H6" s="327">
        <v>27.665190710663907</v>
      </c>
    </row>
    <row r="7" spans="1:8" x14ac:dyDescent="0.2">
      <c r="A7" s="320" t="s">
        <v>140</v>
      </c>
      <c r="B7" s="329">
        <v>9.7681700000000067</v>
      </c>
      <c r="C7" s="322">
        <v>23.982631564250898</v>
      </c>
      <c r="D7" s="321">
        <v>76.098529999999997</v>
      </c>
      <c r="E7" s="322">
        <v>26.805205279264293</v>
      </c>
      <c r="F7" s="321">
        <v>99.267500000000027</v>
      </c>
      <c r="G7" s="322">
        <v>28.326645364967128</v>
      </c>
      <c r="H7" s="327">
        <v>5.092665634451178</v>
      </c>
    </row>
    <row r="8" spans="1:8" x14ac:dyDescent="0.2">
      <c r="A8" s="323" t="s">
        <v>441</v>
      </c>
      <c r="B8" s="328">
        <v>65.319779999999994</v>
      </c>
      <c r="C8" s="325">
        <v>77.319721401872968</v>
      </c>
      <c r="D8" s="324">
        <v>394.99617999999992</v>
      </c>
      <c r="E8" s="326">
        <v>25.572662179217936</v>
      </c>
      <c r="F8" s="324">
        <v>513.20974999999999</v>
      </c>
      <c r="G8" s="326">
        <v>2.1459984906085956</v>
      </c>
      <c r="H8" s="492">
        <v>26.328915879721759</v>
      </c>
    </row>
    <row r="9" spans="1:8" s="69" customFormat="1" x14ac:dyDescent="0.2">
      <c r="A9" s="290" t="s">
        <v>114</v>
      </c>
      <c r="B9" s="61">
        <v>154.70251000000002</v>
      </c>
      <c r="C9" s="62">
        <v>28.909004218680806</v>
      </c>
      <c r="D9" s="61">
        <v>1416.9742099999999</v>
      </c>
      <c r="E9" s="62">
        <v>11.682153238316866</v>
      </c>
      <c r="F9" s="61">
        <v>1949.2247700000003</v>
      </c>
      <c r="G9" s="62">
        <v>6.2853257763602581</v>
      </c>
      <c r="H9" s="62">
        <v>100</v>
      </c>
    </row>
    <row r="10" spans="1:8" x14ac:dyDescent="0.2">
      <c r="A10" s="314"/>
      <c r="B10" s="313"/>
      <c r="C10" s="319"/>
      <c r="D10" s="313"/>
      <c r="E10" s="319"/>
      <c r="F10" s="313"/>
      <c r="G10" s="319"/>
      <c r="H10" s="79" t="s">
        <v>220</v>
      </c>
    </row>
    <row r="11" spans="1:8" x14ac:dyDescent="0.2">
      <c r="A11" s="291" t="s">
        <v>478</v>
      </c>
      <c r="B11" s="313"/>
      <c r="C11" s="313"/>
      <c r="D11" s="313"/>
      <c r="E11" s="313"/>
      <c r="F11" s="313"/>
      <c r="G11" s="319"/>
      <c r="H11" s="319"/>
    </row>
    <row r="12" spans="1:8" x14ac:dyDescent="0.2">
      <c r="A12" s="291" t="s">
        <v>517</v>
      </c>
      <c r="B12" s="313"/>
      <c r="C12" s="313"/>
      <c r="D12" s="313"/>
      <c r="E12" s="313"/>
      <c r="F12" s="313"/>
      <c r="G12" s="319"/>
      <c r="H12" s="319"/>
    </row>
    <row r="13" spans="1:8" ht="14.25" x14ac:dyDescent="0.2">
      <c r="A13" s="133" t="s">
        <v>531</v>
      </c>
      <c r="B13" s="1"/>
      <c r="C13" s="1"/>
      <c r="D13" s="1"/>
      <c r="E13" s="1"/>
      <c r="F13" s="1"/>
      <c r="G13" s="1"/>
      <c r="H13" s="1"/>
    </row>
    <row r="17" spans="3:21" x14ac:dyDescent="0.2">
      <c r="C17" s="597"/>
      <c r="D17" s="597"/>
      <c r="E17" s="597"/>
      <c r="F17" s="597"/>
      <c r="G17" s="597"/>
      <c r="H17" s="597"/>
      <c r="I17" s="597"/>
      <c r="J17" s="597"/>
      <c r="K17" s="597"/>
      <c r="L17" s="597"/>
      <c r="M17" s="597"/>
      <c r="N17" s="597"/>
      <c r="O17" s="597"/>
      <c r="P17" s="597"/>
      <c r="Q17" s="597"/>
      <c r="R17" s="597"/>
      <c r="S17" s="597"/>
      <c r="T17" s="597"/>
      <c r="U17" s="597"/>
    </row>
  </sheetData>
  <mergeCells count="3">
    <mergeCell ref="B3:C3"/>
    <mergeCell ref="D3:E3"/>
    <mergeCell ref="F3:H3"/>
  </mergeCells>
  <conditionalFormatting sqref="B8">
    <cfRule type="cellIs" dxfId="277" priority="7" operator="between">
      <formula>0</formula>
      <formula>0.5</formula>
    </cfRule>
  </conditionalFormatting>
  <conditionalFormatting sqref="D8">
    <cfRule type="cellIs" dxfId="276" priority="6" operator="between">
      <formula>0</formula>
      <formula>0.5</formula>
    </cfRule>
  </conditionalFormatting>
  <conditionalFormatting sqref="F8">
    <cfRule type="cellIs" dxfId="275" priority="5" operator="between">
      <formula>0</formula>
      <formula>0.5</formula>
    </cfRule>
  </conditionalFormatting>
  <conditionalFormatting sqref="H8">
    <cfRule type="cellIs" dxfId="274" priority="4" operator="between">
      <formula>0</formula>
      <formula>0.5</formula>
    </cfRule>
  </conditionalFormatting>
  <conditionalFormatting sqref="C17:U17">
    <cfRule type="cellIs" dxfId="273" priority="2" operator="between">
      <formula>-0.0499999</formula>
      <formula>0.0499999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18"/>
  <sheetViews>
    <sheetView zoomScale="115" zoomScaleNormal="115" zoomScaleSheetLayoutView="100" workbookViewId="0"/>
  </sheetViews>
  <sheetFormatPr baseColWidth="10" defaultRowHeight="12.75" x14ac:dyDescent="0.2"/>
  <cols>
    <col min="1" max="1" width="20.5" style="81" customWidth="1"/>
    <col min="2" max="2" width="10" style="81" customWidth="1"/>
    <col min="3" max="3" width="11.75" style="81" customWidth="1"/>
    <col min="4" max="4" width="10" style="81" customWidth="1"/>
    <col min="5" max="5" width="10.75" style="81" customWidth="1"/>
    <col min="6" max="6" width="9.5" style="81" customWidth="1"/>
    <col min="7" max="7" width="11" style="81" customWidth="1"/>
    <col min="8" max="8" width="14.75" style="81" customWidth="1"/>
    <col min="9" max="9" width="11.5" style="81" customWidth="1"/>
    <col min="10" max="10" width="12.5" style="81" customWidth="1"/>
    <col min="11" max="15" width="11" style="81"/>
    <col min="16" max="256" width="10" style="81"/>
    <col min="257" max="257" width="18" style="81" customWidth="1"/>
    <col min="258" max="259" width="8.125" style="81" bestFit="1" customWidth="1"/>
    <col min="260" max="260" width="8.25" style="81" bestFit="1" customWidth="1"/>
    <col min="261" max="261" width="8.25" style="81" customWidth="1"/>
    <col min="262" max="262" width="8.25" style="81" bestFit="1" customWidth="1"/>
    <col min="263" max="263" width="9.125" style="81" bestFit="1" customWidth="1"/>
    <col min="264" max="264" width="11" style="81" bestFit="1" customWidth="1"/>
    <col min="265" max="265" width="10.125" style="81" bestFit="1" customWidth="1"/>
    <col min="266" max="266" width="11" style="81" bestFit="1" customWidth="1"/>
    <col min="267" max="512" width="10" style="81"/>
    <col min="513" max="513" width="18" style="81" customWidth="1"/>
    <col min="514" max="515" width="8.125" style="81" bestFit="1" customWidth="1"/>
    <col min="516" max="516" width="8.25" style="81" bestFit="1" customWidth="1"/>
    <col min="517" max="517" width="8.25" style="81" customWidth="1"/>
    <col min="518" max="518" width="8.25" style="81" bestFit="1" customWidth="1"/>
    <col min="519" max="519" width="9.125" style="81" bestFit="1" customWidth="1"/>
    <col min="520" max="520" width="11" style="81" bestFit="1" customWidth="1"/>
    <col min="521" max="521" width="10.125" style="81" bestFit="1" customWidth="1"/>
    <col min="522" max="522" width="11" style="81" bestFit="1" customWidth="1"/>
    <col min="523" max="768" width="10" style="81"/>
    <col min="769" max="769" width="18" style="81" customWidth="1"/>
    <col min="770" max="771" width="8.125" style="81" bestFit="1" customWidth="1"/>
    <col min="772" max="772" width="8.25" style="81" bestFit="1" customWidth="1"/>
    <col min="773" max="773" width="8.25" style="81" customWidth="1"/>
    <col min="774" max="774" width="8.25" style="81" bestFit="1" customWidth="1"/>
    <col min="775" max="775" width="9.125" style="81" bestFit="1" customWidth="1"/>
    <col min="776" max="776" width="11" style="81" bestFit="1" customWidth="1"/>
    <col min="777" max="777" width="10.125" style="81" bestFit="1" customWidth="1"/>
    <col min="778" max="778" width="11" style="81" bestFit="1" customWidth="1"/>
    <col min="779" max="1024" width="11" style="81"/>
    <col min="1025" max="1025" width="18" style="81" customWidth="1"/>
    <col min="1026" max="1027" width="8.125" style="81" bestFit="1" customWidth="1"/>
    <col min="1028" max="1028" width="8.25" style="81" bestFit="1" customWidth="1"/>
    <col min="1029" max="1029" width="8.25" style="81" customWidth="1"/>
    <col min="1030" max="1030" width="8.25" style="81" bestFit="1" customWidth="1"/>
    <col min="1031" max="1031" width="9.125" style="81" bestFit="1" customWidth="1"/>
    <col min="1032" max="1032" width="11" style="81" bestFit="1" customWidth="1"/>
    <col min="1033" max="1033" width="10.125" style="81" bestFit="1" customWidth="1"/>
    <col min="1034" max="1034" width="11" style="81" bestFit="1" customWidth="1"/>
    <col min="1035" max="1280" width="10" style="81"/>
    <col min="1281" max="1281" width="18" style="81" customWidth="1"/>
    <col min="1282" max="1283" width="8.125" style="81" bestFit="1" customWidth="1"/>
    <col min="1284" max="1284" width="8.25" style="81" bestFit="1" customWidth="1"/>
    <col min="1285" max="1285" width="8.25" style="81" customWidth="1"/>
    <col min="1286" max="1286" width="8.25" style="81" bestFit="1" customWidth="1"/>
    <col min="1287" max="1287" width="9.125" style="81" bestFit="1" customWidth="1"/>
    <col min="1288" max="1288" width="11" style="81" bestFit="1" customWidth="1"/>
    <col min="1289" max="1289" width="10.125" style="81" bestFit="1" customWidth="1"/>
    <col min="1290" max="1290" width="11" style="81" bestFit="1" customWidth="1"/>
    <col min="1291" max="1536" width="10" style="81"/>
    <col min="1537" max="1537" width="18" style="81" customWidth="1"/>
    <col min="1538" max="1539" width="8.125" style="81" bestFit="1" customWidth="1"/>
    <col min="1540" max="1540" width="8.25" style="81" bestFit="1" customWidth="1"/>
    <col min="1541" max="1541" width="8.25" style="81" customWidth="1"/>
    <col min="1542" max="1542" width="8.25" style="81" bestFit="1" customWidth="1"/>
    <col min="1543" max="1543" width="9.125" style="81" bestFit="1" customWidth="1"/>
    <col min="1544" max="1544" width="11" style="81" bestFit="1" customWidth="1"/>
    <col min="1545" max="1545" width="10.125" style="81" bestFit="1" customWidth="1"/>
    <col min="1546" max="1546" width="11" style="81" bestFit="1" customWidth="1"/>
    <col min="1547" max="1792" width="10" style="81"/>
    <col min="1793" max="1793" width="18" style="81" customWidth="1"/>
    <col min="1794" max="1795" width="8.125" style="81" bestFit="1" customWidth="1"/>
    <col min="1796" max="1796" width="8.25" style="81" bestFit="1" customWidth="1"/>
    <col min="1797" max="1797" width="8.25" style="81" customWidth="1"/>
    <col min="1798" max="1798" width="8.25" style="81" bestFit="1" customWidth="1"/>
    <col min="1799" max="1799" width="9.125" style="81" bestFit="1" customWidth="1"/>
    <col min="1800" max="1800" width="11" style="81" bestFit="1" customWidth="1"/>
    <col min="1801" max="1801" width="10.125" style="81" bestFit="1" customWidth="1"/>
    <col min="1802" max="1802" width="11" style="81" bestFit="1" customWidth="1"/>
    <col min="1803" max="2048" width="11" style="81"/>
    <col min="2049" max="2049" width="18" style="81" customWidth="1"/>
    <col min="2050" max="2051" width="8.125" style="81" bestFit="1" customWidth="1"/>
    <col min="2052" max="2052" width="8.25" style="81" bestFit="1" customWidth="1"/>
    <col min="2053" max="2053" width="8.25" style="81" customWidth="1"/>
    <col min="2054" max="2054" width="8.25" style="81" bestFit="1" customWidth="1"/>
    <col min="2055" max="2055" width="9.125" style="81" bestFit="1" customWidth="1"/>
    <col min="2056" max="2056" width="11" style="81" bestFit="1" customWidth="1"/>
    <col min="2057" max="2057" width="10.125" style="81" bestFit="1" customWidth="1"/>
    <col min="2058" max="2058" width="11" style="81" bestFit="1" customWidth="1"/>
    <col min="2059" max="2304" width="10" style="81"/>
    <col min="2305" max="2305" width="18" style="81" customWidth="1"/>
    <col min="2306" max="2307" width="8.125" style="81" bestFit="1" customWidth="1"/>
    <col min="2308" max="2308" width="8.25" style="81" bestFit="1" customWidth="1"/>
    <col min="2309" max="2309" width="8.25" style="81" customWidth="1"/>
    <col min="2310" max="2310" width="8.25" style="81" bestFit="1" customWidth="1"/>
    <col min="2311" max="2311" width="9.125" style="81" bestFit="1" customWidth="1"/>
    <col min="2312" max="2312" width="11" style="81" bestFit="1" customWidth="1"/>
    <col min="2313" max="2313" width="10.125" style="81" bestFit="1" customWidth="1"/>
    <col min="2314" max="2314" width="11" style="81" bestFit="1" customWidth="1"/>
    <col min="2315" max="2560" width="10" style="81"/>
    <col min="2561" max="2561" width="18" style="81" customWidth="1"/>
    <col min="2562" max="2563" width="8.125" style="81" bestFit="1" customWidth="1"/>
    <col min="2564" max="2564" width="8.25" style="81" bestFit="1" customWidth="1"/>
    <col min="2565" max="2565" width="8.25" style="81" customWidth="1"/>
    <col min="2566" max="2566" width="8.25" style="81" bestFit="1" customWidth="1"/>
    <col min="2567" max="2567" width="9.125" style="81" bestFit="1" customWidth="1"/>
    <col min="2568" max="2568" width="11" style="81" bestFit="1" customWidth="1"/>
    <col min="2569" max="2569" width="10.125" style="81" bestFit="1" customWidth="1"/>
    <col min="2570" max="2570" width="11" style="81" bestFit="1" customWidth="1"/>
    <col min="2571" max="2816" width="10" style="81"/>
    <col min="2817" max="2817" width="18" style="81" customWidth="1"/>
    <col min="2818" max="2819" width="8.125" style="81" bestFit="1" customWidth="1"/>
    <col min="2820" max="2820" width="8.25" style="81" bestFit="1" customWidth="1"/>
    <col min="2821" max="2821" width="8.25" style="81" customWidth="1"/>
    <col min="2822" max="2822" width="8.25" style="81" bestFit="1" customWidth="1"/>
    <col min="2823" max="2823" width="9.125" style="81" bestFit="1" customWidth="1"/>
    <col min="2824" max="2824" width="11" style="81" bestFit="1" customWidth="1"/>
    <col min="2825" max="2825" width="10.125" style="81" bestFit="1" customWidth="1"/>
    <col min="2826" max="2826" width="11" style="81" bestFit="1" customWidth="1"/>
    <col min="2827" max="3072" width="11" style="81"/>
    <col min="3073" max="3073" width="18" style="81" customWidth="1"/>
    <col min="3074" max="3075" width="8.125" style="81" bestFit="1" customWidth="1"/>
    <col min="3076" max="3076" width="8.25" style="81" bestFit="1" customWidth="1"/>
    <col min="3077" max="3077" width="8.25" style="81" customWidth="1"/>
    <col min="3078" max="3078" width="8.25" style="81" bestFit="1" customWidth="1"/>
    <col min="3079" max="3079" width="9.125" style="81" bestFit="1" customWidth="1"/>
    <col min="3080" max="3080" width="11" style="81" bestFit="1" customWidth="1"/>
    <col min="3081" max="3081" width="10.125" style="81" bestFit="1" customWidth="1"/>
    <col min="3082" max="3082" width="11" style="81" bestFit="1" customWidth="1"/>
    <col min="3083" max="3328" width="10" style="81"/>
    <col min="3329" max="3329" width="18" style="81" customWidth="1"/>
    <col min="3330" max="3331" width="8.125" style="81" bestFit="1" customWidth="1"/>
    <col min="3332" max="3332" width="8.25" style="81" bestFit="1" customWidth="1"/>
    <col min="3333" max="3333" width="8.25" style="81" customWidth="1"/>
    <col min="3334" max="3334" width="8.25" style="81" bestFit="1" customWidth="1"/>
    <col min="3335" max="3335" width="9.125" style="81" bestFit="1" customWidth="1"/>
    <col min="3336" max="3336" width="11" style="81" bestFit="1" customWidth="1"/>
    <col min="3337" max="3337" width="10.125" style="81" bestFit="1" customWidth="1"/>
    <col min="3338" max="3338" width="11" style="81" bestFit="1" customWidth="1"/>
    <col min="3339" max="3584" width="10" style="81"/>
    <col min="3585" max="3585" width="18" style="81" customWidth="1"/>
    <col min="3586" max="3587" width="8.125" style="81" bestFit="1" customWidth="1"/>
    <col min="3588" max="3588" width="8.25" style="81" bestFit="1" customWidth="1"/>
    <col min="3589" max="3589" width="8.25" style="81" customWidth="1"/>
    <col min="3590" max="3590" width="8.25" style="81" bestFit="1" customWidth="1"/>
    <col min="3591" max="3591" width="9.125" style="81" bestFit="1" customWidth="1"/>
    <col min="3592" max="3592" width="11" style="81" bestFit="1" customWidth="1"/>
    <col min="3593" max="3593" width="10.125" style="81" bestFit="1" customWidth="1"/>
    <col min="3594" max="3594" width="11" style="81" bestFit="1" customWidth="1"/>
    <col min="3595" max="3840" width="10" style="81"/>
    <col min="3841" max="3841" width="18" style="81" customWidth="1"/>
    <col min="3842" max="3843" width="8.125" style="81" bestFit="1" customWidth="1"/>
    <col min="3844" max="3844" width="8.25" style="81" bestFit="1" customWidth="1"/>
    <col min="3845" max="3845" width="8.25" style="81" customWidth="1"/>
    <col min="3846" max="3846" width="8.25" style="81" bestFit="1" customWidth="1"/>
    <col min="3847" max="3847" width="9.125" style="81" bestFit="1" customWidth="1"/>
    <col min="3848" max="3848" width="11" style="81" bestFit="1" customWidth="1"/>
    <col min="3849" max="3849" width="10.125" style="81" bestFit="1" customWidth="1"/>
    <col min="3850" max="3850" width="11" style="81" bestFit="1" customWidth="1"/>
    <col min="3851" max="4096" width="11" style="81"/>
    <col min="4097" max="4097" width="18" style="81" customWidth="1"/>
    <col min="4098" max="4099" width="8.125" style="81" bestFit="1" customWidth="1"/>
    <col min="4100" max="4100" width="8.25" style="81" bestFit="1" customWidth="1"/>
    <col min="4101" max="4101" width="8.25" style="81" customWidth="1"/>
    <col min="4102" max="4102" width="8.25" style="81" bestFit="1" customWidth="1"/>
    <col min="4103" max="4103" width="9.125" style="81" bestFit="1" customWidth="1"/>
    <col min="4104" max="4104" width="11" style="81" bestFit="1" customWidth="1"/>
    <col min="4105" max="4105" width="10.125" style="81" bestFit="1" customWidth="1"/>
    <col min="4106" max="4106" width="11" style="81" bestFit="1" customWidth="1"/>
    <col min="4107" max="4352" width="10" style="81"/>
    <col min="4353" max="4353" width="18" style="81" customWidth="1"/>
    <col min="4354" max="4355" width="8.125" style="81" bestFit="1" customWidth="1"/>
    <col min="4356" max="4356" width="8.25" style="81" bestFit="1" customWidth="1"/>
    <col min="4357" max="4357" width="8.25" style="81" customWidth="1"/>
    <col min="4358" max="4358" width="8.25" style="81" bestFit="1" customWidth="1"/>
    <col min="4359" max="4359" width="9.125" style="81" bestFit="1" customWidth="1"/>
    <col min="4360" max="4360" width="11" style="81" bestFit="1" customWidth="1"/>
    <col min="4361" max="4361" width="10.125" style="81" bestFit="1" customWidth="1"/>
    <col min="4362" max="4362" width="11" style="81" bestFit="1" customWidth="1"/>
    <col min="4363" max="4608" width="10" style="81"/>
    <col min="4609" max="4609" width="18" style="81" customWidth="1"/>
    <col min="4610" max="4611" width="8.125" style="81" bestFit="1" customWidth="1"/>
    <col min="4612" max="4612" width="8.25" style="81" bestFit="1" customWidth="1"/>
    <col min="4613" max="4613" width="8.25" style="81" customWidth="1"/>
    <col min="4614" max="4614" width="8.25" style="81" bestFit="1" customWidth="1"/>
    <col min="4615" max="4615" width="9.125" style="81" bestFit="1" customWidth="1"/>
    <col min="4616" max="4616" width="11" style="81" bestFit="1" customWidth="1"/>
    <col min="4617" max="4617" width="10.125" style="81" bestFit="1" customWidth="1"/>
    <col min="4618" max="4618" width="11" style="81" bestFit="1" customWidth="1"/>
    <col min="4619" max="4864" width="10" style="81"/>
    <col min="4865" max="4865" width="18" style="81" customWidth="1"/>
    <col min="4866" max="4867" width="8.125" style="81" bestFit="1" customWidth="1"/>
    <col min="4868" max="4868" width="8.25" style="81" bestFit="1" customWidth="1"/>
    <col min="4869" max="4869" width="8.25" style="81" customWidth="1"/>
    <col min="4870" max="4870" width="8.25" style="81" bestFit="1" customWidth="1"/>
    <col min="4871" max="4871" width="9.125" style="81" bestFit="1" customWidth="1"/>
    <col min="4872" max="4872" width="11" style="81" bestFit="1" customWidth="1"/>
    <col min="4873" max="4873" width="10.125" style="81" bestFit="1" customWidth="1"/>
    <col min="4874" max="4874" width="11" style="81" bestFit="1" customWidth="1"/>
    <col min="4875" max="5120" width="11" style="81"/>
    <col min="5121" max="5121" width="18" style="81" customWidth="1"/>
    <col min="5122" max="5123" width="8.125" style="81" bestFit="1" customWidth="1"/>
    <col min="5124" max="5124" width="8.25" style="81" bestFit="1" customWidth="1"/>
    <col min="5125" max="5125" width="8.25" style="81" customWidth="1"/>
    <col min="5126" max="5126" width="8.25" style="81" bestFit="1" customWidth="1"/>
    <col min="5127" max="5127" width="9.125" style="81" bestFit="1" customWidth="1"/>
    <col min="5128" max="5128" width="11" style="81" bestFit="1" customWidth="1"/>
    <col min="5129" max="5129" width="10.125" style="81" bestFit="1" customWidth="1"/>
    <col min="5130" max="5130" width="11" style="81" bestFit="1" customWidth="1"/>
    <col min="5131" max="5376" width="10" style="81"/>
    <col min="5377" max="5377" width="18" style="81" customWidth="1"/>
    <col min="5378" max="5379" width="8.125" style="81" bestFit="1" customWidth="1"/>
    <col min="5380" max="5380" width="8.25" style="81" bestFit="1" customWidth="1"/>
    <col min="5381" max="5381" width="8.25" style="81" customWidth="1"/>
    <col min="5382" max="5382" width="8.25" style="81" bestFit="1" customWidth="1"/>
    <col min="5383" max="5383" width="9.125" style="81" bestFit="1" customWidth="1"/>
    <col min="5384" max="5384" width="11" style="81" bestFit="1" customWidth="1"/>
    <col min="5385" max="5385" width="10.125" style="81" bestFit="1" customWidth="1"/>
    <col min="5386" max="5386" width="11" style="81" bestFit="1" customWidth="1"/>
    <col min="5387" max="5632" width="10" style="81"/>
    <col min="5633" max="5633" width="18" style="81" customWidth="1"/>
    <col min="5634" max="5635" width="8.125" style="81" bestFit="1" customWidth="1"/>
    <col min="5636" max="5636" width="8.25" style="81" bestFit="1" customWidth="1"/>
    <col min="5637" max="5637" width="8.25" style="81" customWidth="1"/>
    <col min="5638" max="5638" width="8.25" style="81" bestFit="1" customWidth="1"/>
    <col min="5639" max="5639" width="9.125" style="81" bestFit="1" customWidth="1"/>
    <col min="5640" max="5640" width="11" style="81" bestFit="1" customWidth="1"/>
    <col min="5641" max="5641" width="10.125" style="81" bestFit="1" customWidth="1"/>
    <col min="5642" max="5642" width="11" style="81" bestFit="1" customWidth="1"/>
    <col min="5643" max="5888" width="10" style="81"/>
    <col min="5889" max="5889" width="18" style="81" customWidth="1"/>
    <col min="5890" max="5891" width="8.125" style="81" bestFit="1" customWidth="1"/>
    <col min="5892" max="5892" width="8.25" style="81" bestFit="1" customWidth="1"/>
    <col min="5893" max="5893" width="8.25" style="81" customWidth="1"/>
    <col min="5894" max="5894" width="8.25" style="81" bestFit="1" customWidth="1"/>
    <col min="5895" max="5895" width="9.125" style="81" bestFit="1" customWidth="1"/>
    <col min="5896" max="5896" width="11" style="81" bestFit="1" customWidth="1"/>
    <col min="5897" max="5897" width="10.125" style="81" bestFit="1" customWidth="1"/>
    <col min="5898" max="5898" width="11" style="81" bestFit="1" customWidth="1"/>
    <col min="5899" max="6144" width="11" style="81"/>
    <col min="6145" max="6145" width="18" style="81" customWidth="1"/>
    <col min="6146" max="6147" width="8.125" style="81" bestFit="1" customWidth="1"/>
    <col min="6148" max="6148" width="8.25" style="81" bestFit="1" customWidth="1"/>
    <col min="6149" max="6149" width="8.25" style="81" customWidth="1"/>
    <col min="6150" max="6150" width="8.25" style="81" bestFit="1" customWidth="1"/>
    <col min="6151" max="6151" width="9.125" style="81" bestFit="1" customWidth="1"/>
    <col min="6152" max="6152" width="11" style="81" bestFit="1" customWidth="1"/>
    <col min="6153" max="6153" width="10.125" style="81" bestFit="1" customWidth="1"/>
    <col min="6154" max="6154" width="11" style="81" bestFit="1" customWidth="1"/>
    <col min="6155" max="6400" width="10" style="81"/>
    <col min="6401" max="6401" width="18" style="81" customWidth="1"/>
    <col min="6402" max="6403" width="8.125" style="81" bestFit="1" customWidth="1"/>
    <col min="6404" max="6404" width="8.25" style="81" bestFit="1" customWidth="1"/>
    <col min="6405" max="6405" width="8.25" style="81" customWidth="1"/>
    <col min="6406" max="6406" width="8.25" style="81" bestFit="1" customWidth="1"/>
    <col min="6407" max="6407" width="9.125" style="81" bestFit="1" customWidth="1"/>
    <col min="6408" max="6408" width="11" style="81" bestFit="1" customWidth="1"/>
    <col min="6409" max="6409" width="10.125" style="81" bestFit="1" customWidth="1"/>
    <col min="6410" max="6410" width="11" style="81" bestFit="1" customWidth="1"/>
    <col min="6411" max="6656" width="10" style="81"/>
    <col min="6657" max="6657" width="18" style="81" customWidth="1"/>
    <col min="6658" max="6659" width="8.125" style="81" bestFit="1" customWidth="1"/>
    <col min="6660" max="6660" width="8.25" style="81" bestFit="1" customWidth="1"/>
    <col min="6661" max="6661" width="8.25" style="81" customWidth="1"/>
    <col min="6662" max="6662" width="8.25" style="81" bestFit="1" customWidth="1"/>
    <col min="6663" max="6663" width="9.125" style="81" bestFit="1" customWidth="1"/>
    <col min="6664" max="6664" width="11" style="81" bestFit="1" customWidth="1"/>
    <col min="6665" max="6665" width="10.125" style="81" bestFit="1" customWidth="1"/>
    <col min="6666" max="6666" width="11" style="81" bestFit="1" customWidth="1"/>
    <col min="6667" max="6912" width="10" style="81"/>
    <col min="6913" max="6913" width="18" style="81" customWidth="1"/>
    <col min="6914" max="6915" width="8.125" style="81" bestFit="1" customWidth="1"/>
    <col min="6916" max="6916" width="8.25" style="81" bestFit="1" customWidth="1"/>
    <col min="6917" max="6917" width="8.25" style="81" customWidth="1"/>
    <col min="6918" max="6918" width="8.25" style="81" bestFit="1" customWidth="1"/>
    <col min="6919" max="6919" width="9.125" style="81" bestFit="1" customWidth="1"/>
    <col min="6920" max="6920" width="11" style="81" bestFit="1" customWidth="1"/>
    <col min="6921" max="6921" width="10.125" style="81" bestFit="1" customWidth="1"/>
    <col min="6922" max="6922" width="11" style="81" bestFit="1" customWidth="1"/>
    <col min="6923" max="7168" width="11" style="81"/>
    <col min="7169" max="7169" width="18" style="81" customWidth="1"/>
    <col min="7170" max="7171" width="8.125" style="81" bestFit="1" customWidth="1"/>
    <col min="7172" max="7172" width="8.25" style="81" bestFit="1" customWidth="1"/>
    <col min="7173" max="7173" width="8.25" style="81" customWidth="1"/>
    <col min="7174" max="7174" width="8.25" style="81" bestFit="1" customWidth="1"/>
    <col min="7175" max="7175" width="9.125" style="81" bestFit="1" customWidth="1"/>
    <col min="7176" max="7176" width="11" style="81" bestFit="1" customWidth="1"/>
    <col min="7177" max="7177" width="10.125" style="81" bestFit="1" customWidth="1"/>
    <col min="7178" max="7178" width="11" style="81" bestFit="1" customWidth="1"/>
    <col min="7179" max="7424" width="10" style="81"/>
    <col min="7425" max="7425" width="18" style="81" customWidth="1"/>
    <col min="7426" max="7427" width="8.125" style="81" bestFit="1" customWidth="1"/>
    <col min="7428" max="7428" width="8.25" style="81" bestFit="1" customWidth="1"/>
    <col min="7429" max="7429" width="8.25" style="81" customWidth="1"/>
    <col min="7430" max="7430" width="8.25" style="81" bestFit="1" customWidth="1"/>
    <col min="7431" max="7431" width="9.125" style="81" bestFit="1" customWidth="1"/>
    <col min="7432" max="7432" width="11" style="81" bestFit="1" customWidth="1"/>
    <col min="7433" max="7433" width="10.125" style="81" bestFit="1" customWidth="1"/>
    <col min="7434" max="7434" width="11" style="81" bestFit="1" customWidth="1"/>
    <col min="7435" max="7680" width="10" style="81"/>
    <col min="7681" max="7681" width="18" style="81" customWidth="1"/>
    <col min="7682" max="7683" width="8.125" style="81" bestFit="1" customWidth="1"/>
    <col min="7684" max="7684" width="8.25" style="81" bestFit="1" customWidth="1"/>
    <col min="7685" max="7685" width="8.25" style="81" customWidth="1"/>
    <col min="7686" max="7686" width="8.25" style="81" bestFit="1" customWidth="1"/>
    <col min="7687" max="7687" width="9.125" style="81" bestFit="1" customWidth="1"/>
    <col min="7688" max="7688" width="11" style="81" bestFit="1" customWidth="1"/>
    <col min="7689" max="7689" width="10.125" style="81" bestFit="1" customWidth="1"/>
    <col min="7690" max="7690" width="11" style="81" bestFit="1" customWidth="1"/>
    <col min="7691" max="7936" width="10" style="81"/>
    <col min="7937" max="7937" width="18" style="81" customWidth="1"/>
    <col min="7938" max="7939" width="8.125" style="81" bestFit="1" customWidth="1"/>
    <col min="7940" max="7940" width="8.25" style="81" bestFit="1" customWidth="1"/>
    <col min="7941" max="7941" width="8.25" style="81" customWidth="1"/>
    <col min="7942" max="7942" width="8.25" style="81" bestFit="1" customWidth="1"/>
    <col min="7943" max="7943" width="9.125" style="81" bestFit="1" customWidth="1"/>
    <col min="7944" max="7944" width="11" style="81" bestFit="1" customWidth="1"/>
    <col min="7945" max="7945" width="10.125" style="81" bestFit="1" customWidth="1"/>
    <col min="7946" max="7946" width="11" style="81" bestFit="1" customWidth="1"/>
    <col min="7947" max="8192" width="11" style="81"/>
    <col min="8193" max="8193" width="18" style="81" customWidth="1"/>
    <col min="8194" max="8195" width="8.125" style="81" bestFit="1" customWidth="1"/>
    <col min="8196" max="8196" width="8.25" style="81" bestFit="1" customWidth="1"/>
    <col min="8197" max="8197" width="8.25" style="81" customWidth="1"/>
    <col min="8198" max="8198" width="8.25" style="81" bestFit="1" customWidth="1"/>
    <col min="8199" max="8199" width="9.125" style="81" bestFit="1" customWidth="1"/>
    <col min="8200" max="8200" width="11" style="81" bestFit="1" customWidth="1"/>
    <col min="8201" max="8201" width="10.125" style="81" bestFit="1" customWidth="1"/>
    <col min="8202" max="8202" width="11" style="81" bestFit="1" customWidth="1"/>
    <col min="8203" max="8448" width="10" style="81"/>
    <col min="8449" max="8449" width="18" style="81" customWidth="1"/>
    <col min="8450" max="8451" width="8.125" style="81" bestFit="1" customWidth="1"/>
    <col min="8452" max="8452" width="8.25" style="81" bestFit="1" customWidth="1"/>
    <col min="8453" max="8453" width="8.25" style="81" customWidth="1"/>
    <col min="8454" max="8454" width="8.25" style="81" bestFit="1" customWidth="1"/>
    <col min="8455" max="8455" width="9.125" style="81" bestFit="1" customWidth="1"/>
    <col min="8456" max="8456" width="11" style="81" bestFit="1" customWidth="1"/>
    <col min="8457" max="8457" width="10.125" style="81" bestFit="1" customWidth="1"/>
    <col min="8458" max="8458" width="11" style="81" bestFit="1" customWidth="1"/>
    <col min="8459" max="8704" width="10" style="81"/>
    <col min="8705" max="8705" width="18" style="81" customWidth="1"/>
    <col min="8706" max="8707" width="8.125" style="81" bestFit="1" customWidth="1"/>
    <col min="8708" max="8708" width="8.25" style="81" bestFit="1" customWidth="1"/>
    <col min="8709" max="8709" width="8.25" style="81" customWidth="1"/>
    <col min="8710" max="8710" width="8.25" style="81" bestFit="1" customWidth="1"/>
    <col min="8711" max="8711" width="9.125" style="81" bestFit="1" customWidth="1"/>
    <col min="8712" max="8712" width="11" style="81" bestFit="1" customWidth="1"/>
    <col min="8713" max="8713" width="10.125" style="81" bestFit="1" customWidth="1"/>
    <col min="8714" max="8714" width="11" style="81" bestFit="1" customWidth="1"/>
    <col min="8715" max="8960" width="10" style="81"/>
    <col min="8961" max="8961" width="18" style="81" customWidth="1"/>
    <col min="8962" max="8963" width="8.125" style="81" bestFit="1" customWidth="1"/>
    <col min="8964" max="8964" width="8.25" style="81" bestFit="1" customWidth="1"/>
    <col min="8965" max="8965" width="8.25" style="81" customWidth="1"/>
    <col min="8966" max="8966" width="8.25" style="81" bestFit="1" customWidth="1"/>
    <col min="8967" max="8967" width="9.125" style="81" bestFit="1" customWidth="1"/>
    <col min="8968" max="8968" width="11" style="81" bestFit="1" customWidth="1"/>
    <col min="8969" max="8969" width="10.125" style="81" bestFit="1" customWidth="1"/>
    <col min="8970" max="8970" width="11" style="81" bestFit="1" customWidth="1"/>
    <col min="8971" max="9216" width="11" style="81"/>
    <col min="9217" max="9217" width="18" style="81" customWidth="1"/>
    <col min="9218" max="9219" width="8.125" style="81" bestFit="1" customWidth="1"/>
    <col min="9220" max="9220" width="8.25" style="81" bestFit="1" customWidth="1"/>
    <col min="9221" max="9221" width="8.25" style="81" customWidth="1"/>
    <col min="9222" max="9222" width="8.25" style="81" bestFit="1" customWidth="1"/>
    <col min="9223" max="9223" width="9.125" style="81" bestFit="1" customWidth="1"/>
    <col min="9224" max="9224" width="11" style="81" bestFit="1" customWidth="1"/>
    <col min="9225" max="9225" width="10.125" style="81" bestFit="1" customWidth="1"/>
    <col min="9226" max="9226" width="11" style="81" bestFit="1" customWidth="1"/>
    <col min="9227" max="9472" width="10" style="81"/>
    <col min="9473" max="9473" width="18" style="81" customWidth="1"/>
    <col min="9474" max="9475" width="8.125" style="81" bestFit="1" customWidth="1"/>
    <col min="9476" max="9476" width="8.25" style="81" bestFit="1" customWidth="1"/>
    <col min="9477" max="9477" width="8.25" style="81" customWidth="1"/>
    <col min="9478" max="9478" width="8.25" style="81" bestFit="1" customWidth="1"/>
    <col min="9479" max="9479" width="9.125" style="81" bestFit="1" customWidth="1"/>
    <col min="9480" max="9480" width="11" style="81" bestFit="1" customWidth="1"/>
    <col min="9481" max="9481" width="10.125" style="81" bestFit="1" customWidth="1"/>
    <col min="9482" max="9482" width="11" style="81" bestFit="1" customWidth="1"/>
    <col min="9483" max="9728" width="10" style="81"/>
    <col min="9729" max="9729" width="18" style="81" customWidth="1"/>
    <col min="9730" max="9731" width="8.125" style="81" bestFit="1" customWidth="1"/>
    <col min="9732" max="9732" width="8.25" style="81" bestFit="1" customWidth="1"/>
    <col min="9733" max="9733" width="8.25" style="81" customWidth="1"/>
    <col min="9734" max="9734" width="8.25" style="81" bestFit="1" customWidth="1"/>
    <col min="9735" max="9735" width="9.125" style="81" bestFit="1" customWidth="1"/>
    <col min="9736" max="9736" width="11" style="81" bestFit="1" customWidth="1"/>
    <col min="9737" max="9737" width="10.125" style="81" bestFit="1" customWidth="1"/>
    <col min="9738" max="9738" width="11" style="81" bestFit="1" customWidth="1"/>
    <col min="9739" max="9984" width="10" style="81"/>
    <col min="9985" max="9985" width="18" style="81" customWidth="1"/>
    <col min="9986" max="9987" width="8.125" style="81" bestFit="1" customWidth="1"/>
    <col min="9988" max="9988" width="8.25" style="81" bestFit="1" customWidth="1"/>
    <col min="9989" max="9989" width="8.25" style="81" customWidth="1"/>
    <col min="9990" max="9990" width="8.25" style="81" bestFit="1" customWidth="1"/>
    <col min="9991" max="9991" width="9.125" style="81" bestFit="1" customWidth="1"/>
    <col min="9992" max="9992" width="11" style="81" bestFit="1" customWidth="1"/>
    <col min="9993" max="9993" width="10.125" style="81" bestFit="1" customWidth="1"/>
    <col min="9994" max="9994" width="11" style="81" bestFit="1" customWidth="1"/>
    <col min="9995" max="10240" width="11" style="81"/>
    <col min="10241" max="10241" width="18" style="81" customWidth="1"/>
    <col min="10242" max="10243" width="8.125" style="81" bestFit="1" customWidth="1"/>
    <col min="10244" max="10244" width="8.25" style="81" bestFit="1" customWidth="1"/>
    <col min="10245" max="10245" width="8.25" style="81" customWidth="1"/>
    <col min="10246" max="10246" width="8.25" style="81" bestFit="1" customWidth="1"/>
    <col min="10247" max="10247" width="9.125" style="81" bestFit="1" customWidth="1"/>
    <col min="10248" max="10248" width="11" style="81" bestFit="1" customWidth="1"/>
    <col min="10249" max="10249" width="10.125" style="81" bestFit="1" customWidth="1"/>
    <col min="10250" max="10250" width="11" style="81" bestFit="1" customWidth="1"/>
    <col min="10251" max="10496" width="10" style="81"/>
    <col min="10497" max="10497" width="18" style="81" customWidth="1"/>
    <col min="10498" max="10499" width="8.125" style="81" bestFit="1" customWidth="1"/>
    <col min="10500" max="10500" width="8.25" style="81" bestFit="1" customWidth="1"/>
    <col min="10501" max="10501" width="8.25" style="81" customWidth="1"/>
    <col min="10502" max="10502" width="8.25" style="81" bestFit="1" customWidth="1"/>
    <col min="10503" max="10503" width="9.125" style="81" bestFit="1" customWidth="1"/>
    <col min="10504" max="10504" width="11" style="81" bestFit="1" customWidth="1"/>
    <col min="10505" max="10505" width="10.125" style="81" bestFit="1" customWidth="1"/>
    <col min="10506" max="10506" width="11" style="81" bestFit="1" customWidth="1"/>
    <col min="10507" max="10752" width="10" style="81"/>
    <col min="10753" max="10753" width="18" style="81" customWidth="1"/>
    <col min="10754" max="10755" width="8.125" style="81" bestFit="1" customWidth="1"/>
    <col min="10756" max="10756" width="8.25" style="81" bestFit="1" customWidth="1"/>
    <col min="10757" max="10757" width="8.25" style="81" customWidth="1"/>
    <col min="10758" max="10758" width="8.25" style="81" bestFit="1" customWidth="1"/>
    <col min="10759" max="10759" width="9.125" style="81" bestFit="1" customWidth="1"/>
    <col min="10760" max="10760" width="11" style="81" bestFit="1" customWidth="1"/>
    <col min="10761" max="10761" width="10.125" style="81" bestFit="1" customWidth="1"/>
    <col min="10762" max="10762" width="11" style="81" bestFit="1" customWidth="1"/>
    <col min="10763" max="11008" width="10" style="81"/>
    <col min="11009" max="11009" width="18" style="81" customWidth="1"/>
    <col min="11010" max="11011" width="8.125" style="81" bestFit="1" customWidth="1"/>
    <col min="11012" max="11012" width="8.25" style="81" bestFit="1" customWidth="1"/>
    <col min="11013" max="11013" width="8.25" style="81" customWidth="1"/>
    <col min="11014" max="11014" width="8.25" style="81" bestFit="1" customWidth="1"/>
    <col min="11015" max="11015" width="9.125" style="81" bestFit="1" customWidth="1"/>
    <col min="11016" max="11016" width="11" style="81" bestFit="1" customWidth="1"/>
    <col min="11017" max="11017" width="10.125" style="81" bestFit="1" customWidth="1"/>
    <col min="11018" max="11018" width="11" style="81" bestFit="1" customWidth="1"/>
    <col min="11019" max="11264" width="11" style="81"/>
    <col min="11265" max="11265" width="18" style="81" customWidth="1"/>
    <col min="11266" max="11267" width="8.125" style="81" bestFit="1" customWidth="1"/>
    <col min="11268" max="11268" width="8.25" style="81" bestFit="1" customWidth="1"/>
    <col min="11269" max="11269" width="8.25" style="81" customWidth="1"/>
    <col min="11270" max="11270" width="8.25" style="81" bestFit="1" customWidth="1"/>
    <col min="11271" max="11271" width="9.125" style="81" bestFit="1" customWidth="1"/>
    <col min="11272" max="11272" width="11" style="81" bestFit="1" customWidth="1"/>
    <col min="11273" max="11273" width="10.125" style="81" bestFit="1" customWidth="1"/>
    <col min="11274" max="11274" width="11" style="81" bestFit="1" customWidth="1"/>
    <col min="11275" max="11520" width="10" style="81"/>
    <col min="11521" max="11521" width="18" style="81" customWidth="1"/>
    <col min="11522" max="11523" width="8.125" style="81" bestFit="1" customWidth="1"/>
    <col min="11524" max="11524" width="8.25" style="81" bestFit="1" customWidth="1"/>
    <col min="11525" max="11525" width="8.25" style="81" customWidth="1"/>
    <col min="11526" max="11526" width="8.25" style="81" bestFit="1" customWidth="1"/>
    <col min="11527" max="11527" width="9.125" style="81" bestFit="1" customWidth="1"/>
    <col min="11528" max="11528" width="11" style="81" bestFit="1" customWidth="1"/>
    <col min="11529" max="11529" width="10.125" style="81" bestFit="1" customWidth="1"/>
    <col min="11530" max="11530" width="11" style="81" bestFit="1" customWidth="1"/>
    <col min="11531" max="11776" width="10" style="81"/>
    <col min="11777" max="11777" width="18" style="81" customWidth="1"/>
    <col min="11778" max="11779" width="8.125" style="81" bestFit="1" customWidth="1"/>
    <col min="11780" max="11780" width="8.25" style="81" bestFit="1" customWidth="1"/>
    <col min="11781" max="11781" width="8.25" style="81" customWidth="1"/>
    <col min="11782" max="11782" width="8.25" style="81" bestFit="1" customWidth="1"/>
    <col min="11783" max="11783" width="9.125" style="81" bestFit="1" customWidth="1"/>
    <col min="11784" max="11784" width="11" style="81" bestFit="1" customWidth="1"/>
    <col min="11785" max="11785" width="10.125" style="81" bestFit="1" customWidth="1"/>
    <col min="11786" max="11786" width="11" style="81" bestFit="1" customWidth="1"/>
    <col min="11787" max="12032" width="10" style="81"/>
    <col min="12033" max="12033" width="18" style="81" customWidth="1"/>
    <col min="12034" max="12035" width="8.125" style="81" bestFit="1" customWidth="1"/>
    <col min="12036" max="12036" width="8.25" style="81" bestFit="1" customWidth="1"/>
    <col min="12037" max="12037" width="8.25" style="81" customWidth="1"/>
    <col min="12038" max="12038" width="8.25" style="81" bestFit="1" customWidth="1"/>
    <col min="12039" max="12039" width="9.125" style="81" bestFit="1" customWidth="1"/>
    <col min="12040" max="12040" width="11" style="81" bestFit="1" customWidth="1"/>
    <col min="12041" max="12041" width="10.125" style="81" bestFit="1" customWidth="1"/>
    <col min="12042" max="12042" width="11" style="81" bestFit="1" customWidth="1"/>
    <col min="12043" max="12288" width="11" style="81"/>
    <col min="12289" max="12289" width="18" style="81" customWidth="1"/>
    <col min="12290" max="12291" width="8.125" style="81" bestFit="1" customWidth="1"/>
    <col min="12292" max="12292" width="8.25" style="81" bestFit="1" customWidth="1"/>
    <col min="12293" max="12293" width="8.25" style="81" customWidth="1"/>
    <col min="12294" max="12294" width="8.25" style="81" bestFit="1" customWidth="1"/>
    <col min="12295" max="12295" width="9.125" style="81" bestFit="1" customWidth="1"/>
    <col min="12296" max="12296" width="11" style="81" bestFit="1" customWidth="1"/>
    <col min="12297" max="12297" width="10.125" style="81" bestFit="1" customWidth="1"/>
    <col min="12298" max="12298" width="11" style="81" bestFit="1" customWidth="1"/>
    <col min="12299" max="12544" width="10" style="81"/>
    <col min="12545" max="12545" width="18" style="81" customWidth="1"/>
    <col min="12546" max="12547" width="8.125" style="81" bestFit="1" customWidth="1"/>
    <col min="12548" max="12548" width="8.25" style="81" bestFit="1" customWidth="1"/>
    <col min="12549" max="12549" width="8.25" style="81" customWidth="1"/>
    <col min="12550" max="12550" width="8.25" style="81" bestFit="1" customWidth="1"/>
    <col min="12551" max="12551" width="9.125" style="81" bestFit="1" customWidth="1"/>
    <col min="12552" max="12552" width="11" style="81" bestFit="1" customWidth="1"/>
    <col min="12553" max="12553" width="10.125" style="81" bestFit="1" customWidth="1"/>
    <col min="12554" max="12554" width="11" style="81" bestFit="1" customWidth="1"/>
    <col min="12555" max="12800" width="10" style="81"/>
    <col min="12801" max="12801" width="18" style="81" customWidth="1"/>
    <col min="12802" max="12803" width="8.125" style="81" bestFit="1" customWidth="1"/>
    <col min="12804" max="12804" width="8.25" style="81" bestFit="1" customWidth="1"/>
    <col min="12805" max="12805" width="8.25" style="81" customWidth="1"/>
    <col min="12806" max="12806" width="8.25" style="81" bestFit="1" customWidth="1"/>
    <col min="12807" max="12807" width="9.125" style="81" bestFit="1" customWidth="1"/>
    <col min="12808" max="12808" width="11" style="81" bestFit="1" customWidth="1"/>
    <col min="12809" max="12809" width="10.125" style="81" bestFit="1" customWidth="1"/>
    <col min="12810" max="12810" width="11" style="81" bestFit="1" customWidth="1"/>
    <col min="12811" max="13056" width="10" style="81"/>
    <col min="13057" max="13057" width="18" style="81" customWidth="1"/>
    <col min="13058" max="13059" width="8.125" style="81" bestFit="1" customWidth="1"/>
    <col min="13060" max="13060" width="8.25" style="81" bestFit="1" customWidth="1"/>
    <col min="13061" max="13061" width="8.25" style="81" customWidth="1"/>
    <col min="13062" max="13062" width="8.25" style="81" bestFit="1" customWidth="1"/>
    <col min="13063" max="13063" width="9.125" style="81" bestFit="1" customWidth="1"/>
    <col min="13064" max="13064" width="11" style="81" bestFit="1" customWidth="1"/>
    <col min="13065" max="13065" width="10.125" style="81" bestFit="1" customWidth="1"/>
    <col min="13066" max="13066" width="11" style="81" bestFit="1" customWidth="1"/>
    <col min="13067" max="13312" width="11" style="81"/>
    <col min="13313" max="13313" width="18" style="81" customWidth="1"/>
    <col min="13314" max="13315" width="8.125" style="81" bestFit="1" customWidth="1"/>
    <col min="13316" max="13316" width="8.25" style="81" bestFit="1" customWidth="1"/>
    <col min="13317" max="13317" width="8.25" style="81" customWidth="1"/>
    <col min="13318" max="13318" width="8.25" style="81" bestFit="1" customWidth="1"/>
    <col min="13319" max="13319" width="9.125" style="81" bestFit="1" customWidth="1"/>
    <col min="13320" max="13320" width="11" style="81" bestFit="1" customWidth="1"/>
    <col min="13321" max="13321" width="10.125" style="81" bestFit="1" customWidth="1"/>
    <col min="13322" max="13322" width="11" style="81" bestFit="1" customWidth="1"/>
    <col min="13323" max="13568" width="10" style="81"/>
    <col min="13569" max="13569" width="18" style="81" customWidth="1"/>
    <col min="13570" max="13571" width="8.125" style="81" bestFit="1" customWidth="1"/>
    <col min="13572" max="13572" width="8.25" style="81" bestFit="1" customWidth="1"/>
    <col min="13573" max="13573" width="8.25" style="81" customWidth="1"/>
    <col min="13574" max="13574" width="8.25" style="81" bestFit="1" customWidth="1"/>
    <col min="13575" max="13575" width="9.125" style="81" bestFit="1" customWidth="1"/>
    <col min="13576" max="13576" width="11" style="81" bestFit="1" customWidth="1"/>
    <col min="13577" max="13577" width="10.125" style="81" bestFit="1" customWidth="1"/>
    <col min="13578" max="13578" width="11" style="81" bestFit="1" customWidth="1"/>
    <col min="13579" max="13824" width="10" style="81"/>
    <col min="13825" max="13825" width="18" style="81" customWidth="1"/>
    <col min="13826" max="13827" width="8.125" style="81" bestFit="1" customWidth="1"/>
    <col min="13828" max="13828" width="8.25" style="81" bestFit="1" customWidth="1"/>
    <col min="13829" max="13829" width="8.25" style="81" customWidth="1"/>
    <col min="13830" max="13830" width="8.25" style="81" bestFit="1" customWidth="1"/>
    <col min="13831" max="13831" width="9.125" style="81" bestFit="1" customWidth="1"/>
    <col min="13832" max="13832" width="11" style="81" bestFit="1" customWidth="1"/>
    <col min="13833" max="13833" width="10.125" style="81" bestFit="1" customWidth="1"/>
    <col min="13834" max="13834" width="11" style="81" bestFit="1" customWidth="1"/>
    <col min="13835" max="14080" width="10" style="81"/>
    <col min="14081" max="14081" width="18" style="81" customWidth="1"/>
    <col min="14082" max="14083" width="8.125" style="81" bestFit="1" customWidth="1"/>
    <col min="14084" max="14084" width="8.25" style="81" bestFit="1" customWidth="1"/>
    <col min="14085" max="14085" width="8.25" style="81" customWidth="1"/>
    <col min="14086" max="14086" width="8.25" style="81" bestFit="1" customWidth="1"/>
    <col min="14087" max="14087" width="9.125" style="81" bestFit="1" customWidth="1"/>
    <col min="14088" max="14088" width="11" style="81" bestFit="1" customWidth="1"/>
    <col min="14089" max="14089" width="10.125" style="81" bestFit="1" customWidth="1"/>
    <col min="14090" max="14090" width="11" style="81" bestFit="1" customWidth="1"/>
    <col min="14091" max="14336" width="11" style="81"/>
    <col min="14337" max="14337" width="18" style="81" customWidth="1"/>
    <col min="14338" max="14339" width="8.125" style="81" bestFit="1" customWidth="1"/>
    <col min="14340" max="14340" width="8.25" style="81" bestFit="1" customWidth="1"/>
    <col min="14341" max="14341" width="8.25" style="81" customWidth="1"/>
    <col min="14342" max="14342" width="8.25" style="81" bestFit="1" customWidth="1"/>
    <col min="14343" max="14343" width="9.125" style="81" bestFit="1" customWidth="1"/>
    <col min="14344" max="14344" width="11" style="81" bestFit="1" customWidth="1"/>
    <col min="14345" max="14345" width="10.125" style="81" bestFit="1" customWidth="1"/>
    <col min="14346" max="14346" width="11" style="81" bestFit="1" customWidth="1"/>
    <col min="14347" max="14592" width="10" style="81"/>
    <col min="14593" max="14593" width="18" style="81" customWidth="1"/>
    <col min="14594" max="14595" width="8.125" style="81" bestFit="1" customWidth="1"/>
    <col min="14596" max="14596" width="8.25" style="81" bestFit="1" customWidth="1"/>
    <col min="14597" max="14597" width="8.25" style="81" customWidth="1"/>
    <col min="14598" max="14598" width="8.25" style="81" bestFit="1" customWidth="1"/>
    <col min="14599" max="14599" width="9.125" style="81" bestFit="1" customWidth="1"/>
    <col min="14600" max="14600" width="11" style="81" bestFit="1" customWidth="1"/>
    <col min="14601" max="14601" width="10.125" style="81" bestFit="1" customWidth="1"/>
    <col min="14602" max="14602" width="11" style="81" bestFit="1" customWidth="1"/>
    <col min="14603" max="14848" width="10" style="81"/>
    <col min="14849" max="14849" width="18" style="81" customWidth="1"/>
    <col min="14850" max="14851" width="8.125" style="81" bestFit="1" customWidth="1"/>
    <col min="14852" max="14852" width="8.25" style="81" bestFit="1" customWidth="1"/>
    <col min="14853" max="14853" width="8.25" style="81" customWidth="1"/>
    <col min="14854" max="14854" width="8.25" style="81" bestFit="1" customWidth="1"/>
    <col min="14855" max="14855" width="9.125" style="81" bestFit="1" customWidth="1"/>
    <col min="14856" max="14856" width="11" style="81" bestFit="1" customWidth="1"/>
    <col min="14857" max="14857" width="10.125" style="81" bestFit="1" customWidth="1"/>
    <col min="14858" max="14858" width="11" style="81" bestFit="1" customWidth="1"/>
    <col min="14859" max="15104" width="10" style="81"/>
    <col min="15105" max="15105" width="18" style="81" customWidth="1"/>
    <col min="15106" max="15107" width="8.125" style="81" bestFit="1" customWidth="1"/>
    <col min="15108" max="15108" width="8.25" style="81" bestFit="1" customWidth="1"/>
    <col min="15109" max="15109" width="8.25" style="81" customWidth="1"/>
    <col min="15110" max="15110" width="8.25" style="81" bestFit="1" customWidth="1"/>
    <col min="15111" max="15111" width="9.125" style="81" bestFit="1" customWidth="1"/>
    <col min="15112" max="15112" width="11" style="81" bestFit="1" customWidth="1"/>
    <col min="15113" max="15113" width="10.125" style="81" bestFit="1" customWidth="1"/>
    <col min="15114" max="15114" width="11" style="81" bestFit="1" customWidth="1"/>
    <col min="15115" max="15360" width="11" style="81"/>
    <col min="15361" max="15361" width="18" style="81" customWidth="1"/>
    <col min="15362" max="15363" width="8.125" style="81" bestFit="1" customWidth="1"/>
    <col min="15364" max="15364" width="8.25" style="81" bestFit="1" customWidth="1"/>
    <col min="15365" max="15365" width="8.25" style="81" customWidth="1"/>
    <col min="15366" max="15366" width="8.25" style="81" bestFit="1" customWidth="1"/>
    <col min="15367" max="15367" width="9.125" style="81" bestFit="1" customWidth="1"/>
    <col min="15368" max="15368" width="11" style="81" bestFit="1" customWidth="1"/>
    <col min="15369" max="15369" width="10.125" style="81" bestFit="1" customWidth="1"/>
    <col min="15370" max="15370" width="11" style="81" bestFit="1" customWidth="1"/>
    <col min="15371" max="15616" width="10" style="81"/>
    <col min="15617" max="15617" width="18" style="81" customWidth="1"/>
    <col min="15618" max="15619" width="8.125" style="81" bestFit="1" customWidth="1"/>
    <col min="15620" max="15620" width="8.25" style="81" bestFit="1" customWidth="1"/>
    <col min="15621" max="15621" width="8.25" style="81" customWidth="1"/>
    <col min="15622" max="15622" width="8.25" style="81" bestFit="1" customWidth="1"/>
    <col min="15623" max="15623" width="9.125" style="81" bestFit="1" customWidth="1"/>
    <col min="15624" max="15624" width="11" style="81" bestFit="1" customWidth="1"/>
    <col min="15625" max="15625" width="10.125" style="81" bestFit="1" customWidth="1"/>
    <col min="15626" max="15626" width="11" style="81" bestFit="1" customWidth="1"/>
    <col min="15627" max="15872" width="10" style="81"/>
    <col min="15873" max="15873" width="18" style="81" customWidth="1"/>
    <col min="15874" max="15875" width="8.125" style="81" bestFit="1" customWidth="1"/>
    <col min="15876" max="15876" width="8.25" style="81" bestFit="1" customWidth="1"/>
    <col min="15877" max="15877" width="8.25" style="81" customWidth="1"/>
    <col min="15878" max="15878" width="8.25" style="81" bestFit="1" customWidth="1"/>
    <col min="15879" max="15879" width="9.125" style="81" bestFit="1" customWidth="1"/>
    <col min="15880" max="15880" width="11" style="81" bestFit="1" customWidth="1"/>
    <col min="15881" max="15881" width="10.125" style="81" bestFit="1" customWidth="1"/>
    <col min="15882" max="15882" width="11" style="81" bestFit="1" customWidth="1"/>
    <col min="15883" max="16128" width="10" style="81"/>
    <col min="16129" max="16129" width="18" style="81" customWidth="1"/>
    <col min="16130" max="16131" width="8.125" style="81" bestFit="1" customWidth="1"/>
    <col min="16132" max="16132" width="8.25" style="81" bestFit="1" customWidth="1"/>
    <col min="16133" max="16133" width="8.25" style="81" customWidth="1"/>
    <col min="16134" max="16134" width="8.25" style="81" bestFit="1" customWidth="1"/>
    <col min="16135" max="16135" width="9.125" style="81" bestFit="1" customWidth="1"/>
    <col min="16136" max="16136" width="11" style="81" bestFit="1" customWidth="1"/>
    <col min="16137" max="16137" width="10.125" style="81" bestFit="1" customWidth="1"/>
    <col min="16138" max="16138" width="11" style="81" bestFit="1" customWidth="1"/>
    <col min="16139" max="16384" width="11" style="81"/>
  </cols>
  <sheetData>
    <row r="1" spans="1:14" x14ac:dyDescent="0.2">
      <c r="A1" s="138" t="s">
        <v>25</v>
      </c>
      <c r="B1" s="84"/>
      <c r="C1" s="84"/>
      <c r="D1" s="84"/>
      <c r="E1" s="84"/>
      <c r="F1" s="84"/>
      <c r="G1" s="84"/>
      <c r="H1" s="84"/>
    </row>
    <row r="2" spans="1:14" ht="15.75" x14ac:dyDescent="0.25">
      <c r="A2" s="139"/>
      <c r="B2" s="140"/>
      <c r="C2" s="84"/>
      <c r="D2" s="84"/>
      <c r="E2" s="84"/>
      <c r="F2" s="84"/>
      <c r="G2" s="84"/>
      <c r="H2" s="341" t="s">
        <v>151</v>
      </c>
    </row>
    <row r="3" spans="1:14" x14ac:dyDescent="0.2">
      <c r="A3" s="70"/>
      <c r="B3" s="762">
        <f>INDICE!A3</f>
        <v>44805</v>
      </c>
      <c r="C3" s="763"/>
      <c r="D3" s="764" t="s">
        <v>115</v>
      </c>
      <c r="E3" s="764"/>
      <c r="F3" s="764" t="s">
        <v>116</v>
      </c>
      <c r="G3" s="764"/>
      <c r="H3" s="764"/>
    </row>
    <row r="4" spans="1:14" x14ac:dyDescent="0.2">
      <c r="A4" s="66"/>
      <c r="B4" s="82" t="s">
        <v>47</v>
      </c>
      <c r="C4" s="82" t="s">
        <v>425</v>
      </c>
      <c r="D4" s="82" t="s">
        <v>47</v>
      </c>
      <c r="E4" s="82" t="s">
        <v>421</v>
      </c>
      <c r="F4" s="82" t="s">
        <v>47</v>
      </c>
      <c r="G4" s="83" t="s">
        <v>421</v>
      </c>
      <c r="H4" s="83" t="s">
        <v>106</v>
      </c>
    </row>
    <row r="5" spans="1:14" x14ac:dyDescent="0.2">
      <c r="A5" s="84" t="s">
        <v>183</v>
      </c>
      <c r="B5" s="343">
        <v>471.21726000000029</v>
      </c>
      <c r="C5" s="339">
        <v>3.3042966524148114</v>
      </c>
      <c r="D5" s="338">
        <v>4063.4498700000004</v>
      </c>
      <c r="E5" s="340">
        <v>13.556522864813235</v>
      </c>
      <c r="F5" s="338">
        <v>5355.1191000000017</v>
      </c>
      <c r="G5" s="340">
        <v>16.361497698529476</v>
      </c>
      <c r="H5" s="345">
        <v>94.300568691100793</v>
      </c>
    </row>
    <row r="6" spans="1:14" x14ac:dyDescent="0.2">
      <c r="A6" s="84" t="s">
        <v>184</v>
      </c>
      <c r="B6" s="329">
        <v>25.83521</v>
      </c>
      <c r="C6" s="322">
        <v>-21.391811548783281</v>
      </c>
      <c r="D6" s="321">
        <v>227.82322000000005</v>
      </c>
      <c r="E6" s="322">
        <v>-19.130783574076311</v>
      </c>
      <c r="F6" s="321">
        <v>319.11056000000002</v>
      </c>
      <c r="G6" s="322">
        <v>-13.821301432444578</v>
      </c>
      <c r="H6" s="327">
        <v>5.6193535048241285</v>
      </c>
    </row>
    <row r="7" spans="1:14" x14ac:dyDescent="0.2">
      <c r="A7" s="84" t="s">
        <v>188</v>
      </c>
      <c r="B7" s="344">
        <v>0</v>
      </c>
      <c r="C7" s="336">
        <v>0</v>
      </c>
      <c r="D7" s="335">
        <v>0</v>
      </c>
      <c r="E7" s="594">
        <v>0</v>
      </c>
      <c r="F7" s="335">
        <v>0</v>
      </c>
      <c r="G7" s="594">
        <v>0</v>
      </c>
      <c r="H7" s="734">
        <v>0</v>
      </c>
    </row>
    <row r="8" spans="1:14" x14ac:dyDescent="0.2">
      <c r="A8" s="84" t="s">
        <v>145</v>
      </c>
      <c r="B8" s="344">
        <v>0</v>
      </c>
      <c r="C8" s="336">
        <v>0</v>
      </c>
      <c r="D8" s="335">
        <v>1.1800000000000001E-2</v>
      </c>
      <c r="E8" s="594">
        <v>-94.451497625429056</v>
      </c>
      <c r="F8" s="335">
        <v>3.4610000000000002E-2</v>
      </c>
      <c r="G8" s="336">
        <v>-84.579397611833897</v>
      </c>
      <c r="H8" s="344">
        <v>6.0946220269853522E-4</v>
      </c>
    </row>
    <row r="9" spans="1:14" x14ac:dyDescent="0.2">
      <c r="A9" s="342" t="s">
        <v>146</v>
      </c>
      <c r="B9" s="330">
        <v>497.05247000000031</v>
      </c>
      <c r="C9" s="331">
        <v>1.6445019155822058</v>
      </c>
      <c r="D9" s="330">
        <v>4291.2848900000008</v>
      </c>
      <c r="E9" s="331">
        <v>11.164621410986648</v>
      </c>
      <c r="F9" s="330">
        <v>5674.2642700000015</v>
      </c>
      <c r="G9" s="331">
        <v>14.108449213858098</v>
      </c>
      <c r="H9" s="331">
        <v>99.920531658127615</v>
      </c>
    </row>
    <row r="10" spans="1:14" x14ac:dyDescent="0.2">
      <c r="A10" s="84" t="s">
        <v>147</v>
      </c>
      <c r="B10" s="344">
        <v>0.43034000000000006</v>
      </c>
      <c r="C10" s="336">
        <v>-0.66478925257370991</v>
      </c>
      <c r="D10" s="335">
        <v>3.6053299999999999</v>
      </c>
      <c r="E10" s="336">
        <v>-4.7013234862642177</v>
      </c>
      <c r="F10" s="335">
        <v>4.512830000000001</v>
      </c>
      <c r="G10" s="336">
        <v>-4.898952647883136</v>
      </c>
      <c r="H10" s="327">
        <v>7.9468341872407727E-2</v>
      </c>
    </row>
    <row r="11" spans="1:14" x14ac:dyDescent="0.2">
      <c r="A11" s="60" t="s">
        <v>148</v>
      </c>
      <c r="B11" s="332">
        <v>497.48281000000037</v>
      </c>
      <c r="C11" s="333">
        <v>1.6424578996697323</v>
      </c>
      <c r="D11" s="332">
        <v>4294.8902200000002</v>
      </c>
      <c r="E11" s="333">
        <v>11.149087603118044</v>
      </c>
      <c r="F11" s="332">
        <v>5678.7771000000002</v>
      </c>
      <c r="G11" s="333">
        <v>14.090328285716014</v>
      </c>
      <c r="H11" s="333">
        <v>100</v>
      </c>
    </row>
    <row r="12" spans="1:14" x14ac:dyDescent="0.2">
      <c r="A12" s="369" t="s">
        <v>149</v>
      </c>
      <c r="B12" s="334"/>
      <c r="C12" s="334"/>
      <c r="D12" s="334"/>
      <c r="E12" s="334"/>
      <c r="F12" s="334"/>
      <c r="G12" s="334"/>
      <c r="H12" s="334"/>
    </row>
    <row r="13" spans="1:14" x14ac:dyDescent="0.2">
      <c r="A13" s="598" t="s">
        <v>188</v>
      </c>
      <c r="B13" s="599">
        <v>12.169209999999996</v>
      </c>
      <c r="C13" s="600">
        <v>-19.731766648989389</v>
      </c>
      <c r="D13" s="601">
        <v>118.42490999999997</v>
      </c>
      <c r="E13" s="600">
        <v>-12.735080303314488</v>
      </c>
      <c r="F13" s="601">
        <v>159.84600999999998</v>
      </c>
      <c r="G13" s="600">
        <v>-1.5011573671825607</v>
      </c>
      <c r="H13" s="602">
        <v>2.8147963405712817</v>
      </c>
    </row>
    <row r="14" spans="1:14" x14ac:dyDescent="0.2">
      <c r="A14" s="603" t="s">
        <v>150</v>
      </c>
      <c r="B14" s="604">
        <v>2.4461568832900951</v>
      </c>
      <c r="C14" s="605"/>
      <c r="D14" s="606">
        <v>2.7573442843435463</v>
      </c>
      <c r="E14" s="605"/>
      <c r="F14" s="606">
        <v>2.8147963405712817</v>
      </c>
      <c r="G14" s="605"/>
      <c r="H14" s="607"/>
    </row>
    <row r="15" spans="1:14" x14ac:dyDescent="0.2">
      <c r="A15" s="84"/>
      <c r="B15" s="84"/>
      <c r="C15" s="84"/>
      <c r="D15" s="84"/>
      <c r="E15" s="84"/>
      <c r="F15" s="84"/>
      <c r="G15" s="84"/>
      <c r="H15" s="79" t="s">
        <v>220</v>
      </c>
    </row>
    <row r="16" spans="1:14" x14ac:dyDescent="0.2">
      <c r="A16" s="80" t="s">
        <v>478</v>
      </c>
      <c r="B16" s="84"/>
      <c r="C16" s="84"/>
      <c r="D16" s="84"/>
      <c r="E16" s="84"/>
      <c r="F16" s="85"/>
      <c r="G16" s="84"/>
      <c r="H16" s="84"/>
      <c r="I16" s="88"/>
      <c r="J16" s="88"/>
      <c r="K16" s="88"/>
      <c r="L16" s="88"/>
      <c r="M16" s="88"/>
      <c r="N16" s="88"/>
    </row>
    <row r="17" spans="1:14" x14ac:dyDescent="0.2">
      <c r="A17" s="80" t="s">
        <v>426</v>
      </c>
      <c r="B17" s="84"/>
      <c r="C17" s="84"/>
      <c r="D17" s="84"/>
      <c r="E17" s="84"/>
      <c r="F17" s="84"/>
      <c r="G17" s="84"/>
      <c r="H17" s="84"/>
      <c r="I17" s="88"/>
      <c r="J17" s="88"/>
      <c r="K17" s="88"/>
      <c r="L17" s="88"/>
      <c r="M17" s="88"/>
      <c r="N17" s="88"/>
    </row>
    <row r="18" spans="1:14" x14ac:dyDescent="0.2">
      <c r="A18" s="133" t="s">
        <v>531</v>
      </c>
      <c r="B18" s="84"/>
      <c r="C18" s="84"/>
      <c r="D18" s="84"/>
      <c r="E18" s="84"/>
      <c r="F18" s="84"/>
      <c r="G18" s="84"/>
      <c r="H18" s="84"/>
    </row>
  </sheetData>
  <mergeCells count="3">
    <mergeCell ref="B3:C3"/>
    <mergeCell ref="D3:E3"/>
    <mergeCell ref="F3:H3"/>
  </mergeCells>
  <conditionalFormatting sqref="H8">
    <cfRule type="cellIs" dxfId="272" priority="22" operator="between">
      <formula>0</formula>
      <formula>0.5</formula>
    </cfRule>
  </conditionalFormatting>
  <conditionalFormatting sqref="B10 D10 F10:G10">
    <cfRule type="cellIs" dxfId="271" priority="24" operator="between">
      <formula>0</formula>
      <formula>0.5</formula>
    </cfRule>
  </conditionalFormatting>
  <conditionalFormatting sqref="B8:C8 F8:G8">
    <cfRule type="cellIs" dxfId="270" priority="23" operator="between">
      <formula>0</formula>
      <formula>0.5</formula>
    </cfRule>
  </conditionalFormatting>
  <conditionalFormatting sqref="C8">
    <cfRule type="cellIs" dxfId="269" priority="21" operator="equal">
      <formula>0</formula>
    </cfRule>
  </conditionalFormatting>
  <conditionalFormatting sqref="B8">
    <cfRule type="cellIs" dxfId="268" priority="20" operator="equal">
      <formula>0</formula>
    </cfRule>
  </conditionalFormatting>
  <conditionalFormatting sqref="D8">
    <cfRule type="cellIs" dxfId="267" priority="18" operator="between">
      <formula>0</formula>
      <formula>0.5</formula>
    </cfRule>
  </conditionalFormatting>
  <conditionalFormatting sqref="D8">
    <cfRule type="cellIs" dxfId="266" priority="17" operator="equal">
      <formula>0</formula>
    </cfRule>
  </conditionalFormatting>
  <conditionalFormatting sqref="B7">
    <cfRule type="cellIs" dxfId="265" priority="15" operator="between">
      <formula>0</formula>
      <formula>0.5</formula>
    </cfRule>
  </conditionalFormatting>
  <conditionalFormatting sqref="B7">
    <cfRule type="cellIs" dxfId="264" priority="14" operator="equal">
      <formula>0</formula>
    </cfRule>
  </conditionalFormatting>
  <conditionalFormatting sqref="C7">
    <cfRule type="cellIs" dxfId="263" priority="13" operator="between">
      <formula>0</formula>
      <formula>0.5</formula>
    </cfRule>
  </conditionalFormatting>
  <conditionalFormatting sqref="C7">
    <cfRule type="cellIs" dxfId="262" priority="12" operator="equal">
      <formula>0</formula>
    </cfRule>
  </conditionalFormatting>
  <conditionalFormatting sqref="D7">
    <cfRule type="cellIs" dxfId="261" priority="11" operator="between">
      <formula>0</formula>
      <formula>0.5</formula>
    </cfRule>
  </conditionalFormatting>
  <conditionalFormatting sqref="D7">
    <cfRule type="cellIs" dxfId="260" priority="10" operator="equal">
      <formula>0</formula>
    </cfRule>
  </conditionalFormatting>
  <conditionalFormatting sqref="F7">
    <cfRule type="cellIs" dxfId="259" priority="8" operator="between">
      <formula>0</formula>
      <formula>0.5</formula>
    </cfRule>
  </conditionalFormatting>
  <conditionalFormatting sqref="F7">
    <cfRule type="cellIs" dxfId="258" priority="7" operator="equal">
      <formula>0</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L47"/>
  <sheetViews>
    <sheetView zoomScaleNormal="100" zoomScaleSheetLayoutView="100" workbookViewId="0"/>
  </sheetViews>
  <sheetFormatPr baseColWidth="10" defaultRowHeight="12.75" x14ac:dyDescent="0.2"/>
  <cols>
    <col min="1" max="1" width="16.5" style="3" customWidth="1"/>
    <col min="2" max="2" width="10.75" style="3" customWidth="1"/>
    <col min="3" max="3" width="6.75" style="3" customWidth="1"/>
    <col min="4" max="4" width="8.625" style="3" customWidth="1"/>
    <col min="5" max="5" width="0.5" style="3" customWidth="1"/>
    <col min="6" max="6" width="6.5" style="3" customWidth="1"/>
    <col min="7" max="7" width="8.625" style="3" customWidth="1"/>
    <col min="8" max="8" width="11.75" style="3" customWidth="1"/>
    <col min="9" max="9" width="8.5" style="3" customWidth="1"/>
    <col min="10" max="10" width="11" style="3"/>
    <col min="11" max="11" width="10.25" style="3" customWidth="1"/>
    <col min="12" max="12" width="11.75" style="3" customWidth="1"/>
    <col min="13" max="15" width="11" style="3"/>
    <col min="16" max="248" width="10" style="3"/>
    <col min="249" max="249" width="14.5" style="3" customWidth="1"/>
    <col min="250" max="250" width="9.625" style="3" customWidth="1"/>
    <col min="251" max="251" width="6.125" style="3" bestFit="1" customWidth="1"/>
    <col min="252" max="252" width="7.625" style="3" bestFit="1" customWidth="1"/>
    <col min="253" max="253" width="5.625" style="3" customWidth="1"/>
    <col min="254" max="254" width="6.625" style="3" bestFit="1" customWidth="1"/>
    <col min="255" max="255" width="7.625" style="3" bestFit="1" customWidth="1"/>
    <col min="256" max="256" width="11.125" style="3" bestFit="1" customWidth="1"/>
    <col min="257" max="257" width="5.625" style="3" customWidth="1"/>
    <col min="258" max="258" width="7.625" style="3" bestFit="1" customWidth="1"/>
    <col min="259" max="259" width="10.5" style="3" bestFit="1" customWidth="1"/>
    <col min="260" max="260" width="6.5" style="3" customWidth="1"/>
    <col min="261" max="262" width="8" style="3" bestFit="1" customWidth="1"/>
    <col min="263" max="263" width="8.125" style="3" customWidth="1"/>
    <col min="264" max="264" width="10.7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625" style="3" bestFit="1" customWidth="1"/>
    <col min="509" max="509" width="5.625" style="3" customWidth="1"/>
    <col min="510" max="510" width="6.625" style="3" bestFit="1" customWidth="1"/>
    <col min="511" max="511" width="7.625" style="3" bestFit="1" customWidth="1"/>
    <col min="512" max="512" width="11.125" style="3" bestFit="1" customWidth="1"/>
    <col min="513" max="513" width="5.625" style="3" customWidth="1"/>
    <col min="514" max="514" width="7.625" style="3" bestFit="1" customWidth="1"/>
    <col min="515" max="515" width="10.5" style="3" bestFit="1" customWidth="1"/>
    <col min="516" max="516" width="6.5" style="3" customWidth="1"/>
    <col min="517" max="518" width="8" style="3" bestFit="1" customWidth="1"/>
    <col min="519" max="519" width="8.125" style="3" customWidth="1"/>
    <col min="520" max="520" width="10.7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625" style="3" bestFit="1" customWidth="1"/>
    <col min="765" max="765" width="5.625" style="3" customWidth="1"/>
    <col min="766" max="766" width="6.625" style="3" bestFit="1" customWidth="1"/>
    <col min="767" max="767" width="7.625" style="3" bestFit="1" customWidth="1"/>
    <col min="768" max="768" width="11.125" style="3" bestFit="1" customWidth="1"/>
    <col min="769" max="769" width="5.625" style="3" customWidth="1"/>
    <col min="770" max="770" width="7.625" style="3" bestFit="1" customWidth="1"/>
    <col min="771" max="771" width="10.5" style="3" bestFit="1" customWidth="1"/>
    <col min="772" max="772" width="6.5" style="3" customWidth="1"/>
    <col min="773" max="774" width="8" style="3" bestFit="1" customWidth="1"/>
    <col min="775" max="775" width="8.125" style="3" customWidth="1"/>
    <col min="776" max="776" width="10.7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625" style="3" bestFit="1" customWidth="1"/>
    <col min="1021" max="1021" width="5.625" style="3" customWidth="1"/>
    <col min="1022" max="1022" width="6.625" style="3" bestFit="1" customWidth="1"/>
    <col min="1023" max="1023" width="7.625" style="3" bestFit="1" customWidth="1"/>
    <col min="1024" max="1024" width="11.125" style="3" bestFit="1" customWidth="1"/>
    <col min="1025" max="1025" width="5.625" style="3" customWidth="1"/>
    <col min="1026" max="1026" width="7.625" style="3" bestFit="1" customWidth="1"/>
    <col min="1027" max="1027" width="10.5" style="3" bestFit="1" customWidth="1"/>
    <col min="1028" max="1028" width="6.5" style="3" customWidth="1"/>
    <col min="1029" max="1030" width="8" style="3" bestFit="1" customWidth="1"/>
    <col min="1031" max="1031" width="8.125" style="3" customWidth="1"/>
    <col min="1032" max="1032" width="10.7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625" style="3" bestFit="1" customWidth="1"/>
    <col min="1277" max="1277" width="5.625" style="3" customWidth="1"/>
    <col min="1278" max="1278" width="6.625" style="3" bestFit="1" customWidth="1"/>
    <col min="1279" max="1279" width="7.625" style="3" bestFit="1" customWidth="1"/>
    <col min="1280" max="1280" width="11.125" style="3" bestFit="1" customWidth="1"/>
    <col min="1281" max="1281" width="5.625" style="3" customWidth="1"/>
    <col min="1282" max="1282" width="7.625" style="3" bestFit="1" customWidth="1"/>
    <col min="1283" max="1283" width="10.5" style="3" bestFit="1" customWidth="1"/>
    <col min="1284" max="1284" width="6.5" style="3" customWidth="1"/>
    <col min="1285" max="1286" width="8" style="3" bestFit="1" customWidth="1"/>
    <col min="1287" max="1287" width="8.125" style="3" customWidth="1"/>
    <col min="1288" max="1288" width="10.7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625" style="3" bestFit="1" customWidth="1"/>
    <col min="1533" max="1533" width="5.625" style="3" customWidth="1"/>
    <col min="1534" max="1534" width="6.625" style="3" bestFit="1" customWidth="1"/>
    <col min="1535" max="1535" width="7.625" style="3" bestFit="1" customWidth="1"/>
    <col min="1536" max="1536" width="11.125" style="3" bestFit="1" customWidth="1"/>
    <col min="1537" max="1537" width="5.625" style="3" customWidth="1"/>
    <col min="1538" max="1538" width="7.625" style="3" bestFit="1" customWidth="1"/>
    <col min="1539" max="1539" width="10.5" style="3" bestFit="1" customWidth="1"/>
    <col min="1540" max="1540" width="6.5" style="3" customWidth="1"/>
    <col min="1541" max="1542" width="8" style="3" bestFit="1" customWidth="1"/>
    <col min="1543" max="1543" width="8.125" style="3" customWidth="1"/>
    <col min="1544" max="1544" width="10.7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625" style="3" bestFit="1" customWidth="1"/>
    <col min="1789" max="1789" width="5.625" style="3" customWidth="1"/>
    <col min="1790" max="1790" width="6.625" style="3" bestFit="1" customWidth="1"/>
    <col min="1791" max="1791" width="7.625" style="3" bestFit="1" customWidth="1"/>
    <col min="1792" max="1792" width="11.125" style="3" bestFit="1" customWidth="1"/>
    <col min="1793" max="1793" width="5.625" style="3" customWidth="1"/>
    <col min="1794" max="1794" width="7.625" style="3" bestFit="1" customWidth="1"/>
    <col min="1795" max="1795" width="10.5" style="3" bestFit="1" customWidth="1"/>
    <col min="1796" max="1796" width="6.5" style="3" customWidth="1"/>
    <col min="1797" max="1798" width="8" style="3" bestFit="1" customWidth="1"/>
    <col min="1799" max="1799" width="8.125" style="3" customWidth="1"/>
    <col min="1800" max="1800" width="10.7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625" style="3" bestFit="1" customWidth="1"/>
    <col min="2045" max="2045" width="5.625" style="3" customWidth="1"/>
    <col min="2046" max="2046" width="6.625" style="3" bestFit="1" customWidth="1"/>
    <col min="2047" max="2047" width="7.625" style="3" bestFit="1" customWidth="1"/>
    <col min="2048" max="2048" width="11.125" style="3" bestFit="1" customWidth="1"/>
    <col min="2049" max="2049" width="5.625" style="3" customWidth="1"/>
    <col min="2050" max="2050" width="7.625" style="3" bestFit="1" customWidth="1"/>
    <col min="2051" max="2051" width="10.5" style="3" bestFit="1" customWidth="1"/>
    <col min="2052" max="2052" width="6.5" style="3" customWidth="1"/>
    <col min="2053" max="2054" width="8" style="3" bestFit="1" customWidth="1"/>
    <col min="2055" max="2055" width="8.125" style="3" customWidth="1"/>
    <col min="2056" max="2056" width="10.7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625" style="3" bestFit="1" customWidth="1"/>
    <col min="2301" max="2301" width="5.625" style="3" customWidth="1"/>
    <col min="2302" max="2302" width="6.625" style="3" bestFit="1" customWidth="1"/>
    <col min="2303" max="2303" width="7.625" style="3" bestFit="1" customWidth="1"/>
    <col min="2304" max="2304" width="11.125" style="3" bestFit="1" customWidth="1"/>
    <col min="2305" max="2305" width="5.625" style="3" customWidth="1"/>
    <col min="2306" max="2306" width="7.625" style="3" bestFit="1" customWidth="1"/>
    <col min="2307" max="2307" width="10.5" style="3" bestFit="1" customWidth="1"/>
    <col min="2308" max="2308" width="6.5" style="3" customWidth="1"/>
    <col min="2309" max="2310" width="8" style="3" bestFit="1" customWidth="1"/>
    <col min="2311" max="2311" width="8.125" style="3" customWidth="1"/>
    <col min="2312" max="2312" width="10.7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625" style="3" bestFit="1" customWidth="1"/>
    <col min="2557" max="2557" width="5.625" style="3" customWidth="1"/>
    <col min="2558" max="2558" width="6.625" style="3" bestFit="1" customWidth="1"/>
    <col min="2559" max="2559" width="7.625" style="3" bestFit="1" customWidth="1"/>
    <col min="2560" max="2560" width="11.125" style="3" bestFit="1" customWidth="1"/>
    <col min="2561" max="2561" width="5.625" style="3" customWidth="1"/>
    <col min="2562" max="2562" width="7.625" style="3" bestFit="1" customWidth="1"/>
    <col min="2563" max="2563" width="10.5" style="3" bestFit="1" customWidth="1"/>
    <col min="2564" max="2564" width="6.5" style="3" customWidth="1"/>
    <col min="2565" max="2566" width="8" style="3" bestFit="1" customWidth="1"/>
    <col min="2567" max="2567" width="8.125" style="3" customWidth="1"/>
    <col min="2568" max="2568" width="10.7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625" style="3" bestFit="1" customWidth="1"/>
    <col min="2813" max="2813" width="5.625" style="3" customWidth="1"/>
    <col min="2814" max="2814" width="6.625" style="3" bestFit="1" customWidth="1"/>
    <col min="2815" max="2815" width="7.625" style="3" bestFit="1" customWidth="1"/>
    <col min="2816" max="2816" width="11.125" style="3" bestFit="1" customWidth="1"/>
    <col min="2817" max="2817" width="5.625" style="3" customWidth="1"/>
    <col min="2818" max="2818" width="7.625" style="3" bestFit="1" customWidth="1"/>
    <col min="2819" max="2819" width="10.5" style="3" bestFit="1" customWidth="1"/>
    <col min="2820" max="2820" width="6.5" style="3" customWidth="1"/>
    <col min="2821" max="2822" width="8" style="3" bestFit="1" customWidth="1"/>
    <col min="2823" max="2823" width="8.125" style="3" customWidth="1"/>
    <col min="2824" max="2824" width="10.7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625" style="3" bestFit="1" customWidth="1"/>
    <col min="3069" max="3069" width="5.625" style="3" customWidth="1"/>
    <col min="3070" max="3070" width="6.625" style="3" bestFit="1" customWidth="1"/>
    <col min="3071" max="3071" width="7.625" style="3" bestFit="1" customWidth="1"/>
    <col min="3072" max="3072" width="11.125" style="3" bestFit="1" customWidth="1"/>
    <col min="3073" max="3073" width="5.625" style="3" customWidth="1"/>
    <col min="3074" max="3074" width="7.625" style="3" bestFit="1" customWidth="1"/>
    <col min="3075" max="3075" width="10.5" style="3" bestFit="1" customWidth="1"/>
    <col min="3076" max="3076" width="6.5" style="3" customWidth="1"/>
    <col min="3077" max="3078" width="8" style="3" bestFit="1" customWidth="1"/>
    <col min="3079" max="3079" width="8.125" style="3" customWidth="1"/>
    <col min="3080" max="3080" width="10.7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625" style="3" bestFit="1" customWidth="1"/>
    <col min="3325" max="3325" width="5.625" style="3" customWidth="1"/>
    <col min="3326" max="3326" width="6.625" style="3" bestFit="1" customWidth="1"/>
    <col min="3327" max="3327" width="7.625" style="3" bestFit="1" customWidth="1"/>
    <col min="3328" max="3328" width="11.125" style="3" bestFit="1" customWidth="1"/>
    <col min="3329" max="3329" width="5.625" style="3" customWidth="1"/>
    <col min="3330" max="3330" width="7.625" style="3" bestFit="1" customWidth="1"/>
    <col min="3331" max="3331" width="10.5" style="3" bestFit="1" customWidth="1"/>
    <col min="3332" max="3332" width="6.5" style="3" customWidth="1"/>
    <col min="3333" max="3334" width="8" style="3" bestFit="1" customWidth="1"/>
    <col min="3335" max="3335" width="8.125" style="3" customWidth="1"/>
    <col min="3336" max="3336" width="10.7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625" style="3" bestFit="1" customWidth="1"/>
    <col min="3581" max="3581" width="5.625" style="3" customWidth="1"/>
    <col min="3582" max="3582" width="6.625" style="3" bestFit="1" customWidth="1"/>
    <col min="3583" max="3583" width="7.625" style="3" bestFit="1" customWidth="1"/>
    <col min="3584" max="3584" width="11.125" style="3" bestFit="1" customWidth="1"/>
    <col min="3585" max="3585" width="5.625" style="3" customWidth="1"/>
    <col min="3586" max="3586" width="7.625" style="3" bestFit="1" customWidth="1"/>
    <col min="3587" max="3587" width="10.5" style="3" bestFit="1" customWidth="1"/>
    <col min="3588" max="3588" width="6.5" style="3" customWidth="1"/>
    <col min="3589" max="3590" width="8" style="3" bestFit="1" customWidth="1"/>
    <col min="3591" max="3591" width="8.125" style="3" customWidth="1"/>
    <col min="3592" max="3592" width="10.7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625" style="3" bestFit="1" customWidth="1"/>
    <col min="3837" max="3837" width="5.625" style="3" customWidth="1"/>
    <col min="3838" max="3838" width="6.625" style="3" bestFit="1" customWidth="1"/>
    <col min="3839" max="3839" width="7.625" style="3" bestFit="1" customWidth="1"/>
    <col min="3840" max="3840" width="11.125" style="3" bestFit="1" customWidth="1"/>
    <col min="3841" max="3841" width="5.625" style="3" customWidth="1"/>
    <col min="3842" max="3842" width="7.625" style="3" bestFit="1" customWidth="1"/>
    <col min="3843" max="3843" width="10.5" style="3" bestFit="1" customWidth="1"/>
    <col min="3844" max="3844" width="6.5" style="3" customWidth="1"/>
    <col min="3845" max="3846" width="8" style="3" bestFit="1" customWidth="1"/>
    <col min="3847" max="3847" width="8.125" style="3" customWidth="1"/>
    <col min="3848" max="3848" width="10.7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625" style="3" bestFit="1" customWidth="1"/>
    <col min="4093" max="4093" width="5.625" style="3" customWidth="1"/>
    <col min="4094" max="4094" width="6.625" style="3" bestFit="1" customWidth="1"/>
    <col min="4095" max="4095" width="7.625" style="3" bestFit="1" customWidth="1"/>
    <col min="4096" max="4096" width="11.125" style="3" bestFit="1" customWidth="1"/>
    <col min="4097" max="4097" width="5.625" style="3" customWidth="1"/>
    <col min="4098" max="4098" width="7.625" style="3" bestFit="1" customWidth="1"/>
    <col min="4099" max="4099" width="10.5" style="3" bestFit="1" customWidth="1"/>
    <col min="4100" max="4100" width="6.5" style="3" customWidth="1"/>
    <col min="4101" max="4102" width="8" style="3" bestFit="1" customWidth="1"/>
    <col min="4103" max="4103" width="8.125" style="3" customWidth="1"/>
    <col min="4104" max="4104" width="10.7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625" style="3" bestFit="1" customWidth="1"/>
    <col min="4349" max="4349" width="5.625" style="3" customWidth="1"/>
    <col min="4350" max="4350" width="6.625" style="3" bestFit="1" customWidth="1"/>
    <col min="4351" max="4351" width="7.625" style="3" bestFit="1" customWidth="1"/>
    <col min="4352" max="4352" width="11.125" style="3" bestFit="1" customWidth="1"/>
    <col min="4353" max="4353" width="5.625" style="3" customWidth="1"/>
    <col min="4354" max="4354" width="7.625" style="3" bestFit="1" customWidth="1"/>
    <col min="4355" max="4355" width="10.5" style="3" bestFit="1" customWidth="1"/>
    <col min="4356" max="4356" width="6.5" style="3" customWidth="1"/>
    <col min="4357" max="4358" width="8" style="3" bestFit="1" customWidth="1"/>
    <col min="4359" max="4359" width="8.125" style="3" customWidth="1"/>
    <col min="4360" max="4360" width="10.7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625" style="3" bestFit="1" customWidth="1"/>
    <col min="4605" max="4605" width="5.625" style="3" customWidth="1"/>
    <col min="4606" max="4606" width="6.625" style="3" bestFit="1" customWidth="1"/>
    <col min="4607" max="4607" width="7.625" style="3" bestFit="1" customWidth="1"/>
    <col min="4608" max="4608" width="11.125" style="3" bestFit="1" customWidth="1"/>
    <col min="4609" max="4609" width="5.625" style="3" customWidth="1"/>
    <col min="4610" max="4610" width="7.625" style="3" bestFit="1" customWidth="1"/>
    <col min="4611" max="4611" width="10.5" style="3" bestFit="1" customWidth="1"/>
    <col min="4612" max="4612" width="6.5" style="3" customWidth="1"/>
    <col min="4613" max="4614" width="8" style="3" bestFit="1" customWidth="1"/>
    <col min="4615" max="4615" width="8.125" style="3" customWidth="1"/>
    <col min="4616" max="4616" width="10.7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625" style="3" bestFit="1" customWidth="1"/>
    <col min="4861" max="4861" width="5.625" style="3" customWidth="1"/>
    <col min="4862" max="4862" width="6.625" style="3" bestFit="1" customWidth="1"/>
    <col min="4863" max="4863" width="7.625" style="3" bestFit="1" customWidth="1"/>
    <col min="4864" max="4864" width="11.125" style="3" bestFit="1" customWidth="1"/>
    <col min="4865" max="4865" width="5.625" style="3" customWidth="1"/>
    <col min="4866" max="4866" width="7.625" style="3" bestFit="1" customWidth="1"/>
    <col min="4867" max="4867" width="10.5" style="3" bestFit="1" customWidth="1"/>
    <col min="4868" max="4868" width="6.5" style="3" customWidth="1"/>
    <col min="4869" max="4870" width="8" style="3" bestFit="1" customWidth="1"/>
    <col min="4871" max="4871" width="8.125" style="3" customWidth="1"/>
    <col min="4872" max="4872" width="10.7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625" style="3" bestFit="1" customWidth="1"/>
    <col min="5117" max="5117" width="5.625" style="3" customWidth="1"/>
    <col min="5118" max="5118" width="6.625" style="3" bestFit="1" customWidth="1"/>
    <col min="5119" max="5119" width="7.625" style="3" bestFit="1" customWidth="1"/>
    <col min="5120" max="5120" width="11.125" style="3" bestFit="1" customWidth="1"/>
    <col min="5121" max="5121" width="5.625" style="3" customWidth="1"/>
    <col min="5122" max="5122" width="7.625" style="3" bestFit="1" customWidth="1"/>
    <col min="5123" max="5123" width="10.5" style="3" bestFit="1" customWidth="1"/>
    <col min="5124" max="5124" width="6.5" style="3" customWidth="1"/>
    <col min="5125" max="5126" width="8" style="3" bestFit="1" customWidth="1"/>
    <col min="5127" max="5127" width="8.125" style="3" customWidth="1"/>
    <col min="5128" max="5128" width="10.7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625" style="3" bestFit="1" customWidth="1"/>
    <col min="5373" max="5373" width="5.625" style="3" customWidth="1"/>
    <col min="5374" max="5374" width="6.625" style="3" bestFit="1" customWidth="1"/>
    <col min="5375" max="5375" width="7.625" style="3" bestFit="1" customWidth="1"/>
    <col min="5376" max="5376" width="11.125" style="3" bestFit="1" customWidth="1"/>
    <col min="5377" max="5377" width="5.625" style="3" customWidth="1"/>
    <col min="5378" max="5378" width="7.625" style="3" bestFit="1" customWidth="1"/>
    <col min="5379" max="5379" width="10.5" style="3" bestFit="1" customWidth="1"/>
    <col min="5380" max="5380" width="6.5" style="3" customWidth="1"/>
    <col min="5381" max="5382" width="8" style="3" bestFit="1" customWidth="1"/>
    <col min="5383" max="5383" width="8.125" style="3" customWidth="1"/>
    <col min="5384" max="5384" width="10.7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625" style="3" bestFit="1" customWidth="1"/>
    <col min="5629" max="5629" width="5.625" style="3" customWidth="1"/>
    <col min="5630" max="5630" width="6.625" style="3" bestFit="1" customWidth="1"/>
    <col min="5631" max="5631" width="7.625" style="3" bestFit="1" customWidth="1"/>
    <col min="5632" max="5632" width="11.125" style="3" bestFit="1" customWidth="1"/>
    <col min="5633" max="5633" width="5.625" style="3" customWidth="1"/>
    <col min="5634" max="5634" width="7.625" style="3" bestFit="1" customWidth="1"/>
    <col min="5635" max="5635" width="10.5" style="3" bestFit="1" customWidth="1"/>
    <col min="5636" max="5636" width="6.5" style="3" customWidth="1"/>
    <col min="5637" max="5638" width="8" style="3" bestFit="1" customWidth="1"/>
    <col min="5639" max="5639" width="8.125" style="3" customWidth="1"/>
    <col min="5640" max="5640" width="10.7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625" style="3" bestFit="1" customWidth="1"/>
    <col min="5885" max="5885" width="5.625" style="3" customWidth="1"/>
    <col min="5886" max="5886" width="6.625" style="3" bestFit="1" customWidth="1"/>
    <col min="5887" max="5887" width="7.625" style="3" bestFit="1" customWidth="1"/>
    <col min="5888" max="5888" width="11.125" style="3" bestFit="1" customWidth="1"/>
    <col min="5889" max="5889" width="5.625" style="3" customWidth="1"/>
    <col min="5890" max="5890" width="7.625" style="3" bestFit="1" customWidth="1"/>
    <col min="5891" max="5891" width="10.5" style="3" bestFit="1" customWidth="1"/>
    <col min="5892" max="5892" width="6.5" style="3" customWidth="1"/>
    <col min="5893" max="5894" width="8" style="3" bestFit="1" customWidth="1"/>
    <col min="5895" max="5895" width="8.125" style="3" customWidth="1"/>
    <col min="5896" max="5896" width="10.7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625" style="3" bestFit="1" customWidth="1"/>
    <col min="6141" max="6141" width="5.625" style="3" customWidth="1"/>
    <col min="6142" max="6142" width="6.625" style="3" bestFit="1" customWidth="1"/>
    <col min="6143" max="6143" width="7.625" style="3" bestFit="1" customWidth="1"/>
    <col min="6144" max="6144" width="11.125" style="3" bestFit="1" customWidth="1"/>
    <col min="6145" max="6145" width="5.625" style="3" customWidth="1"/>
    <col min="6146" max="6146" width="7.625" style="3" bestFit="1" customWidth="1"/>
    <col min="6147" max="6147" width="10.5" style="3" bestFit="1" customWidth="1"/>
    <col min="6148" max="6148" width="6.5" style="3" customWidth="1"/>
    <col min="6149" max="6150" width="8" style="3" bestFit="1" customWidth="1"/>
    <col min="6151" max="6151" width="8.125" style="3" customWidth="1"/>
    <col min="6152" max="6152" width="10.7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625" style="3" bestFit="1" customWidth="1"/>
    <col min="6397" max="6397" width="5.625" style="3" customWidth="1"/>
    <col min="6398" max="6398" width="6.625" style="3" bestFit="1" customWidth="1"/>
    <col min="6399" max="6399" width="7.625" style="3" bestFit="1" customWidth="1"/>
    <col min="6400" max="6400" width="11.125" style="3" bestFit="1" customWidth="1"/>
    <col min="6401" max="6401" width="5.625" style="3" customWidth="1"/>
    <col min="6402" max="6402" width="7.625" style="3" bestFit="1" customWidth="1"/>
    <col min="6403" max="6403" width="10.5" style="3" bestFit="1" customWidth="1"/>
    <col min="6404" max="6404" width="6.5" style="3" customWidth="1"/>
    <col min="6405" max="6406" width="8" style="3" bestFit="1" customWidth="1"/>
    <col min="6407" max="6407" width="8.125" style="3" customWidth="1"/>
    <col min="6408" max="6408" width="10.7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625" style="3" bestFit="1" customWidth="1"/>
    <col min="6653" max="6653" width="5.625" style="3" customWidth="1"/>
    <col min="6654" max="6654" width="6.625" style="3" bestFit="1" customWidth="1"/>
    <col min="6655" max="6655" width="7.625" style="3" bestFit="1" customWidth="1"/>
    <col min="6656" max="6656" width="11.125" style="3" bestFit="1" customWidth="1"/>
    <col min="6657" max="6657" width="5.625" style="3" customWidth="1"/>
    <col min="6658" max="6658" width="7.625" style="3" bestFit="1" customWidth="1"/>
    <col min="6659" max="6659" width="10.5" style="3" bestFit="1" customWidth="1"/>
    <col min="6660" max="6660" width="6.5" style="3" customWidth="1"/>
    <col min="6661" max="6662" width="8" style="3" bestFit="1" customWidth="1"/>
    <col min="6663" max="6663" width="8.125" style="3" customWidth="1"/>
    <col min="6664" max="6664" width="10.7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625" style="3" bestFit="1" customWidth="1"/>
    <col min="6909" max="6909" width="5.625" style="3" customWidth="1"/>
    <col min="6910" max="6910" width="6.625" style="3" bestFit="1" customWidth="1"/>
    <col min="6911" max="6911" width="7.625" style="3" bestFit="1" customWidth="1"/>
    <col min="6912" max="6912" width="11.125" style="3" bestFit="1" customWidth="1"/>
    <col min="6913" max="6913" width="5.625" style="3" customWidth="1"/>
    <col min="6914" max="6914" width="7.625" style="3" bestFit="1" customWidth="1"/>
    <col min="6915" max="6915" width="10.5" style="3" bestFit="1" customWidth="1"/>
    <col min="6916" max="6916" width="6.5" style="3" customWidth="1"/>
    <col min="6917" max="6918" width="8" style="3" bestFit="1" customWidth="1"/>
    <col min="6919" max="6919" width="8.125" style="3" customWidth="1"/>
    <col min="6920" max="6920" width="10.7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625" style="3" bestFit="1" customWidth="1"/>
    <col min="7165" max="7165" width="5.625" style="3" customWidth="1"/>
    <col min="7166" max="7166" width="6.625" style="3" bestFit="1" customWidth="1"/>
    <col min="7167" max="7167" width="7.625" style="3" bestFit="1" customWidth="1"/>
    <col min="7168" max="7168" width="11.125" style="3" bestFit="1" customWidth="1"/>
    <col min="7169" max="7169" width="5.625" style="3" customWidth="1"/>
    <col min="7170" max="7170" width="7.625" style="3" bestFit="1" customWidth="1"/>
    <col min="7171" max="7171" width="10.5" style="3" bestFit="1" customWidth="1"/>
    <col min="7172" max="7172" width="6.5" style="3" customWidth="1"/>
    <col min="7173" max="7174" width="8" style="3" bestFit="1" customWidth="1"/>
    <col min="7175" max="7175" width="8.125" style="3" customWidth="1"/>
    <col min="7176" max="7176" width="10.7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625" style="3" bestFit="1" customWidth="1"/>
    <col min="7421" max="7421" width="5.625" style="3" customWidth="1"/>
    <col min="7422" max="7422" width="6.625" style="3" bestFit="1" customWidth="1"/>
    <col min="7423" max="7423" width="7.625" style="3" bestFit="1" customWidth="1"/>
    <col min="7424" max="7424" width="11.125" style="3" bestFit="1" customWidth="1"/>
    <col min="7425" max="7425" width="5.625" style="3" customWidth="1"/>
    <col min="7426" max="7426" width="7.625" style="3" bestFit="1" customWidth="1"/>
    <col min="7427" max="7427" width="10.5" style="3" bestFit="1" customWidth="1"/>
    <col min="7428" max="7428" width="6.5" style="3" customWidth="1"/>
    <col min="7429" max="7430" width="8" style="3" bestFit="1" customWidth="1"/>
    <col min="7431" max="7431" width="8.125" style="3" customWidth="1"/>
    <col min="7432" max="7432" width="10.7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625" style="3" bestFit="1" customWidth="1"/>
    <col min="7677" max="7677" width="5.625" style="3" customWidth="1"/>
    <col min="7678" max="7678" width="6.625" style="3" bestFit="1" customWidth="1"/>
    <col min="7679" max="7679" width="7.625" style="3" bestFit="1" customWidth="1"/>
    <col min="7680" max="7680" width="11.125" style="3" bestFit="1" customWidth="1"/>
    <col min="7681" max="7681" width="5.625" style="3" customWidth="1"/>
    <col min="7682" max="7682" width="7.625" style="3" bestFit="1" customWidth="1"/>
    <col min="7683" max="7683" width="10.5" style="3" bestFit="1" customWidth="1"/>
    <col min="7684" max="7684" width="6.5" style="3" customWidth="1"/>
    <col min="7685" max="7686" width="8" style="3" bestFit="1" customWidth="1"/>
    <col min="7687" max="7687" width="8.125" style="3" customWidth="1"/>
    <col min="7688" max="7688" width="10.7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625" style="3" bestFit="1" customWidth="1"/>
    <col min="7933" max="7933" width="5.625" style="3" customWidth="1"/>
    <col min="7934" max="7934" width="6.625" style="3" bestFit="1" customWidth="1"/>
    <col min="7935" max="7935" width="7.625" style="3" bestFit="1" customWidth="1"/>
    <col min="7936" max="7936" width="11.125" style="3" bestFit="1" customWidth="1"/>
    <col min="7937" max="7937" width="5.625" style="3" customWidth="1"/>
    <col min="7938" max="7938" width="7.625" style="3" bestFit="1" customWidth="1"/>
    <col min="7939" max="7939" width="10.5" style="3" bestFit="1" customWidth="1"/>
    <col min="7940" max="7940" width="6.5" style="3" customWidth="1"/>
    <col min="7941" max="7942" width="8" style="3" bestFit="1" customWidth="1"/>
    <col min="7943" max="7943" width="8.125" style="3" customWidth="1"/>
    <col min="7944" max="7944" width="10.7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625" style="3" bestFit="1" customWidth="1"/>
    <col min="8189" max="8189" width="5.625" style="3" customWidth="1"/>
    <col min="8190" max="8190" width="6.625" style="3" bestFit="1" customWidth="1"/>
    <col min="8191" max="8191" width="7.625" style="3" bestFit="1" customWidth="1"/>
    <col min="8192" max="8192" width="11.125" style="3" bestFit="1" customWidth="1"/>
    <col min="8193" max="8193" width="5.625" style="3" customWidth="1"/>
    <col min="8194" max="8194" width="7.625" style="3" bestFit="1" customWidth="1"/>
    <col min="8195" max="8195" width="10.5" style="3" bestFit="1" customWidth="1"/>
    <col min="8196" max="8196" width="6.5" style="3" customWidth="1"/>
    <col min="8197" max="8198" width="8" style="3" bestFit="1" customWidth="1"/>
    <col min="8199" max="8199" width="8.125" style="3" customWidth="1"/>
    <col min="8200" max="8200" width="10.7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625" style="3" bestFit="1" customWidth="1"/>
    <col min="8445" max="8445" width="5.625" style="3" customWidth="1"/>
    <col min="8446" max="8446" width="6.625" style="3" bestFit="1" customWidth="1"/>
    <col min="8447" max="8447" width="7.625" style="3" bestFit="1" customWidth="1"/>
    <col min="8448" max="8448" width="11.125" style="3" bestFit="1" customWidth="1"/>
    <col min="8449" max="8449" width="5.625" style="3" customWidth="1"/>
    <col min="8450" max="8450" width="7.625" style="3" bestFit="1" customWidth="1"/>
    <col min="8451" max="8451" width="10.5" style="3" bestFit="1" customWidth="1"/>
    <col min="8452" max="8452" width="6.5" style="3" customWidth="1"/>
    <col min="8453" max="8454" width="8" style="3" bestFit="1" customWidth="1"/>
    <col min="8455" max="8455" width="8.125" style="3" customWidth="1"/>
    <col min="8456" max="8456" width="10.7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625" style="3" bestFit="1" customWidth="1"/>
    <col min="8701" max="8701" width="5.625" style="3" customWidth="1"/>
    <col min="8702" max="8702" width="6.625" style="3" bestFit="1" customWidth="1"/>
    <col min="8703" max="8703" width="7.625" style="3" bestFit="1" customWidth="1"/>
    <col min="8704" max="8704" width="11.125" style="3" bestFit="1" customWidth="1"/>
    <col min="8705" max="8705" width="5.625" style="3" customWidth="1"/>
    <col min="8706" max="8706" width="7.625" style="3" bestFit="1" customWidth="1"/>
    <col min="8707" max="8707" width="10.5" style="3" bestFit="1" customWidth="1"/>
    <col min="8708" max="8708" width="6.5" style="3" customWidth="1"/>
    <col min="8709" max="8710" width="8" style="3" bestFit="1" customWidth="1"/>
    <col min="8711" max="8711" width="8.125" style="3" customWidth="1"/>
    <col min="8712" max="8712" width="10.7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625" style="3" bestFit="1" customWidth="1"/>
    <col min="8957" max="8957" width="5.625" style="3" customWidth="1"/>
    <col min="8958" max="8958" width="6.625" style="3" bestFit="1" customWidth="1"/>
    <col min="8959" max="8959" width="7.625" style="3" bestFit="1" customWidth="1"/>
    <col min="8960" max="8960" width="11.125" style="3" bestFit="1" customWidth="1"/>
    <col min="8961" max="8961" width="5.625" style="3" customWidth="1"/>
    <col min="8962" max="8962" width="7.625" style="3" bestFit="1" customWidth="1"/>
    <col min="8963" max="8963" width="10.5" style="3" bestFit="1" customWidth="1"/>
    <col min="8964" max="8964" width="6.5" style="3" customWidth="1"/>
    <col min="8965" max="8966" width="8" style="3" bestFit="1" customWidth="1"/>
    <col min="8967" max="8967" width="8.125" style="3" customWidth="1"/>
    <col min="8968" max="8968" width="10.7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625" style="3" bestFit="1" customWidth="1"/>
    <col min="9213" max="9213" width="5.625" style="3" customWidth="1"/>
    <col min="9214" max="9214" width="6.625" style="3" bestFit="1" customWidth="1"/>
    <col min="9215" max="9215" width="7.625" style="3" bestFit="1" customWidth="1"/>
    <col min="9216" max="9216" width="11.125" style="3" bestFit="1" customWidth="1"/>
    <col min="9217" max="9217" width="5.625" style="3" customWidth="1"/>
    <col min="9218" max="9218" width="7.625" style="3" bestFit="1" customWidth="1"/>
    <col min="9219" max="9219" width="10.5" style="3" bestFit="1" customWidth="1"/>
    <col min="9220" max="9220" width="6.5" style="3" customWidth="1"/>
    <col min="9221" max="9222" width="8" style="3" bestFit="1" customWidth="1"/>
    <col min="9223" max="9223" width="8.125" style="3" customWidth="1"/>
    <col min="9224" max="9224" width="10.7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625" style="3" bestFit="1" customWidth="1"/>
    <col min="9469" max="9469" width="5.625" style="3" customWidth="1"/>
    <col min="9470" max="9470" width="6.625" style="3" bestFit="1" customWidth="1"/>
    <col min="9471" max="9471" width="7.625" style="3" bestFit="1" customWidth="1"/>
    <col min="9472" max="9472" width="11.125" style="3" bestFit="1" customWidth="1"/>
    <col min="9473" max="9473" width="5.625" style="3" customWidth="1"/>
    <col min="9474" max="9474" width="7.625" style="3" bestFit="1" customWidth="1"/>
    <col min="9475" max="9475" width="10.5" style="3" bestFit="1" customWidth="1"/>
    <col min="9476" max="9476" width="6.5" style="3" customWidth="1"/>
    <col min="9477" max="9478" width="8" style="3" bestFit="1" customWidth="1"/>
    <col min="9479" max="9479" width="8.125" style="3" customWidth="1"/>
    <col min="9480" max="9480" width="10.7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625" style="3" bestFit="1" customWidth="1"/>
    <col min="9725" max="9725" width="5.625" style="3" customWidth="1"/>
    <col min="9726" max="9726" width="6.625" style="3" bestFit="1" customWidth="1"/>
    <col min="9727" max="9727" width="7.625" style="3" bestFit="1" customWidth="1"/>
    <col min="9728" max="9728" width="11.125" style="3" bestFit="1" customWidth="1"/>
    <col min="9729" max="9729" width="5.625" style="3" customWidth="1"/>
    <col min="9730" max="9730" width="7.625" style="3" bestFit="1" customWidth="1"/>
    <col min="9731" max="9731" width="10.5" style="3" bestFit="1" customWidth="1"/>
    <col min="9732" max="9732" width="6.5" style="3" customWidth="1"/>
    <col min="9733" max="9734" width="8" style="3" bestFit="1" customWidth="1"/>
    <col min="9735" max="9735" width="8.125" style="3" customWidth="1"/>
    <col min="9736" max="9736" width="10.7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625" style="3" bestFit="1" customWidth="1"/>
    <col min="9981" max="9981" width="5.625" style="3" customWidth="1"/>
    <col min="9982" max="9982" width="6.625" style="3" bestFit="1" customWidth="1"/>
    <col min="9983" max="9983" width="7.625" style="3" bestFit="1" customWidth="1"/>
    <col min="9984" max="9984" width="11.125" style="3" bestFit="1" customWidth="1"/>
    <col min="9985" max="9985" width="5.625" style="3" customWidth="1"/>
    <col min="9986" max="9986" width="7.625" style="3" bestFit="1" customWidth="1"/>
    <col min="9987" max="9987" width="10.5" style="3" bestFit="1" customWidth="1"/>
    <col min="9988" max="9988" width="6.5" style="3" customWidth="1"/>
    <col min="9989" max="9990" width="8" style="3" bestFit="1" customWidth="1"/>
    <col min="9991" max="9991" width="8.125" style="3" customWidth="1"/>
    <col min="9992" max="9992" width="10.7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625" style="3" bestFit="1" customWidth="1"/>
    <col min="10237" max="10237" width="5.625" style="3" customWidth="1"/>
    <col min="10238" max="10238" width="6.625" style="3" bestFit="1" customWidth="1"/>
    <col min="10239" max="10239" width="7.625" style="3" bestFit="1" customWidth="1"/>
    <col min="10240" max="10240" width="11.125" style="3" bestFit="1" customWidth="1"/>
    <col min="10241" max="10241" width="5.625" style="3" customWidth="1"/>
    <col min="10242" max="10242" width="7.625" style="3" bestFit="1" customWidth="1"/>
    <col min="10243" max="10243" width="10.5" style="3" bestFit="1" customWidth="1"/>
    <col min="10244" max="10244" width="6.5" style="3" customWidth="1"/>
    <col min="10245" max="10246" width="8" style="3" bestFit="1" customWidth="1"/>
    <col min="10247" max="10247" width="8.125" style="3" customWidth="1"/>
    <col min="10248" max="10248" width="10.7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625" style="3" bestFit="1" customWidth="1"/>
    <col min="10493" max="10493" width="5.625" style="3" customWidth="1"/>
    <col min="10494" max="10494" width="6.625" style="3" bestFit="1" customWidth="1"/>
    <col min="10495" max="10495" width="7.625" style="3" bestFit="1" customWidth="1"/>
    <col min="10496" max="10496" width="11.125" style="3" bestFit="1" customWidth="1"/>
    <col min="10497" max="10497" width="5.625" style="3" customWidth="1"/>
    <col min="10498" max="10498" width="7.625" style="3" bestFit="1" customWidth="1"/>
    <col min="10499" max="10499" width="10.5" style="3" bestFit="1" customWidth="1"/>
    <col min="10500" max="10500" width="6.5" style="3" customWidth="1"/>
    <col min="10501" max="10502" width="8" style="3" bestFit="1" customWidth="1"/>
    <col min="10503" max="10503" width="8.125" style="3" customWidth="1"/>
    <col min="10504" max="10504" width="10.7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625" style="3" bestFit="1" customWidth="1"/>
    <col min="10749" max="10749" width="5.625" style="3" customWidth="1"/>
    <col min="10750" max="10750" width="6.625" style="3" bestFit="1" customWidth="1"/>
    <col min="10751" max="10751" width="7.625" style="3" bestFit="1" customWidth="1"/>
    <col min="10752" max="10752" width="11.125" style="3" bestFit="1" customWidth="1"/>
    <col min="10753" max="10753" width="5.625" style="3" customWidth="1"/>
    <col min="10754" max="10754" width="7.625" style="3" bestFit="1" customWidth="1"/>
    <col min="10755" max="10755" width="10.5" style="3" bestFit="1" customWidth="1"/>
    <col min="10756" max="10756" width="6.5" style="3" customWidth="1"/>
    <col min="10757" max="10758" width="8" style="3" bestFit="1" customWidth="1"/>
    <col min="10759" max="10759" width="8.125" style="3" customWidth="1"/>
    <col min="10760" max="10760" width="10.7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625" style="3" bestFit="1" customWidth="1"/>
    <col min="11005" max="11005" width="5.625" style="3" customWidth="1"/>
    <col min="11006" max="11006" width="6.625" style="3" bestFit="1" customWidth="1"/>
    <col min="11007" max="11007" width="7.625" style="3" bestFit="1" customWidth="1"/>
    <col min="11008" max="11008" width="11.125" style="3" bestFit="1" customWidth="1"/>
    <col min="11009" max="11009" width="5.625" style="3" customWidth="1"/>
    <col min="11010" max="11010" width="7.625" style="3" bestFit="1" customWidth="1"/>
    <col min="11011" max="11011" width="10.5" style="3" bestFit="1" customWidth="1"/>
    <col min="11012" max="11012" width="6.5" style="3" customWidth="1"/>
    <col min="11013" max="11014" width="8" style="3" bestFit="1" customWidth="1"/>
    <col min="11015" max="11015" width="8.125" style="3" customWidth="1"/>
    <col min="11016" max="11016" width="10.7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625" style="3" bestFit="1" customWidth="1"/>
    <col min="11261" max="11261" width="5.625" style="3" customWidth="1"/>
    <col min="11262" max="11262" width="6.625" style="3" bestFit="1" customWidth="1"/>
    <col min="11263" max="11263" width="7.625" style="3" bestFit="1" customWidth="1"/>
    <col min="11264" max="11264" width="11.125" style="3" bestFit="1" customWidth="1"/>
    <col min="11265" max="11265" width="5.625" style="3" customWidth="1"/>
    <col min="11266" max="11266" width="7.625" style="3" bestFit="1" customWidth="1"/>
    <col min="11267" max="11267" width="10.5" style="3" bestFit="1" customWidth="1"/>
    <col min="11268" max="11268" width="6.5" style="3" customWidth="1"/>
    <col min="11269" max="11270" width="8" style="3" bestFit="1" customWidth="1"/>
    <col min="11271" max="11271" width="8.125" style="3" customWidth="1"/>
    <col min="11272" max="11272" width="10.7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625" style="3" bestFit="1" customWidth="1"/>
    <col min="11517" max="11517" width="5.625" style="3" customWidth="1"/>
    <col min="11518" max="11518" width="6.625" style="3" bestFit="1" customWidth="1"/>
    <col min="11519" max="11519" width="7.625" style="3" bestFit="1" customWidth="1"/>
    <col min="11520" max="11520" width="11.125" style="3" bestFit="1" customWidth="1"/>
    <col min="11521" max="11521" width="5.625" style="3" customWidth="1"/>
    <col min="11522" max="11522" width="7.625" style="3" bestFit="1" customWidth="1"/>
    <col min="11523" max="11523" width="10.5" style="3" bestFit="1" customWidth="1"/>
    <col min="11524" max="11524" width="6.5" style="3" customWidth="1"/>
    <col min="11525" max="11526" width="8" style="3" bestFit="1" customWidth="1"/>
    <col min="11527" max="11527" width="8.125" style="3" customWidth="1"/>
    <col min="11528" max="11528" width="10.7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625" style="3" bestFit="1" customWidth="1"/>
    <col min="11773" max="11773" width="5.625" style="3" customWidth="1"/>
    <col min="11774" max="11774" width="6.625" style="3" bestFit="1" customWidth="1"/>
    <col min="11775" max="11775" width="7.625" style="3" bestFit="1" customWidth="1"/>
    <col min="11776" max="11776" width="11.125" style="3" bestFit="1" customWidth="1"/>
    <col min="11777" max="11777" width="5.625" style="3" customWidth="1"/>
    <col min="11778" max="11778" width="7.625" style="3" bestFit="1" customWidth="1"/>
    <col min="11779" max="11779" width="10.5" style="3" bestFit="1" customWidth="1"/>
    <col min="11780" max="11780" width="6.5" style="3" customWidth="1"/>
    <col min="11781" max="11782" width="8" style="3" bestFit="1" customWidth="1"/>
    <col min="11783" max="11783" width="8.125" style="3" customWidth="1"/>
    <col min="11784" max="11784" width="10.7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625" style="3" bestFit="1" customWidth="1"/>
    <col min="12029" max="12029" width="5.625" style="3" customWidth="1"/>
    <col min="12030" max="12030" width="6.625" style="3" bestFit="1" customWidth="1"/>
    <col min="12031" max="12031" width="7.625" style="3" bestFit="1" customWidth="1"/>
    <col min="12032" max="12032" width="11.125" style="3" bestFit="1" customWidth="1"/>
    <col min="12033" max="12033" width="5.625" style="3" customWidth="1"/>
    <col min="12034" max="12034" width="7.625" style="3" bestFit="1" customWidth="1"/>
    <col min="12035" max="12035" width="10.5" style="3" bestFit="1" customWidth="1"/>
    <col min="12036" max="12036" width="6.5" style="3" customWidth="1"/>
    <col min="12037" max="12038" width="8" style="3" bestFit="1" customWidth="1"/>
    <col min="12039" max="12039" width="8.125" style="3" customWidth="1"/>
    <col min="12040" max="12040" width="10.7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625" style="3" bestFit="1" customWidth="1"/>
    <col min="12285" max="12285" width="5.625" style="3" customWidth="1"/>
    <col min="12286" max="12286" width="6.625" style="3" bestFit="1" customWidth="1"/>
    <col min="12287" max="12287" width="7.625" style="3" bestFit="1" customWidth="1"/>
    <col min="12288" max="12288" width="11.125" style="3" bestFit="1" customWidth="1"/>
    <col min="12289" max="12289" width="5.625" style="3" customWidth="1"/>
    <col min="12290" max="12290" width="7.625" style="3" bestFit="1" customWidth="1"/>
    <col min="12291" max="12291" width="10.5" style="3" bestFit="1" customWidth="1"/>
    <col min="12292" max="12292" width="6.5" style="3" customWidth="1"/>
    <col min="12293" max="12294" width="8" style="3" bestFit="1" customWidth="1"/>
    <col min="12295" max="12295" width="8.125" style="3" customWidth="1"/>
    <col min="12296" max="12296" width="10.7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625" style="3" bestFit="1" customWidth="1"/>
    <col min="12541" max="12541" width="5.625" style="3" customWidth="1"/>
    <col min="12542" max="12542" width="6.625" style="3" bestFit="1" customWidth="1"/>
    <col min="12543" max="12543" width="7.625" style="3" bestFit="1" customWidth="1"/>
    <col min="12544" max="12544" width="11.125" style="3" bestFit="1" customWidth="1"/>
    <col min="12545" max="12545" width="5.625" style="3" customWidth="1"/>
    <col min="12546" max="12546" width="7.625" style="3" bestFit="1" customWidth="1"/>
    <col min="12547" max="12547" width="10.5" style="3" bestFit="1" customWidth="1"/>
    <col min="12548" max="12548" width="6.5" style="3" customWidth="1"/>
    <col min="12549" max="12550" width="8" style="3" bestFit="1" customWidth="1"/>
    <col min="12551" max="12551" width="8.125" style="3" customWidth="1"/>
    <col min="12552" max="12552" width="10.7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625" style="3" bestFit="1" customWidth="1"/>
    <col min="12797" max="12797" width="5.625" style="3" customWidth="1"/>
    <col min="12798" max="12798" width="6.625" style="3" bestFit="1" customWidth="1"/>
    <col min="12799" max="12799" width="7.625" style="3" bestFit="1" customWidth="1"/>
    <col min="12800" max="12800" width="11.125" style="3" bestFit="1" customWidth="1"/>
    <col min="12801" max="12801" width="5.625" style="3" customWidth="1"/>
    <col min="12802" max="12802" width="7.625" style="3" bestFit="1" customWidth="1"/>
    <col min="12803" max="12803" width="10.5" style="3" bestFit="1" customWidth="1"/>
    <col min="12804" max="12804" width="6.5" style="3" customWidth="1"/>
    <col min="12805" max="12806" width="8" style="3" bestFit="1" customWidth="1"/>
    <col min="12807" max="12807" width="8.125" style="3" customWidth="1"/>
    <col min="12808" max="12808" width="10.7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625" style="3" bestFit="1" customWidth="1"/>
    <col min="13053" max="13053" width="5.625" style="3" customWidth="1"/>
    <col min="13054" max="13054" width="6.625" style="3" bestFit="1" customWidth="1"/>
    <col min="13055" max="13055" width="7.625" style="3" bestFit="1" customWidth="1"/>
    <col min="13056" max="13056" width="11.125" style="3" bestFit="1" customWidth="1"/>
    <col min="13057" max="13057" width="5.625" style="3" customWidth="1"/>
    <col min="13058" max="13058" width="7.625" style="3" bestFit="1" customWidth="1"/>
    <col min="13059" max="13059" width="10.5" style="3" bestFit="1" customWidth="1"/>
    <col min="13060" max="13060" width="6.5" style="3" customWidth="1"/>
    <col min="13061" max="13062" width="8" style="3" bestFit="1" customWidth="1"/>
    <col min="13063" max="13063" width="8.125" style="3" customWidth="1"/>
    <col min="13064" max="13064" width="10.7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625" style="3" bestFit="1" customWidth="1"/>
    <col min="13309" max="13309" width="5.625" style="3" customWidth="1"/>
    <col min="13310" max="13310" width="6.625" style="3" bestFit="1" customWidth="1"/>
    <col min="13311" max="13311" width="7.625" style="3" bestFit="1" customWidth="1"/>
    <col min="13312" max="13312" width="11.125" style="3" bestFit="1" customWidth="1"/>
    <col min="13313" max="13313" width="5.625" style="3" customWidth="1"/>
    <col min="13314" max="13314" width="7.625" style="3" bestFit="1" customWidth="1"/>
    <col min="13315" max="13315" width="10.5" style="3" bestFit="1" customWidth="1"/>
    <col min="13316" max="13316" width="6.5" style="3" customWidth="1"/>
    <col min="13317" max="13318" width="8" style="3" bestFit="1" customWidth="1"/>
    <col min="13319" max="13319" width="8.125" style="3" customWidth="1"/>
    <col min="13320" max="13320" width="10.7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625" style="3" bestFit="1" customWidth="1"/>
    <col min="13565" max="13565" width="5.625" style="3" customWidth="1"/>
    <col min="13566" max="13566" width="6.625" style="3" bestFit="1" customWidth="1"/>
    <col min="13567" max="13567" width="7.625" style="3" bestFit="1" customWidth="1"/>
    <col min="13568" max="13568" width="11.125" style="3" bestFit="1" customWidth="1"/>
    <col min="13569" max="13569" width="5.625" style="3" customWidth="1"/>
    <col min="13570" max="13570" width="7.625" style="3" bestFit="1" customWidth="1"/>
    <col min="13571" max="13571" width="10.5" style="3" bestFit="1" customWidth="1"/>
    <col min="13572" max="13572" width="6.5" style="3" customWidth="1"/>
    <col min="13573" max="13574" width="8" style="3" bestFit="1" customWidth="1"/>
    <col min="13575" max="13575" width="8.125" style="3" customWidth="1"/>
    <col min="13576" max="13576" width="10.7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625" style="3" bestFit="1" customWidth="1"/>
    <col min="13821" max="13821" width="5.625" style="3" customWidth="1"/>
    <col min="13822" max="13822" width="6.625" style="3" bestFit="1" customWidth="1"/>
    <col min="13823" max="13823" width="7.625" style="3" bestFit="1" customWidth="1"/>
    <col min="13824" max="13824" width="11.125" style="3" bestFit="1" customWidth="1"/>
    <col min="13825" max="13825" width="5.625" style="3" customWidth="1"/>
    <col min="13826" max="13826" width="7.625" style="3" bestFit="1" customWidth="1"/>
    <col min="13827" max="13827" width="10.5" style="3" bestFit="1" customWidth="1"/>
    <col min="13828" max="13828" width="6.5" style="3" customWidth="1"/>
    <col min="13829" max="13830" width="8" style="3" bestFit="1" customWidth="1"/>
    <col min="13831" max="13831" width="8.125" style="3" customWidth="1"/>
    <col min="13832" max="13832" width="10.7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625" style="3" bestFit="1" customWidth="1"/>
    <col min="14077" max="14077" width="5.625" style="3" customWidth="1"/>
    <col min="14078" max="14078" width="6.625" style="3" bestFit="1" customWidth="1"/>
    <col min="14079" max="14079" width="7.625" style="3" bestFit="1" customWidth="1"/>
    <col min="14080" max="14080" width="11.125" style="3" bestFit="1" customWidth="1"/>
    <col min="14081" max="14081" width="5.625" style="3" customWidth="1"/>
    <col min="14082" max="14082" width="7.625" style="3" bestFit="1" customWidth="1"/>
    <col min="14083" max="14083" width="10.5" style="3" bestFit="1" customWidth="1"/>
    <col min="14084" max="14084" width="6.5" style="3" customWidth="1"/>
    <col min="14085" max="14086" width="8" style="3" bestFit="1" customWidth="1"/>
    <col min="14087" max="14087" width="8.125" style="3" customWidth="1"/>
    <col min="14088" max="14088" width="10.7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625" style="3" bestFit="1" customWidth="1"/>
    <col min="14333" max="14333" width="5.625" style="3" customWidth="1"/>
    <col min="14334" max="14334" width="6.625" style="3" bestFit="1" customWidth="1"/>
    <col min="14335" max="14335" width="7.625" style="3" bestFit="1" customWidth="1"/>
    <col min="14336" max="14336" width="11.125" style="3" bestFit="1" customWidth="1"/>
    <col min="14337" max="14337" width="5.625" style="3" customWidth="1"/>
    <col min="14338" max="14338" width="7.625" style="3" bestFit="1" customWidth="1"/>
    <col min="14339" max="14339" width="10.5" style="3" bestFit="1" customWidth="1"/>
    <col min="14340" max="14340" width="6.5" style="3" customWidth="1"/>
    <col min="14341" max="14342" width="8" style="3" bestFit="1" customWidth="1"/>
    <col min="14343" max="14343" width="8.125" style="3" customWidth="1"/>
    <col min="14344" max="14344" width="10.7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625" style="3" bestFit="1" customWidth="1"/>
    <col min="14589" max="14589" width="5.625" style="3" customWidth="1"/>
    <col min="14590" max="14590" width="6.625" style="3" bestFit="1" customWidth="1"/>
    <col min="14591" max="14591" width="7.625" style="3" bestFit="1" customWidth="1"/>
    <col min="14592" max="14592" width="11.125" style="3" bestFit="1" customWidth="1"/>
    <col min="14593" max="14593" width="5.625" style="3" customWidth="1"/>
    <col min="14594" max="14594" width="7.625" style="3" bestFit="1" customWidth="1"/>
    <col min="14595" max="14595" width="10.5" style="3" bestFit="1" customWidth="1"/>
    <col min="14596" max="14596" width="6.5" style="3" customWidth="1"/>
    <col min="14597" max="14598" width="8" style="3" bestFit="1" customWidth="1"/>
    <col min="14599" max="14599" width="8.125" style="3" customWidth="1"/>
    <col min="14600" max="14600" width="10.7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625" style="3" bestFit="1" customWidth="1"/>
    <col min="14845" max="14845" width="5.625" style="3" customWidth="1"/>
    <col min="14846" max="14846" width="6.625" style="3" bestFit="1" customWidth="1"/>
    <col min="14847" max="14847" width="7.625" style="3" bestFit="1" customWidth="1"/>
    <col min="14848" max="14848" width="11.125" style="3" bestFit="1" customWidth="1"/>
    <col min="14849" max="14849" width="5.625" style="3" customWidth="1"/>
    <col min="14850" max="14850" width="7.625" style="3" bestFit="1" customWidth="1"/>
    <col min="14851" max="14851" width="10.5" style="3" bestFit="1" customWidth="1"/>
    <col min="14852" max="14852" width="6.5" style="3" customWidth="1"/>
    <col min="14853" max="14854" width="8" style="3" bestFit="1" customWidth="1"/>
    <col min="14855" max="14855" width="8.125" style="3" customWidth="1"/>
    <col min="14856" max="14856" width="10.7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625" style="3" bestFit="1" customWidth="1"/>
    <col min="15101" max="15101" width="5.625" style="3" customWidth="1"/>
    <col min="15102" max="15102" width="6.625" style="3" bestFit="1" customWidth="1"/>
    <col min="15103" max="15103" width="7.625" style="3" bestFit="1" customWidth="1"/>
    <col min="15104" max="15104" width="11.125" style="3" bestFit="1" customWidth="1"/>
    <col min="15105" max="15105" width="5.625" style="3" customWidth="1"/>
    <col min="15106" max="15106" width="7.625" style="3" bestFit="1" customWidth="1"/>
    <col min="15107" max="15107" width="10.5" style="3" bestFit="1" customWidth="1"/>
    <col min="15108" max="15108" width="6.5" style="3" customWidth="1"/>
    <col min="15109" max="15110" width="8" style="3" bestFit="1" customWidth="1"/>
    <col min="15111" max="15111" width="8.125" style="3" customWidth="1"/>
    <col min="15112" max="15112" width="10.7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625" style="3" bestFit="1" customWidth="1"/>
    <col min="15357" max="15357" width="5.625" style="3" customWidth="1"/>
    <col min="15358" max="15358" width="6.625" style="3" bestFit="1" customWidth="1"/>
    <col min="15359" max="15359" width="7.625" style="3" bestFit="1" customWidth="1"/>
    <col min="15360" max="15360" width="11.125" style="3" bestFit="1" customWidth="1"/>
    <col min="15361" max="15361" width="5.625" style="3" customWidth="1"/>
    <col min="15362" max="15362" width="7.625" style="3" bestFit="1" customWidth="1"/>
    <col min="15363" max="15363" width="10.5" style="3" bestFit="1" customWidth="1"/>
    <col min="15364" max="15364" width="6.5" style="3" customWidth="1"/>
    <col min="15365" max="15366" width="8" style="3" bestFit="1" customWidth="1"/>
    <col min="15367" max="15367" width="8.125" style="3" customWidth="1"/>
    <col min="15368" max="15368" width="10.7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625" style="3" bestFit="1" customWidth="1"/>
    <col min="15613" max="15613" width="5.625" style="3" customWidth="1"/>
    <col min="15614" max="15614" width="6.625" style="3" bestFit="1" customWidth="1"/>
    <col min="15615" max="15615" width="7.625" style="3" bestFit="1" customWidth="1"/>
    <col min="15616" max="15616" width="11.125" style="3" bestFit="1" customWidth="1"/>
    <col min="15617" max="15617" width="5.625" style="3" customWidth="1"/>
    <col min="15618" max="15618" width="7.625" style="3" bestFit="1" customWidth="1"/>
    <col min="15619" max="15619" width="10.5" style="3" bestFit="1" customWidth="1"/>
    <col min="15620" max="15620" width="6.5" style="3" customWidth="1"/>
    <col min="15621" max="15622" width="8" style="3" bestFit="1" customWidth="1"/>
    <col min="15623" max="15623" width="8.125" style="3" customWidth="1"/>
    <col min="15624" max="15624" width="10.7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625" style="3" bestFit="1" customWidth="1"/>
    <col min="15869" max="15869" width="5.625" style="3" customWidth="1"/>
    <col min="15870" max="15870" width="6.625" style="3" bestFit="1" customWidth="1"/>
    <col min="15871" max="15871" width="7.625" style="3" bestFit="1" customWidth="1"/>
    <col min="15872" max="15872" width="11.125" style="3" bestFit="1" customWidth="1"/>
    <col min="15873" max="15873" width="5.625" style="3" customWidth="1"/>
    <col min="15874" max="15874" width="7.625" style="3" bestFit="1" customWidth="1"/>
    <col min="15875" max="15875" width="10.5" style="3" bestFit="1" customWidth="1"/>
    <col min="15876" max="15876" width="6.5" style="3" customWidth="1"/>
    <col min="15877" max="15878" width="8" style="3" bestFit="1" customWidth="1"/>
    <col min="15879" max="15879" width="8.125" style="3" customWidth="1"/>
    <col min="15880" max="15880" width="10.7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625" style="3" bestFit="1" customWidth="1"/>
    <col min="16125" max="16125" width="5.625" style="3" customWidth="1"/>
    <col min="16126" max="16126" width="6.625" style="3" bestFit="1" customWidth="1"/>
    <col min="16127" max="16127" width="7.625" style="3" bestFit="1" customWidth="1"/>
    <col min="16128" max="16128" width="11.125" style="3" bestFit="1" customWidth="1"/>
    <col min="16129" max="16129" width="5.625" style="3" customWidth="1"/>
    <col min="16130" max="16130" width="7.625" style="3" bestFit="1" customWidth="1"/>
    <col min="16131" max="16131" width="10.5" style="3" bestFit="1" customWidth="1"/>
    <col min="16132" max="16132" width="6.5" style="3" customWidth="1"/>
    <col min="16133" max="16134" width="8" style="3" bestFit="1" customWidth="1"/>
    <col min="16135" max="16135" width="8.125" style="3" customWidth="1"/>
    <col min="16136" max="16136" width="10.7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2" x14ac:dyDescent="0.2">
      <c r="A1" s="6" t="s">
        <v>605</v>
      </c>
    </row>
    <row r="2" spans="1:12" ht="15.75" x14ac:dyDescent="0.25">
      <c r="A2" s="2"/>
      <c r="B2" s="89"/>
      <c r="H2" s="79" t="s">
        <v>151</v>
      </c>
    </row>
    <row r="3" spans="1:12" ht="13.9" customHeight="1" x14ac:dyDescent="0.2">
      <c r="A3" s="90"/>
      <c r="B3" s="765">
        <f>INDICE!A3</f>
        <v>44805</v>
      </c>
      <c r="C3" s="765"/>
      <c r="D3" s="765"/>
      <c r="E3" s="91"/>
      <c r="F3" s="766" t="s">
        <v>116</v>
      </c>
      <c r="G3" s="766"/>
      <c r="H3" s="766"/>
    </row>
    <row r="4" spans="1:12" x14ac:dyDescent="0.2">
      <c r="A4" s="92"/>
      <c r="B4" s="93" t="s">
        <v>143</v>
      </c>
      <c r="C4" s="498" t="s">
        <v>144</v>
      </c>
      <c r="D4" s="93" t="s">
        <v>152</v>
      </c>
      <c r="E4" s="93"/>
      <c r="F4" s="93" t="s">
        <v>143</v>
      </c>
      <c r="G4" s="498" t="s">
        <v>144</v>
      </c>
      <c r="H4" s="93" t="s">
        <v>152</v>
      </c>
    </row>
    <row r="5" spans="1:12" x14ac:dyDescent="0.2">
      <c r="A5" s="90" t="s">
        <v>153</v>
      </c>
      <c r="B5" s="94">
        <v>71.29301000000001</v>
      </c>
      <c r="C5" s="96">
        <v>2.6254499999999994</v>
      </c>
      <c r="D5" s="346">
        <v>73.91846000000001</v>
      </c>
      <c r="E5" s="94"/>
      <c r="F5" s="94">
        <v>812.39782999999898</v>
      </c>
      <c r="G5" s="96">
        <v>31.26905</v>
      </c>
      <c r="H5" s="346">
        <v>843.66687999999897</v>
      </c>
    </row>
    <row r="6" spans="1:12" x14ac:dyDescent="0.2">
      <c r="A6" s="92" t="s">
        <v>154</v>
      </c>
      <c r="B6" s="95">
        <v>13.491599999999998</v>
      </c>
      <c r="C6" s="96">
        <v>0.53783999999999998</v>
      </c>
      <c r="D6" s="347">
        <v>14.029439999999997</v>
      </c>
      <c r="E6" s="95"/>
      <c r="F6" s="95">
        <v>154.72830000000002</v>
      </c>
      <c r="G6" s="96">
        <v>6.4557500000000028</v>
      </c>
      <c r="H6" s="347">
        <v>161.18405000000001</v>
      </c>
    </row>
    <row r="7" spans="1:12" x14ac:dyDescent="0.2">
      <c r="A7" s="92" t="s">
        <v>155</v>
      </c>
      <c r="B7" s="95">
        <v>8.6123699999999985</v>
      </c>
      <c r="C7" s="96">
        <v>0.51700000000000013</v>
      </c>
      <c r="D7" s="347">
        <v>9.129369999999998</v>
      </c>
      <c r="E7" s="95"/>
      <c r="F7" s="95">
        <v>96.787430000000029</v>
      </c>
      <c r="G7" s="96">
        <v>5.7949300000000017</v>
      </c>
      <c r="H7" s="347">
        <v>102.58236000000004</v>
      </c>
    </row>
    <row r="8" spans="1:12" x14ac:dyDescent="0.2">
      <c r="A8" s="92" t="s">
        <v>156</v>
      </c>
      <c r="B8" s="95">
        <v>23.883669999999999</v>
      </c>
      <c r="C8" s="96">
        <v>0.91867999999999994</v>
      </c>
      <c r="D8" s="347">
        <v>24.802349999999997</v>
      </c>
      <c r="E8" s="95"/>
      <c r="F8" s="95">
        <v>236.32390999999998</v>
      </c>
      <c r="G8" s="96">
        <v>10.53537</v>
      </c>
      <c r="H8" s="347">
        <v>246.85927999999998</v>
      </c>
    </row>
    <row r="9" spans="1:12" x14ac:dyDescent="0.2">
      <c r="A9" s="92" t="s">
        <v>157</v>
      </c>
      <c r="B9" s="95">
        <v>34.192159999999994</v>
      </c>
      <c r="C9" s="96">
        <v>7.7603899999999992</v>
      </c>
      <c r="D9" s="347">
        <v>41.952549999999995</v>
      </c>
      <c r="E9" s="95"/>
      <c r="F9" s="95">
        <v>402.45299</v>
      </c>
      <c r="G9" s="96">
        <v>102.34661999999997</v>
      </c>
      <c r="H9" s="347">
        <v>504.79960999999997</v>
      </c>
    </row>
    <row r="10" spans="1:12" x14ac:dyDescent="0.2">
      <c r="A10" s="92" t="s">
        <v>158</v>
      </c>
      <c r="B10" s="95">
        <v>6.6869599999999991</v>
      </c>
      <c r="C10" s="96">
        <v>0.25327</v>
      </c>
      <c r="D10" s="347">
        <v>6.9402299999999988</v>
      </c>
      <c r="E10" s="95"/>
      <c r="F10" s="95">
        <v>71.401760000000024</v>
      </c>
      <c r="G10" s="96">
        <v>3.3183300000000004</v>
      </c>
      <c r="H10" s="347">
        <v>74.720090000000027</v>
      </c>
    </row>
    <row r="11" spans="1:12" x14ac:dyDescent="0.2">
      <c r="A11" s="92" t="s">
        <v>159</v>
      </c>
      <c r="B11" s="95">
        <v>25.397089999999992</v>
      </c>
      <c r="C11" s="96">
        <v>1.24871</v>
      </c>
      <c r="D11" s="347">
        <v>26.645799999999991</v>
      </c>
      <c r="E11" s="95"/>
      <c r="F11" s="95">
        <v>289.09055000000018</v>
      </c>
      <c r="G11" s="96">
        <v>14.995460000000024</v>
      </c>
      <c r="H11" s="347">
        <v>304.08601000000021</v>
      </c>
    </row>
    <row r="12" spans="1:12" x14ac:dyDescent="0.2">
      <c r="A12" s="92" t="s">
        <v>511</v>
      </c>
      <c r="B12" s="95">
        <v>18.509929999999986</v>
      </c>
      <c r="C12" s="96">
        <v>0.68630000000000013</v>
      </c>
      <c r="D12" s="347">
        <v>19.196229999999986</v>
      </c>
      <c r="E12" s="95"/>
      <c r="F12" s="95">
        <v>212.19526000000025</v>
      </c>
      <c r="G12" s="96">
        <v>8.366919999999995</v>
      </c>
      <c r="H12" s="347">
        <v>220.56218000000024</v>
      </c>
      <c r="J12" s="96"/>
    </row>
    <row r="13" spans="1:12" x14ac:dyDescent="0.2">
      <c r="A13" s="92" t="s">
        <v>160</v>
      </c>
      <c r="B13" s="95">
        <v>83.17174</v>
      </c>
      <c r="C13" s="96">
        <v>3.9307700000000003</v>
      </c>
      <c r="D13" s="347">
        <v>87.102509999999995</v>
      </c>
      <c r="E13" s="95"/>
      <c r="F13" s="95">
        <v>943.75489999999911</v>
      </c>
      <c r="G13" s="96">
        <v>47.633669999999967</v>
      </c>
      <c r="H13" s="347">
        <v>991.38856999999905</v>
      </c>
      <c r="J13" s="96"/>
      <c r="L13" s="709"/>
    </row>
    <row r="14" spans="1:12" x14ac:dyDescent="0.2">
      <c r="A14" s="92" t="s">
        <v>161</v>
      </c>
      <c r="B14" s="95">
        <v>0.49415999999999999</v>
      </c>
      <c r="C14" s="96">
        <v>4.2519999999999995E-2</v>
      </c>
      <c r="D14" s="348">
        <v>0.53667999999999993</v>
      </c>
      <c r="E14" s="96"/>
      <c r="F14" s="95">
        <v>5.5304800000000007</v>
      </c>
      <c r="G14" s="96">
        <v>0.52434999999999998</v>
      </c>
      <c r="H14" s="348">
        <v>6.0548300000000008</v>
      </c>
      <c r="J14" s="96"/>
      <c r="K14" s="744"/>
    </row>
    <row r="15" spans="1:12" x14ac:dyDescent="0.2">
      <c r="A15" s="92" t="s">
        <v>162</v>
      </c>
      <c r="B15" s="95">
        <v>54.19397</v>
      </c>
      <c r="C15" s="96">
        <v>2.0663400000000003</v>
      </c>
      <c r="D15" s="347">
        <v>56.260310000000004</v>
      </c>
      <c r="E15" s="95"/>
      <c r="F15" s="95">
        <v>603.52372999999977</v>
      </c>
      <c r="G15" s="96">
        <v>23.479129999999969</v>
      </c>
      <c r="H15" s="347">
        <v>627.00285999999971</v>
      </c>
      <c r="J15" s="96"/>
    </row>
    <row r="16" spans="1:12" x14ac:dyDescent="0.2">
      <c r="A16" s="92" t="s">
        <v>163</v>
      </c>
      <c r="B16" s="95">
        <v>8.6853199999999973</v>
      </c>
      <c r="C16" s="96">
        <v>0.26644999999999996</v>
      </c>
      <c r="D16" s="347">
        <v>8.951769999999998</v>
      </c>
      <c r="E16" s="95"/>
      <c r="F16" s="95">
        <v>103.41408000000004</v>
      </c>
      <c r="G16" s="96">
        <v>3.2046200000000002</v>
      </c>
      <c r="H16" s="347">
        <v>106.61870000000005</v>
      </c>
      <c r="J16" s="96"/>
    </row>
    <row r="17" spans="1:11" x14ac:dyDescent="0.2">
      <c r="A17" s="92" t="s">
        <v>164</v>
      </c>
      <c r="B17" s="95">
        <v>22.88826000000001</v>
      </c>
      <c r="C17" s="96">
        <v>1.13096</v>
      </c>
      <c r="D17" s="347">
        <v>24.019220000000011</v>
      </c>
      <c r="E17" s="95"/>
      <c r="F17" s="95">
        <v>265.54045999999988</v>
      </c>
      <c r="G17" s="96">
        <v>13.921650000000012</v>
      </c>
      <c r="H17" s="347">
        <v>279.46210999999988</v>
      </c>
      <c r="J17" s="96"/>
    </row>
    <row r="18" spans="1:11" x14ac:dyDescent="0.2">
      <c r="A18" s="92" t="s">
        <v>165</v>
      </c>
      <c r="B18" s="95">
        <v>2.2739399999999996</v>
      </c>
      <c r="C18" s="96">
        <v>0.10143000000000001</v>
      </c>
      <c r="D18" s="347">
        <v>2.3753699999999998</v>
      </c>
      <c r="E18" s="95"/>
      <c r="F18" s="95">
        <v>24.69707</v>
      </c>
      <c r="G18" s="96">
        <v>1.2267199999999994</v>
      </c>
      <c r="H18" s="347">
        <v>25.92379</v>
      </c>
      <c r="J18" s="96"/>
    </row>
    <row r="19" spans="1:11" x14ac:dyDescent="0.2">
      <c r="A19" s="92" t="s">
        <v>166</v>
      </c>
      <c r="B19" s="95">
        <v>60.221030000000006</v>
      </c>
      <c r="C19" s="96">
        <v>2.2041800000000005</v>
      </c>
      <c r="D19" s="347">
        <v>62.425210000000007</v>
      </c>
      <c r="E19" s="95"/>
      <c r="F19" s="95">
        <v>697.78427000000022</v>
      </c>
      <c r="G19" s="96">
        <v>26.820939999999997</v>
      </c>
      <c r="H19" s="347">
        <v>724.60521000000017</v>
      </c>
      <c r="J19" s="96"/>
    </row>
    <row r="20" spans="1:11" x14ac:dyDescent="0.2">
      <c r="A20" s="92" t="s">
        <v>167</v>
      </c>
      <c r="B20" s="96">
        <v>0.56491000000000002</v>
      </c>
      <c r="C20" s="96">
        <v>0</v>
      </c>
      <c r="D20" s="348">
        <v>0.56491000000000002</v>
      </c>
      <c r="E20" s="96"/>
      <c r="F20" s="95">
        <v>6.1621799999999993</v>
      </c>
      <c r="G20" s="96">
        <v>0</v>
      </c>
      <c r="H20" s="348">
        <v>6.1621799999999993</v>
      </c>
      <c r="J20" s="96"/>
    </row>
    <row r="21" spans="1:11" x14ac:dyDescent="0.2">
      <c r="A21" s="92" t="s">
        <v>168</v>
      </c>
      <c r="B21" s="95">
        <v>13.221729999999997</v>
      </c>
      <c r="C21" s="96">
        <v>0.51679999999999993</v>
      </c>
      <c r="D21" s="347">
        <v>13.738529999999997</v>
      </c>
      <c r="E21" s="95"/>
      <c r="F21" s="95">
        <v>154.03653</v>
      </c>
      <c r="G21" s="96">
        <v>6.2592900000000036</v>
      </c>
      <c r="H21" s="347">
        <v>160.29581999999999</v>
      </c>
      <c r="J21" s="96"/>
      <c r="K21" s="96"/>
    </row>
    <row r="22" spans="1:11" x14ac:dyDescent="0.2">
      <c r="A22" s="92" t="s">
        <v>169</v>
      </c>
      <c r="B22" s="95">
        <v>6.360170000000001</v>
      </c>
      <c r="C22" s="96">
        <v>0.19194</v>
      </c>
      <c r="D22" s="347">
        <v>6.5521100000000008</v>
      </c>
      <c r="E22" s="95"/>
      <c r="F22" s="95">
        <v>87.833819999999989</v>
      </c>
      <c r="G22" s="96">
        <v>2.6046499999999999</v>
      </c>
      <c r="H22" s="347">
        <v>90.438469999999995</v>
      </c>
      <c r="J22" s="96"/>
    </row>
    <row r="23" spans="1:11" x14ac:dyDescent="0.2">
      <c r="A23" s="97" t="s">
        <v>170</v>
      </c>
      <c r="B23" s="98">
        <v>17.075240000000001</v>
      </c>
      <c r="C23" s="96">
        <v>0.83618000000000003</v>
      </c>
      <c r="D23" s="349">
        <v>17.91142</v>
      </c>
      <c r="E23" s="98"/>
      <c r="F23" s="98">
        <v>187.46354999999988</v>
      </c>
      <c r="G23" s="96">
        <v>10.353110000000012</v>
      </c>
      <c r="H23" s="349">
        <v>197.8166599999999</v>
      </c>
      <c r="J23" s="96"/>
    </row>
    <row r="24" spans="1:11" x14ac:dyDescent="0.2">
      <c r="A24" s="99" t="s">
        <v>430</v>
      </c>
      <c r="B24" s="100">
        <v>471.21726000000046</v>
      </c>
      <c r="C24" s="100">
        <v>25.835209999999996</v>
      </c>
      <c r="D24" s="100">
        <v>497.05247000000048</v>
      </c>
      <c r="E24" s="100"/>
      <c r="F24" s="100">
        <v>5355.1190999999926</v>
      </c>
      <c r="G24" s="100">
        <v>319.11056000000093</v>
      </c>
      <c r="H24" s="100">
        <v>5674.2296599999936</v>
      </c>
      <c r="J24" s="96"/>
    </row>
    <row r="25" spans="1:11" x14ac:dyDescent="0.2">
      <c r="H25" s="79" t="s">
        <v>220</v>
      </c>
      <c r="J25" s="96"/>
    </row>
    <row r="26" spans="1:11" x14ac:dyDescent="0.2">
      <c r="A26" s="350" t="s">
        <v>560</v>
      </c>
      <c r="G26" s="58"/>
      <c r="H26" s="58"/>
      <c r="J26" s="96"/>
    </row>
    <row r="27" spans="1:11" x14ac:dyDescent="0.2">
      <c r="A27" s="101" t="s">
        <v>221</v>
      </c>
      <c r="B27" s="103"/>
      <c r="G27" s="58"/>
      <c r="H27" s="58"/>
      <c r="J27" s="96"/>
    </row>
    <row r="28" spans="1:11" ht="18" x14ac:dyDescent="0.25">
      <c r="A28" s="102"/>
      <c r="B28" s="103"/>
      <c r="E28" s="104"/>
      <c r="G28" s="58"/>
      <c r="H28" s="58"/>
      <c r="J28" s="96"/>
    </row>
    <row r="29" spans="1:11" x14ac:dyDescent="0.2">
      <c r="A29" s="102"/>
      <c r="B29" s="103"/>
      <c r="G29" s="58"/>
      <c r="H29" s="58"/>
      <c r="J29" s="96"/>
    </row>
    <row r="30" spans="1:11" x14ac:dyDescent="0.2">
      <c r="A30" s="102"/>
      <c r="B30" s="103"/>
      <c r="G30" s="58"/>
      <c r="H30" s="58"/>
      <c r="J30" s="96"/>
    </row>
    <row r="31" spans="1:11" x14ac:dyDescent="0.2">
      <c r="A31" s="102"/>
      <c r="B31" s="103"/>
      <c r="G31" s="58"/>
      <c r="H31" s="58"/>
    </row>
    <row r="32" spans="1:11" x14ac:dyDescent="0.2">
      <c r="A32" s="102"/>
      <c r="B32" s="103"/>
      <c r="C32" s="504"/>
      <c r="G32" s="58"/>
      <c r="H32" s="58"/>
    </row>
    <row r="33" spans="1:8" x14ac:dyDescent="0.2">
      <c r="A33" s="102"/>
      <c r="B33" s="103"/>
      <c r="G33" s="58"/>
      <c r="H33" s="58"/>
    </row>
    <row r="34" spans="1:8" x14ac:dyDescent="0.2">
      <c r="A34" s="102"/>
      <c r="B34" s="103"/>
      <c r="G34" s="58"/>
      <c r="H34" s="58"/>
    </row>
    <row r="35" spans="1:8" x14ac:dyDescent="0.2">
      <c r="A35" s="102"/>
      <c r="B35" s="103"/>
      <c r="G35" s="58"/>
      <c r="H35" s="58"/>
    </row>
    <row r="36" spans="1:8" x14ac:dyDescent="0.2">
      <c r="A36" s="102"/>
      <c r="B36" s="103"/>
      <c r="G36" s="58"/>
      <c r="H36" s="58"/>
    </row>
    <row r="37" spans="1:8" x14ac:dyDescent="0.2">
      <c r="A37" s="102"/>
      <c r="B37" s="103"/>
      <c r="G37" s="58"/>
      <c r="H37" s="58"/>
    </row>
    <row r="38" spans="1:8" x14ac:dyDescent="0.2">
      <c r="A38" s="102"/>
      <c r="B38" s="103"/>
      <c r="G38" s="58"/>
      <c r="H38" s="58"/>
    </row>
    <row r="39" spans="1:8" x14ac:dyDescent="0.2">
      <c r="A39" s="102"/>
      <c r="B39" s="103"/>
      <c r="G39" s="58"/>
      <c r="H39" s="58"/>
    </row>
    <row r="40" spans="1:8" x14ac:dyDescent="0.2">
      <c r="A40" s="102"/>
      <c r="B40" s="103"/>
      <c r="G40" s="58"/>
      <c r="H40" s="58"/>
    </row>
    <row r="41" spans="1:8" x14ac:dyDescent="0.2">
      <c r="A41" s="102"/>
      <c r="B41" s="103"/>
      <c r="G41" s="58"/>
      <c r="H41" s="58"/>
    </row>
    <row r="42" spans="1:8" x14ac:dyDescent="0.2">
      <c r="A42" s="102"/>
      <c r="B42" s="103"/>
      <c r="G42" s="58"/>
      <c r="H42" s="58"/>
    </row>
    <row r="43" spans="1:8" x14ac:dyDescent="0.2">
      <c r="A43" s="102"/>
      <c r="B43" s="103"/>
      <c r="G43" s="58"/>
      <c r="H43" s="58"/>
    </row>
    <row r="44" spans="1:8" x14ac:dyDescent="0.2">
      <c r="A44" s="102"/>
      <c r="B44" s="103"/>
      <c r="G44" s="58"/>
      <c r="H44" s="58"/>
    </row>
    <row r="45" spans="1:8" x14ac:dyDescent="0.2">
      <c r="A45" s="102"/>
      <c r="B45" s="103"/>
      <c r="G45" s="58"/>
      <c r="H45" s="58"/>
    </row>
    <row r="46" spans="1:8" x14ac:dyDescent="0.2">
      <c r="G46" s="58"/>
      <c r="H46" s="58"/>
    </row>
    <row r="47" spans="1:8" x14ac:dyDescent="0.2">
      <c r="G47" s="58"/>
      <c r="H47" s="58"/>
    </row>
  </sheetData>
  <mergeCells count="2">
    <mergeCell ref="B3:D3"/>
    <mergeCell ref="F3:H3"/>
  </mergeCells>
  <conditionalFormatting sqref="B5:H24">
    <cfRule type="cellIs" dxfId="257" priority="13" operator="between">
      <formula>0</formula>
      <formula>0.5</formula>
    </cfRule>
    <cfRule type="cellIs" dxfId="256" priority="14" operator="between">
      <formula>0</formula>
      <formula>0.49</formula>
    </cfRule>
  </conditionalFormatting>
  <conditionalFormatting sqref="C5:C23">
    <cfRule type="cellIs" dxfId="255" priority="12" stopIfTrue="1" operator="equal">
      <formula>0</formula>
    </cfRule>
  </conditionalFormatting>
  <conditionalFormatting sqref="G20">
    <cfRule type="cellIs" dxfId="254" priority="11" stopIfTrue="1" operator="equal">
      <formula>0</formula>
    </cfRule>
  </conditionalFormatting>
  <conditionalFormatting sqref="G5:G23">
    <cfRule type="cellIs" dxfId="253" priority="10" stopIfTrue="1" operator="equal">
      <formula>0</formula>
    </cfRule>
  </conditionalFormatting>
  <conditionalFormatting sqref="J12:J30">
    <cfRule type="cellIs" dxfId="252" priority="8" operator="between">
      <formula>0</formula>
      <formula>0.5</formula>
    </cfRule>
    <cfRule type="cellIs" dxfId="251" priority="9" operator="between">
      <formula>0</formula>
      <formula>0.49</formula>
    </cfRule>
  </conditionalFormatting>
  <conditionalFormatting sqref="J27">
    <cfRule type="cellIs" dxfId="250" priority="7" stopIfTrue="1" operator="equal">
      <formula>0</formula>
    </cfRule>
  </conditionalFormatting>
  <conditionalFormatting sqref="J12:J30">
    <cfRule type="cellIs" dxfId="249" priority="6"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56</vt:i4>
      </vt:variant>
      <vt:variant>
        <vt:lpstr>Rangos con nombre</vt:lpstr>
      </vt:variant>
      <vt:variant>
        <vt:i4>4</vt:i4>
      </vt:variant>
    </vt:vector>
  </HeadingPairs>
  <TitlesOfParts>
    <vt:vector size="60" baseType="lpstr">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GN por tramos presión</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Cores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CORES</cp:lastModifiedBy>
  <cp:lastPrinted>2019-09-24T11:28:59Z</cp:lastPrinted>
  <dcterms:created xsi:type="dcterms:W3CDTF">2014-01-27T14:19:56Z</dcterms:created>
  <dcterms:modified xsi:type="dcterms:W3CDTF">2022-11-22T15:59:10Z</dcterms:modified>
</cp:coreProperties>
</file>