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U:\INFORMES CORES WEB\BEH\BEH 2014\2023\10. OCTUBRE\"/>
    </mc:Choice>
  </mc:AlternateContent>
  <xr:revisionPtr revIDLastSave="0" documentId="13_ncr:1_{3E829A6C-3BCD-4D22-94F6-97999BBFDC47}"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6" l="1"/>
  <c r="F10" i="25" l="1"/>
  <c r="D10" i="25"/>
  <c r="B10" i="25"/>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<sst xmlns="http://schemas.openxmlformats.org/spreadsheetml/2006/main" count="1852" uniqueCount="700">
  <si>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</si>
  <si>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</si>
  <si>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</si>
  <si>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</si>
  <si>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</si>
  <si>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</si>
  <si>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</si>
  <si>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</si>
  <si>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</si>
  <si>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</si>
  <si>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</si>
  <si>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</si>
  <si>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</si>
  <si>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</si>
  <si>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</si>
  <si>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</si>
  <si>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</si>
  <si>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</si>
  <si>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</si>
  <si>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</si>
  <si>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</si>
  <si>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</si>
  <si>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</si>
  <si>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</si>
  <si>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</si>
  <si>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</si>
  <si>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</si>
  <si>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</si>
  <si>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</si>
  <si>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</si>
  <si>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</si>
  <si>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</si>
  <si>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</si>
  <si>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</si>
  <si>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</si>
  <si>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</si>
  <si>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</si>
  <si>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</si>
  <si>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</si>
  <si>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</si>
  <si>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</si>
  <si>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</si>
  <si>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</si>
  <si>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</si>
  <si>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</si>
  <si>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</si>
  <si>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</si>
  <si>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</si>
  <si>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</si>
  <si>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</si>
  <si>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</si>
  <si>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</si>
  <si>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</si>
  <si>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</si>
  <si>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</si>
  <si>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</si>
  <si>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</si>
  <si>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</si>
  <si>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</si>
  <si>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</si>
  <si>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</si>
  <si>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</si>
  <si>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</si>
  <si>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</si>
  <si>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</si>
  <si>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</si>
  <si>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</si>
  <si>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</si>
  <si>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</si>
  <si>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</si>
  <si>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</si>
  <si>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</si>
  <si>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</si>
  <si>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</si>
  <si>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</si>
  <si>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</si>
  <si>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</si>
  <si>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</si>
  <si>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</si>
  <si>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</si>
  <si>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</si>
  <si>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</si>
  <si>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</si>
  <si>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</si>
  <si>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</si>
  <si>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</si>
  <si>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</si>
  <si>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</si>
  <si>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</si>
  <si>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</si>
  <si>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</si>
  <si>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</si>
  <si>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</si>
  <si>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</si>
  <si>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</si>
  <si>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</si>
  <si>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</si>
  <si>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</si>
  <si>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</si>
  <si>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</si>
  <si>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</si>
  <si>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</si>
  <si>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</si>
  <si>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</si>
  <si>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</si>
  <si>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</si>
  <si>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</si>
  <si>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</si>
  <si>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</si>
  <si>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</si>
  <si>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</si>
  <si>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</si>
  <si>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</si>
  <si>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</si>
  <si>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</si>
  <si>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</si>
  <si>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</si>
  <si>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</si>
  <si>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</si>
  <si>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</si>
  <si>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</si>
  <si>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</si>
  <si>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</si>
  <si>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</si>
  <si>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</si>
  <si>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</si>
  <si>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</si>
  <si>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</si>
  <si>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</si>
  <si>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</si>
  <si>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</si>
  <si>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</si>
  <si>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</si>
  <si>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</si>
  <si>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</si>
  <si>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</si>
  <si>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</si>
  <si>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</si>
  <si>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</si>
  <si>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</si>
  <si>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</si>
  <si>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</si>
  <si>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</si>
  <si>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</si>
  <si>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</si>
  <si>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</si>
  <si>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</si>
  <si>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</si>
  <si>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</si>
  <si>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</si>
  <si>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</si>
  <si>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</si>
  <si>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</si>
  <si>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</si>
  <si>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</si>
  <si>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</si>
  <si>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</si>
  <si>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</si>
  <si>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</si>
  <si>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</si>
  <si>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</si>
  <si>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</si>
  <si>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</si>
  <si>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</si>
  <si>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</si>
  <si>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</si>
  <si>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</si>
  <si>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</si>
  <si>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</si>
  <si>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</si>
  <si>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</si>
  <si>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</si>
  <si>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</si>
  <si>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</si>
  <si>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</si>
  <si>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</si>
  <si>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</si>
  <si>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</si>
  <si>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</si>
  <si>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</si>
  <si>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</si>
  <si>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</si>
  <si>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</si>
  <si>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</si>
  <si>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</si>
  <si>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</si>
  <si>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</si>
  <si>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</si>
  <si>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</si>
  <si>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</si>
  <si>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</si>
  <si>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</si>
  <si>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</si>
  <si>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</si>
  <si>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</si>
  <si>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</si>
  <si>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</si>
  <si>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</si>
  <si>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</si>
  <si>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</si>
  <si>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</si>
  <si>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</si>
  <si>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</si>
  <si>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</si>
  <si>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</si>
  <si>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</si>
  <si>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</si>
  <si>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</si>
  <si>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</si>
  <si>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</si>
  <si>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</si>
  <si>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</si>
  <si>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</si>
  <si>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</si>
  <si>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</si>
  <si>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</si>
  <si>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</si>
  <si>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</si>
  <si>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</si>
  <si>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</si>
  <si>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</si>
  <si>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</si>
  <si>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</si>
  <si>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</si>
  <si>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</si>
  <si>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</si>
  <si>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</si>
  <si>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</si>
  <si>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</si>
  <si>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</si>
  <si>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</si>
  <si>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</si>
  <si>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</si>
  <si>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</si>
  <si>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</si>
  <si>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</si>
  <si>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</si>
  <si>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</si>
  <si>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</si>
  <si>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</si>
  <si>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</si>
  <si>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</si>
  <si>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</si>
  <si>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</si>
  <si>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</si>
  <si>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</si>
  <si>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</si>
  <si>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</si>
  <si>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</si>
  <si>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</si>
  <si>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</si>
  <si>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</si>
  <si>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</si>
  <si>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</si>
  <si>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</si>
  <si>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</si>
  <si>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</si>
  <si>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</si>
  <si>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</si>
  <si>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</si>
  <si>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</si>
  <si>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</si>
  <si>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</si>
  <si>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</si>
  <si>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</si>
  <si>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</si>
  <si>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</si>
  <si>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</si>
  <si>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</si>
  <si>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</si>
  <si>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</si>
  <si>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</si>
  <si>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</si>
  <si>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</si>
  <si>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</si>
  <si>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</si>
  <si>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</si>
  <si>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</si>
  <si>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</si>
  <si>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</si>
  <si>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</si>
  <si>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</si>
  <si>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</si>
  <si>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</si>
  <si>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</si>
  <si>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</si>
  <si>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</si>
  <si>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</si>
  <si>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</si>
  <si>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</si>
  <si>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</si>
  <si>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</si>
  <si>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</si>
  <si>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</si>
  <si>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</si>
  <si>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</si>
  <si>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</si>
  <si>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</si>
  <si>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</si>
  <si>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</si>
  <si>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</si>
  <si>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</si>
  <si>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</si>
  <si>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</si>
  <si>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</si>
  <si>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</si>
  <si>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</si>
  <si>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</si>
  <si>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</si>
  <si>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</si>
  <si>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</si>
  <si>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</si>
  <si>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</si>
  <si>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</si>
  <si>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</si>
  <si>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</si>
  <si>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</si>
  <si>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</si>
  <si>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</si>
  <si>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</si>
  <si>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</si>
  <si>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</si>
  <si>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</si>
  <si>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</si>
  <si>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</si>
  <si>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</si>
  <si>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</si>
  <si>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</si>
  <si>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</si>
  <si>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</si>
  <si>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</si>
  <si>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</si>
  <si>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</si>
  <si>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</si>
  <si>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</si>
  <si>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</si>
  <si>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</si>
  <si>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</si>
  <si>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</si>
  <si>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</si>
  <si>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</si>
  <si>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</si>
  <si>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</si>
  <si>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</si>
  <si>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</si>
  <si>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</si>
  <si>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</si>
  <si>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</si>
  <si>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</si>
  <si>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</si>
  <si>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</si>
  <si>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</si>
  <si>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</si>
  <si>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</si>
  <si>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</si>
  <si>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</si>
  <si>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</si>
  <si>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</si>
  <si>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</si>
  <si>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</si>
  <si>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</si>
  <si>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</si>
  <si>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</si>
  <si>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</si>
  <si>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</si>
  <si>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</si>
  <si>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</si>
  <si>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</si>
  <si>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</si>
  <si>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</si>
  <si>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</si>
  <si>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</si>
  <si>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</si>
  <si>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</si>
  <si>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</si>
  <si>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</si>
  <si>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</si>
  <si>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</si>
  <si>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</si>
  <si>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</si>
  <si>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</si>
  <si>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</si>
  <si>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</si>
  <si>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</si>
  <si>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</si>
  <si>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</si>
  <si>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</si>
  <si>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</si>
  <si>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</si>
  <si>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</si>
  <si>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</si>
  <si>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</si>
  <si>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</si>
  <si>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</si>
  <si>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</si>
  <si>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</si>
  <si>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</si>
  <si>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</si>
  <si>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</si>
  <si>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</si>
  <si>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</si>
  <si>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</si>
  <si>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</si>
  <si>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</si>
  <si>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</si>
  <si>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</si>
  <si>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</si>
  <si>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</si>
  <si>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</si>
  <si>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</si>
  <si>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</si>
  <si>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</si>
  <si>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</si>
  <si>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</si>
  <si>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</si>
  <si>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</si>
  <si>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</si>
  <si>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</si>
  <si>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</si>
  <si>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</si>
  <si>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</si>
  <si>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</si>
  <si>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</si>
  <si>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</si>
  <si>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</si>
  <si>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</si>
  <si>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</si>
  <si>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</si>
  <si>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</si>
  <si>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</si>
  <si>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</si>
  <si>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</si>
  <si>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</si>
  <si>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</si>
  <si>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</si>
  <si>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</si>
  <si>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</si>
  <si>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</si>
  <si>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</si>
  <si>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</si>
  <si>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</si>
  <si>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</si>
  <si>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</si>
  <si>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</si>
  <si>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</si>
  <si>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</si>
  <si>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</si>
  <si>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</si>
  <si>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</si>
  <si>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</si>
  <si>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</si>
  <si>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</si>
  <si>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</si>
  <si>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</si>
  <si>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</si>
  <si>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</si>
  <si>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</si>
  <si>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</si>
  <si>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</si>
  <si>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</si>
  <si>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</si>
  <si>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</si>
  <si>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</si>
  <si>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</si>
  <si>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</si>
  <si>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</si>
  <si>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</si>
  <si>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</si>
  <si>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</si>
  <si>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</si>
  <si>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</si>
  <si>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</si>
  <si>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</si>
  <si>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</si>
  <si>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</si>
  <si>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</si>
  <si>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</si>
  <si>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</si>
  <si>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</si>
  <si>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</si>
  <si>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</si>
  <si>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</si>
  <si>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</si>
  <si>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</si>
  <si>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</si>
  <si>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</si>
  <si>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</si>
  <si>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</si>
  <si>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</si>
  <si>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</si>
  <si>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</si>
  <si>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</si>
  <si>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</si>
  <si>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</si>
  <si>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</si>
  <si>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</si>
  <si>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</si>
  <si>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</si>
  <si>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</si>
  <si>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</si>
  <si>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</si>
  <si>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</si>
  <si>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</si>
  <si>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</si>
  <si>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</si>
  <si>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</si>
  <si>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</si>
  <si>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</si>
  <si>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</si>
  <si>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</si>
  <si>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</si>
  <si>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</si>
  <si>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</si>
  <si>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</si>
  <si>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</si>
  <si>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</si>
  <si>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</si>
  <si>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</si>
  <si>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</si>
  <si>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</si>
  <si>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</si>
  <si>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</si>
  <si>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</si>
  <si>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</si>
  <si>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</si>
  <si>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</si>
  <si>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</si>
  <si>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</si>
  <si>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</si>
  <si>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</si>
  <si>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</si>
  <si>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</si>
  <si>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</si>
  <si>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</si>
  <si>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</si>
  <si>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</si>
  <si>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</si>
  <si>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</si>
  <si>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</si>
  <si>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</si>
  <si>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</si>
  <si>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</si>
  <si>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</si>
  <si>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</si>
  <si>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</si>
  <si>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</si>
  <si>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</si>
  <si>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</si>
  <si>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</si>
  <si>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</si>
  <si>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</si>
  <si>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</si>
  <si>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</si>
  <si>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</si>
  <si>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</si>
  <si>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</si>
  <si>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</si>
  <si>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</si>
  <si>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</si>
  <si>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</si>
  <si>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</si>
  <si>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</si>
  <si>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</si>
  <si>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</si>
  <si>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</si>
  <si>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</si>
  <si>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</si>
  <si>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</si>
  <si>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</si>
  <si>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</si>
  <si>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</si>
  <si>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</si>
  <si>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</si>
  <si>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</si>
  <si>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</si>
  <si>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</si>
  <si>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</si>
  <si>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</si>
  <si>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</si>
  <si>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</si>
  <si>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</si>
  <si>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</si>
  <si>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</si>
  <si>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</si>
  <si>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</si>
  <si>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</si>
  <si>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</si>
  <si>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América Central y del Sur</t>
  </si>
  <si>
    <t>21 Mayo</t>
  </si>
  <si>
    <t>16 Julio</t>
  </si>
  <si>
    <t>Gibraltar</t>
  </si>
  <si>
    <t>17 Septiembre</t>
  </si>
  <si>
    <t>Trinidad y Tobago</t>
  </si>
  <si>
    <t>19 Noviembre</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</si>
  <si>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</si>
  <si>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</si>
  <si>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</si>
  <si>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</si>
  <si>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</si>
  <si>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</si>
  <si>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</si>
  <si>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</si>
  <si>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</si>
  <si>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</si>
  <si>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</si>
  <si>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</si>
  <si>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</si>
  <si>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</si>
  <si>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</si>
  <si>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</si>
  <si>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</si>
  <si>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</si>
  <si>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</si>
  <si>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21 Julio</t>
  </si>
  <si>
    <t>15 Septiembre</t>
  </si>
  <si>
    <t>17 Noviembre</t>
  </si>
  <si>
    <t>19 Enero</t>
  </si>
  <si>
    <t>16 Marzo</t>
  </si>
  <si>
    <t>Japón</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</si>
  <si>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</si>
  <si>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</si>
  <si>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</si>
  <si>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</si>
  <si>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</si>
  <si>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</si>
  <si>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</si>
  <si>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</si>
  <si>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</si>
  <si>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</si>
  <si>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</si>
  <si>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</si>
  <si>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</si>
  <si>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</si>
  <si>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</si>
  <si>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</si>
  <si>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</si>
  <si>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</si>
  <si>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</si>
  <si>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</si>
  <si>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</si>
  <si>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</si>
  <si>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</si>
  <si>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</si>
  <si>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</si>
  <si>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</si>
  <si>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</si>
  <si>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</si>
  <si>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</si>
  <si>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</si>
  <si>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</si>
  <si>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</si>
  <si>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Bahréin</t>
  </si>
  <si>
    <t xml:space="preserve">Estonia, Finlandia, Francia, Grecia, Hungría, Irlanda, Italia, Japón, Lituania, Luxemburgo, México, Noruega, Nueva Zelanda, </t>
  </si>
  <si>
    <t>15 Marzo</t>
  </si>
  <si>
    <t>Albania</t>
  </si>
  <si>
    <t>Corea del Sur</t>
  </si>
  <si>
    <t>PVP medio del gasóleo de automoción *</t>
  </si>
  <si>
    <t>Ghana</t>
  </si>
  <si>
    <t>*Datos provisionales</t>
  </si>
  <si>
    <t>Indonesia</t>
  </si>
  <si>
    <t>Bélgica GN</t>
  </si>
  <si>
    <t>15 Noviembre</t>
  </si>
  <si>
    <t>(*) Tasa de variación respecto al mismo periodo del año anterior // '- igual que 0,0 / ^ distinto de 0,0</t>
  </si>
  <si>
    <t>*** Se incluye suministro directo a buques consumidores y cisternas o asimilables cuyo punto de salida declarado no forma parte del sistema gasista.</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</si>
  <si>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</si>
  <si>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</si>
  <si>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</si>
  <si>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</si>
  <si>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</si>
  <si>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Ecuador</t>
  </si>
  <si>
    <t xml:space="preserve">        UE</t>
  </si>
  <si>
    <t>O. América</t>
  </si>
  <si>
    <t>21 Marzo</t>
  </si>
  <si>
    <t>Año 2022*</t>
  </si>
  <si>
    <t>Año 2021</t>
  </si>
  <si>
    <t>Tv (%)
2022/2021</t>
  </si>
  <si>
    <t>16 Mayo</t>
  </si>
  <si>
    <t>18 Julio</t>
  </si>
  <si>
    <t>Musel</t>
  </si>
  <si>
    <t>Otras salidas***</t>
  </si>
  <si>
    <t>Plantas de regasificación**</t>
  </si>
  <si>
    <t>Portugal GN</t>
  </si>
  <si>
    <t>Andorra</t>
  </si>
  <si>
    <t>Marruecos GN</t>
  </si>
  <si>
    <t>Chile</t>
  </si>
  <si>
    <t>Puerto Rico</t>
  </si>
  <si>
    <t>America Central y Sur</t>
  </si>
  <si>
    <t>Otras salidas del sistema**</t>
  </si>
  <si>
    <t xml:space="preserve">** Otras Salidas: Se incluyen puestas en frío y suministro directo a buques consumidores.                                                                                                                                                                                    </t>
  </si>
  <si>
    <t>sep-23</t>
  </si>
  <si>
    <t xml:space="preserve">Nota: Las exportaciones corresponden a GNL salvo en los casos en los que está especificado                   </t>
  </si>
  <si>
    <t>19 Sep</t>
  </si>
  <si>
    <t>3º 2023</t>
  </si>
  <si>
    <t>**Tarifa TUR 2: consumo estimado de 12.000 kWh/año hasta 30 de septiembre de 2021 y de 8.000 kWh/año desde 1 de octubre de 2021.</t>
  </si>
  <si>
    <t>oct-23</t>
  </si>
  <si>
    <t>Suiza</t>
  </si>
  <si>
    <t>oct-22</t>
  </si>
  <si>
    <t>BOLETÍN ESTADÍSTICO HIDROCARBUROS OCTUBRE 2023</t>
  </si>
  <si>
    <t>PVP medio de la gasolina 95 I.O.*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</si>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</sst>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s>
  <fonts count="7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27">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3"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71" fontId="4" fillId="2" borderId="0" xfId="1" quotePrefix="1" applyNumberFormat="1" applyFill="1" applyAlignment="1">
      <alignment horizontal="righ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71" fontId="17" fillId="6" borderId="23" xfId="0" applyNumberFormat="1" applyFont="1" applyFill="1" applyBorder="1" applyAlignment="1">
      <alignment horizontal="right"/>
    </xf>
    <xf numFmtId="3" fontId="8" fillId="2" borderId="0" xfId="1" quotePrefix="1" applyNumberFormat="1" applyFont="1" applyFill="1" applyAlignment="1">
      <alignment horizontal="right"/>
    </xf>
    <xf numFmtId="168" fontId="27" fillId="2" borderId="2" xfId="7" applyNumberFormat="1" applyFont="1" applyFill="1" applyBorder="1" applyAlignment="1" applyProtection="1">
      <protection locked="0"/>
    </xf>
    <xf numFmtId="2" fontId="24" fillId="4" borderId="2" xfId="0" applyNumberFormat="1" applyFont="1" applyFill="1" applyBorder="1"/>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31" fillId="6" borderId="0" xfId="0" applyNumberFormat="1" applyFont="1" applyFill="1" applyAlignment="1">
      <alignment horizontal="right"/>
    </xf>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77" fontId="13" fillId="6" borderId="0" xfId="0" applyNumberFormat="1" applyFont="1" applyFill="1" applyAlignment="1">
      <alignment horizontal="right"/>
    </xf>
    <xf numFmtId="168" fontId="4" fillId="6" borderId="0" xfId="1" quotePrefix="1" applyNumberFormat="1" applyFill="1" applyAlignment="1">
      <alignment horizontal="right"/>
    </xf>
    <xf numFmtId="173" fontId="13" fillId="6" borderId="1" xfId="0" applyNumberFormat="1" applyFont="1" applyFill="1" applyBorder="1" applyAlignment="1">
      <alignment horizontal="right" vertical="center"/>
    </xf>
    <xf numFmtId="173" fontId="27" fillId="2" borderId="2" xfId="7" applyNumberFormat="1" applyFont="1" applyFill="1" applyBorder="1" applyAlignment="1" applyProtection="1">
      <protection locked="0"/>
    </xf>
    <xf numFmtId="173" fontId="13" fillId="5" borderId="0" xfId="0" applyNumberFormat="1" applyFont="1" applyFill="1"/>
    <xf numFmtId="173" fontId="13" fillId="2" borderId="0" xfId="0" applyNumberFormat="1" applyFont="1" applyFill="1"/>
    <xf numFmtId="173" fontId="13" fillId="6" borderId="0" xfId="0" quotePrefix="1" applyNumberFormat="1" applyFont="1" applyFill="1"/>
    <xf numFmtId="173" fontId="31" fillId="5" borderId="0" xfId="0" applyNumberFormat="1" applyFont="1" applyFill="1"/>
    <xf numFmtId="173" fontId="31" fillId="2" borderId="0" xfId="0" applyNumberFormat="1" applyFont="1" applyFill="1"/>
    <xf numFmtId="173" fontId="31" fillId="6" borderId="0" xfId="0" applyNumberFormat="1" applyFont="1" applyFill="1"/>
    <xf numFmtId="173" fontId="17" fillId="2" borderId="2" xfId="0" applyNumberFormat="1" applyFont="1" applyFill="1" applyBorder="1"/>
    <xf numFmtId="0" fontId="24" fillId="8" borderId="0" xfId="0" applyFont="1" applyFill="1"/>
    <xf numFmtId="173" fontId="24" fillId="8" borderId="0" xfId="0" applyNumberFormat="1" applyFont="1" applyFill="1"/>
    <xf numFmtId="175" fontId="17" fillId="6" borderId="23" xfId="0" applyNumberFormat="1" applyFont="1" applyFill="1" applyBorder="1"/>
    <xf numFmtId="175" fontId="17" fillId="6" borderId="12" xfId="0" applyNumberFormat="1" applyFont="1" applyFill="1" applyBorder="1"/>
    <xf numFmtId="173" fontId="17" fillId="6" borderId="12" xfId="0" applyNumberFormat="1" applyFont="1" applyFill="1" applyBorder="1"/>
    <xf numFmtId="3" fontId="17" fillId="9" borderId="24" xfId="0" applyNumberFormat="1" applyFont="1" applyFill="1" applyBorder="1"/>
    <xf numFmtId="173" fontId="17" fillId="9" borderId="12" xfId="0" applyNumberFormat="1" applyFont="1" applyFill="1" applyBorder="1"/>
    <xf numFmtId="0" fontId="8" fillId="2" borderId="0" xfId="1" quotePrefix="1" applyFont="1" applyFill="1" applyAlignment="1">
      <alignment horizontal="center" vertical="center"/>
    </xf>
    <xf numFmtId="0" fontId="8" fillId="2" borderId="8" xfId="1" quotePrefix="1" applyFont="1" applyFill="1" applyBorder="1" applyAlignment="1">
      <alignment horizontal="center" vertical="center"/>
    </xf>
    <xf numFmtId="0" fontId="4" fillId="2" borderId="1" xfId="1" quotePrefix="1" applyFill="1" applyBorder="1" applyAlignment="1">
      <alignment horizontal="center" vertical="center"/>
    </xf>
    <xf numFmtId="0" fontId="8" fillId="2" borderId="4" xfId="1" quotePrefix="1" applyFont="1" applyFill="1" applyBorder="1" applyAlignment="1">
      <alignment horizontal="center" vertical="center"/>
    </xf>
    <xf numFmtId="168" fontId="18" fillId="2" borderId="0" xfId="1" quotePrefix="1" applyNumberFormat="1" applyFont="1" applyFill="1" applyAlignment="1">
      <alignment horizontal="right"/>
    </xf>
    <xf numFmtId="177" fontId="31" fillId="6" borderId="0" xfId="0" applyNumberFormat="1" applyFont="1" applyFill="1" applyAlignment="1">
      <alignment horizontal="right"/>
    </xf>
    <xf numFmtId="4" fontId="16" fillId="2" borderId="0" xfId="0" applyNumberFormat="1" applyFont="1" applyFill="1"/>
    <xf numFmtId="168" fontId="16" fillId="2" borderId="3" xfId="0" applyNumberFormat="1" applyFont="1" applyFill="1" applyBorder="1"/>
    <xf numFmtId="0" fontId="31" fillId="2" borderId="0" xfId="0" applyFont="1" applyFill="1" applyAlignment="1">
      <alignment horizontal="left" indent="1"/>
    </xf>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00">
    <dxf>
      <numFmt numFmtId="187" formatCode="\^"/>
    </dxf>
    <dxf>
      <numFmt numFmtId="188" formatCode="\^;\^;\^"/>
    </dxf>
    <dxf>
      <numFmt numFmtId="189" formatCode="&quot;-&quot;"/>
    </dxf>
    <dxf>
      <numFmt numFmtId="189" formatCode="&quot;-&quot;"/>
    </dxf>
    <dxf>
      <numFmt numFmtId="188" formatCode="\^;\^;\^"/>
    </dxf>
    <dxf>
      <numFmt numFmtId="189" formatCode="&quot;-&quot;"/>
    </dxf>
    <dxf>
      <numFmt numFmtId="187" formatCode="\^"/>
    </dxf>
    <dxf>
      <numFmt numFmtId="188" formatCode="\^;\^;\^"/>
    </dxf>
    <dxf>
      <numFmt numFmtId="189" formatCode="&quot;-&quot;"/>
    </dxf>
    <dxf>
      <numFmt numFmtId="187" formatCode="\^"/>
    </dxf>
    <dxf>
      <numFmt numFmtId="187" formatCode="\^"/>
    </dxf>
    <dxf>
      <numFmt numFmtId="190" formatCode="&quot;^&quot;"/>
    </dxf>
    <dxf>
      <numFmt numFmtId="187" formatCode="\^"/>
    </dxf>
    <dxf>
      <numFmt numFmtId="187" formatCode="\^"/>
    </dxf>
    <dxf>
      <numFmt numFmtId="187" formatCode="\^"/>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87" formatCode="\^"/>
    </dxf>
    <dxf>
      <numFmt numFmtId="187" formatCode="\^"/>
    </dxf>
    <dxf>
      <numFmt numFmtId="188" formatCode="\^;\^;\^"/>
    </dxf>
    <dxf>
      <numFmt numFmtId="188"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3" formatCode="\^;&quot;^&quot;"/>
    </dxf>
    <dxf>
      <numFmt numFmtId="188" formatCode="\^;\^;\^"/>
    </dxf>
    <dxf>
      <numFmt numFmtId="189" formatCode="&quot;-&quot;"/>
    </dxf>
    <dxf>
      <numFmt numFmtId="187" formatCode="\^"/>
    </dxf>
    <dxf>
      <numFmt numFmtId="183" formatCode="\^;&quot;^&quot;"/>
    </dxf>
    <dxf>
      <numFmt numFmtId="188" formatCode="\^;\^;\^"/>
    </dxf>
    <dxf>
      <numFmt numFmtId="189" formatCode="&quot;-&quot;"/>
    </dxf>
    <dxf>
      <numFmt numFmtId="187" formatCode="\^"/>
    </dxf>
    <dxf>
      <numFmt numFmtId="187"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8" formatCode="\^;\^;\^"/>
    </dxf>
    <dxf>
      <numFmt numFmtId="189" formatCode="&quot;-&quot;"/>
    </dxf>
    <dxf>
      <numFmt numFmtId="188" formatCode="\^;\^;\^"/>
    </dxf>
    <dxf>
      <numFmt numFmtId="189" formatCode="&quot;-&quot;"/>
    </dxf>
    <dxf>
      <numFmt numFmtId="188"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9" formatCode="&quot;-&quot;"/>
    </dxf>
    <dxf>
      <numFmt numFmtId="189" formatCode="&quot;-&quot;"/>
    </dxf>
    <dxf>
      <numFmt numFmtId="187" formatCode="\^"/>
    </dxf>
    <dxf>
      <numFmt numFmtId="187" formatCode="\^"/>
    </dxf>
    <dxf>
      <numFmt numFmtId="187" formatCode="\^"/>
    </dxf>
    <dxf>
      <numFmt numFmtId="188" formatCode="\^;\^;\^"/>
    </dxf>
    <dxf>
      <numFmt numFmtId="189" formatCode="&quot;-&quot;"/>
    </dxf>
    <dxf>
      <numFmt numFmtId="187" formatCode="\^"/>
    </dxf>
    <dxf>
      <numFmt numFmtId="187" formatCode="\^"/>
    </dxf>
    <dxf>
      <numFmt numFmtId="189" formatCode="&quot;-&quot;"/>
    </dxf>
    <dxf>
      <numFmt numFmtId="187" formatCode="\^"/>
    </dxf>
    <dxf>
      <numFmt numFmtId="189" formatCode="&quot;-&quot;"/>
    </dxf>
    <dxf>
      <numFmt numFmtId="187" formatCode="\^"/>
    </dxf>
    <dxf>
      <numFmt numFmtId="187" formatCode="\^"/>
    </dxf>
    <dxf>
      <numFmt numFmtId="183" formatCode="\^;&quot;^&quot;"/>
    </dxf>
    <dxf>
      <numFmt numFmtId="187" formatCode="\^"/>
    </dxf>
    <dxf>
      <numFmt numFmtId="187" formatCode="\^"/>
    </dxf>
    <dxf>
      <numFmt numFmtId="183" formatCode="\^;&quot;^&quot;"/>
    </dxf>
    <dxf>
      <numFmt numFmtId="187" formatCode="\^"/>
    </dxf>
    <dxf>
      <numFmt numFmtId="187" formatCode="\^"/>
    </dxf>
    <dxf>
      <numFmt numFmtId="189" formatCode="&quot;-&quot;"/>
    </dxf>
    <dxf>
      <numFmt numFmtId="187" formatCode="\^"/>
    </dxf>
    <dxf>
      <numFmt numFmtId="189"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A4" sqref="A4:G4"/>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697</v>
      </c>
    </row>
    <row r="3" spans="1:9" ht="15" customHeight="1" x14ac:dyDescent="0.2">
      <c r="A3" s="501">
        <v>45200</v>
      </c>
    </row>
    <row r="4" spans="1:9" ht="15" customHeight="1" x14ac:dyDescent="0.25">
      <c r="A4" s="767" t="s">
        <v>19</v>
      </c>
      <c r="B4" s="767"/>
      <c r="C4" s="767"/>
      <c r="D4" s="767"/>
      <c r="E4" s="767"/>
      <c r="F4" s="767"/>
      <c r="G4" s="767"/>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0" t="s">
        <v>496</v>
      </c>
      <c r="D17" s="210"/>
      <c r="E17" s="210"/>
      <c r="F17" s="210"/>
      <c r="G17" s="210"/>
      <c r="H17" s="210"/>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504</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0" t="s">
        <v>506</v>
      </c>
      <c r="D25" s="210"/>
      <c r="E25" s="210"/>
      <c r="F25" s="210"/>
      <c r="G25" s="8"/>
      <c r="H25" s="8"/>
    </row>
    <row r="26" spans="2:9" ht="15" customHeight="1" x14ac:dyDescent="0.2">
      <c r="C26" s="210" t="s">
        <v>33</v>
      </c>
      <c r="D26" s="210"/>
      <c r="E26" s="210"/>
      <c r="F26" s="210"/>
      <c r="G26" s="8"/>
      <c r="H26" s="8"/>
    </row>
    <row r="27" spans="2:9" ht="15" customHeight="1" x14ac:dyDescent="0.2">
      <c r="C27" s="210" t="s">
        <v>436</v>
      </c>
      <c r="D27" s="210"/>
      <c r="E27" s="210"/>
      <c r="F27" s="210"/>
      <c r="G27" s="210"/>
      <c r="H27" s="210"/>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440</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10" t="s">
        <v>34</v>
      </c>
      <c r="D37" s="210"/>
      <c r="E37" s="210"/>
      <c r="F37" s="210"/>
      <c r="G37" s="210"/>
      <c r="H37" s="8"/>
      <c r="I37" s="8"/>
    </row>
    <row r="38" spans="1:9" ht="15" customHeight="1" x14ac:dyDescent="0.2">
      <c r="A38" s="6"/>
      <c r="C38" s="210" t="s">
        <v>499</v>
      </c>
      <c r="D38" s="210"/>
      <c r="E38" s="210"/>
      <c r="F38" s="210"/>
      <c r="G38" s="210"/>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248</v>
      </c>
      <c r="D43" s="8"/>
      <c r="E43" s="8"/>
      <c r="F43" s="8"/>
      <c r="H43" s="11"/>
      <c r="I43" s="11"/>
    </row>
    <row r="44" spans="1:9" ht="15" customHeight="1" x14ac:dyDescent="0.2">
      <c r="C44" s="8" t="s">
        <v>498</v>
      </c>
      <c r="D44" s="8"/>
      <c r="E44" s="8"/>
      <c r="F44" s="8"/>
      <c r="G44" s="11"/>
    </row>
    <row r="45" spans="1:9" ht="15" customHeight="1" x14ac:dyDescent="0.2">
      <c r="C45" s="8" t="s">
        <v>250</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497</v>
      </c>
      <c r="D49" s="8"/>
      <c r="E49" s="8"/>
      <c r="F49" s="8"/>
      <c r="G49" s="8"/>
    </row>
    <row r="50" spans="1:8" ht="15" customHeight="1" x14ac:dyDescent="0.2">
      <c r="B50" s="6"/>
      <c r="C50" s="8" t="s">
        <v>481</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0" t="s">
        <v>22</v>
      </c>
      <c r="D56" s="210"/>
      <c r="E56" s="210"/>
      <c r="F56" s="210"/>
      <c r="G56" s="210"/>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33" t="s">
        <v>629</v>
      </c>
      <c r="D63" s="733"/>
      <c r="E63" s="733"/>
      <c r="F63" s="733"/>
      <c r="G63" s="733"/>
    </row>
    <row r="64" spans="1:8" ht="15" customHeight="1" x14ac:dyDescent="0.2">
      <c r="B64" s="6"/>
      <c r="C64" s="8" t="s">
        <v>364</v>
      </c>
      <c r="D64" s="8"/>
      <c r="E64" s="8"/>
      <c r="F64" s="8"/>
      <c r="G64" s="8"/>
    </row>
    <row r="65" spans="2:9" ht="15" customHeight="1" x14ac:dyDescent="0.2">
      <c r="B65" s="6"/>
      <c r="C65" s="8" t="s">
        <v>634</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490</v>
      </c>
      <c r="D69" s="8"/>
      <c r="E69" s="8"/>
      <c r="F69" s="8"/>
      <c r="G69" s="10"/>
      <c r="H69" s="10"/>
    </row>
    <row r="70" spans="2:9" ht="15" customHeight="1" x14ac:dyDescent="0.2">
      <c r="B70" s="6"/>
      <c r="C70" s="8" t="s">
        <v>18</v>
      </c>
      <c r="D70" s="8"/>
      <c r="E70" s="8"/>
      <c r="F70" s="8"/>
      <c r="G70" s="10"/>
    </row>
    <row r="71" spans="2:9" ht="15" customHeight="1" x14ac:dyDescent="0.2">
      <c r="C71" s="210" t="s">
        <v>501</v>
      </c>
      <c r="D71" s="210"/>
      <c r="E71" s="210"/>
      <c r="F71" s="8"/>
      <c r="G71" s="8"/>
    </row>
    <row r="72" spans="2:9" ht="15" customHeight="1" x14ac:dyDescent="0.2">
      <c r="C72" s="8" t="s">
        <v>500</v>
      </c>
      <c r="D72" s="8"/>
      <c r="E72" s="8"/>
      <c r="F72" s="8"/>
      <c r="G72" s="8"/>
      <c r="H72" s="8"/>
    </row>
    <row r="73" spans="2:9" ht="15" customHeight="1" x14ac:dyDescent="0.2">
      <c r="C73" s="8" t="s">
        <v>341</v>
      </c>
      <c r="D73" s="8"/>
      <c r="E73" s="8"/>
      <c r="F73" s="8"/>
    </row>
    <row r="74" spans="2:9" ht="15" customHeight="1" x14ac:dyDescent="0.2">
      <c r="C74" s="8" t="s">
        <v>522</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0" t="s">
        <v>348</v>
      </c>
      <c r="D79" s="210"/>
      <c r="E79" s="210"/>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0" t="s">
        <v>363</v>
      </c>
      <c r="D84" s="210"/>
      <c r="E84" s="210"/>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502</v>
      </c>
      <c r="D90" s="8"/>
      <c r="E90" s="8"/>
      <c r="F90" s="8"/>
      <c r="G90" s="8"/>
      <c r="H90" s="8"/>
      <c r="I90" s="10"/>
      <c r="J90" s="10"/>
    </row>
    <row r="91" spans="1:10" ht="15" customHeight="1" x14ac:dyDescent="0.2">
      <c r="C91" s="210" t="s">
        <v>503</v>
      </c>
      <c r="D91" s="210"/>
      <c r="E91" s="210"/>
      <c r="F91" s="210"/>
      <c r="G91" s="10"/>
      <c r="H91" s="10"/>
      <c r="I91" s="10"/>
    </row>
    <row r="92" spans="1:10" ht="15" customHeight="1" x14ac:dyDescent="0.2">
      <c r="C92" s="210" t="s">
        <v>40</v>
      </c>
      <c r="D92" s="210"/>
      <c r="E92" s="210"/>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8" t="s">
        <v>508</v>
      </c>
      <c r="B98" s="769"/>
      <c r="C98" s="769"/>
      <c r="D98" s="769"/>
      <c r="E98" s="769"/>
      <c r="F98" s="769"/>
      <c r="G98" s="769"/>
      <c r="H98" s="769"/>
      <c r="I98" s="769"/>
      <c r="J98" s="769"/>
      <c r="K98" s="769"/>
    </row>
    <row r="99" spans="1:11" ht="15" customHeight="1" x14ac:dyDescent="0.2">
      <c r="A99" s="769"/>
      <c r="B99" s="769"/>
      <c r="C99" s="769"/>
      <c r="D99" s="769"/>
      <c r="E99" s="769"/>
      <c r="F99" s="769"/>
      <c r="G99" s="769"/>
      <c r="H99" s="769"/>
      <c r="I99" s="769"/>
      <c r="J99" s="769"/>
      <c r="K99" s="769"/>
    </row>
    <row r="100" spans="1:11" ht="15" customHeight="1" x14ac:dyDescent="0.2">
      <c r="A100" s="769"/>
      <c r="B100" s="769"/>
      <c r="C100" s="769"/>
      <c r="D100" s="769"/>
      <c r="E100" s="769"/>
      <c r="F100" s="769"/>
      <c r="G100" s="769"/>
      <c r="H100" s="769"/>
      <c r="I100" s="769"/>
      <c r="J100" s="769"/>
      <c r="K100" s="769"/>
    </row>
    <row r="101" spans="1:11" ht="15" customHeight="1" x14ac:dyDescent="0.2">
      <c r="A101" s="769"/>
      <c r="B101" s="769"/>
      <c r="C101" s="769"/>
      <c r="D101" s="769"/>
      <c r="E101" s="769"/>
      <c r="F101" s="769"/>
      <c r="G101" s="769"/>
      <c r="H101" s="769"/>
      <c r="I101" s="769"/>
      <c r="J101" s="769"/>
      <c r="K101" s="769"/>
    </row>
    <row r="102" spans="1:11" ht="15" customHeight="1" x14ac:dyDescent="0.2">
      <c r="A102" s="769"/>
      <c r="B102" s="769"/>
      <c r="C102" s="769"/>
      <c r="D102" s="769"/>
      <c r="E102" s="769"/>
      <c r="F102" s="769"/>
      <c r="G102" s="769"/>
      <c r="H102" s="769"/>
      <c r="I102" s="769"/>
      <c r="J102" s="769"/>
      <c r="K102" s="769"/>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6" t="s">
        <v>27</v>
      </c>
      <c r="B1" s="357"/>
      <c r="C1" s="357"/>
      <c r="D1" s="357"/>
      <c r="E1" s="357"/>
      <c r="F1" s="357"/>
      <c r="G1" s="357"/>
      <c r="H1" s="357"/>
    </row>
    <row r="2" spans="1:8" ht="15.75" x14ac:dyDescent="0.25">
      <c r="A2" s="358"/>
      <c r="B2" s="359"/>
      <c r="C2" s="332"/>
      <c r="D2" s="332"/>
      <c r="E2" s="332"/>
      <c r="F2" s="332"/>
      <c r="G2" s="347"/>
      <c r="H2" s="347" t="s">
        <v>151</v>
      </c>
    </row>
    <row r="3" spans="1:8" x14ac:dyDescent="0.2">
      <c r="A3" s="348"/>
      <c r="B3" s="785">
        <f>INDICE!A3</f>
        <v>45200</v>
      </c>
      <c r="C3" s="786"/>
      <c r="D3" s="786" t="s">
        <v>115</v>
      </c>
      <c r="E3" s="786"/>
      <c r="F3" s="786" t="s">
        <v>116</v>
      </c>
      <c r="G3" s="787"/>
      <c r="H3" s="786"/>
    </row>
    <row r="4" spans="1:8" x14ac:dyDescent="0.2">
      <c r="A4" s="349"/>
      <c r="B4" s="350" t="s">
        <v>47</v>
      </c>
      <c r="C4" s="350" t="s">
        <v>421</v>
      </c>
      <c r="D4" s="350" t="s">
        <v>47</v>
      </c>
      <c r="E4" s="350" t="s">
        <v>421</v>
      </c>
      <c r="F4" s="350" t="s">
        <v>47</v>
      </c>
      <c r="G4" s="351" t="s">
        <v>421</v>
      </c>
      <c r="H4" s="351" t="s">
        <v>106</v>
      </c>
    </row>
    <row r="5" spans="1:8" x14ac:dyDescent="0.2">
      <c r="A5" s="352" t="s">
        <v>171</v>
      </c>
      <c r="B5" s="324">
        <v>1808.5832899999991</v>
      </c>
      <c r="C5" s="317">
        <v>0.66659423013208507</v>
      </c>
      <c r="D5" s="316">
        <v>17951.299249999996</v>
      </c>
      <c r="E5" s="317">
        <v>-2.4622530009053145</v>
      </c>
      <c r="F5" s="316">
        <v>21703.191129999996</v>
      </c>
      <c r="G5" s="331">
        <v>-1.9907588815758868</v>
      </c>
      <c r="H5" s="322">
        <v>70.850963504876802</v>
      </c>
    </row>
    <row r="6" spans="1:8" x14ac:dyDescent="0.2">
      <c r="A6" s="352" t="s">
        <v>172</v>
      </c>
      <c r="B6" s="583">
        <v>0.51825999999999994</v>
      </c>
      <c r="C6" s="331">
        <v>282.64914353219137</v>
      </c>
      <c r="D6" s="353">
        <v>3.2741800000000003</v>
      </c>
      <c r="E6" s="317">
        <v>-27.782875292249308</v>
      </c>
      <c r="F6" s="316">
        <v>15.339709999999998</v>
      </c>
      <c r="G6" s="317">
        <v>-20.829346339449323</v>
      </c>
      <c r="H6" s="322">
        <v>5.0077116626553619E-2</v>
      </c>
    </row>
    <row r="7" spans="1:8" x14ac:dyDescent="0.2">
      <c r="A7" s="352" t="s">
        <v>173</v>
      </c>
      <c r="B7" s="339">
        <v>0</v>
      </c>
      <c r="C7" s="331">
        <v>0</v>
      </c>
      <c r="D7" s="330">
        <v>2.1999999999999999E-2</v>
      </c>
      <c r="E7" s="331">
        <v>-65.062728283309511</v>
      </c>
      <c r="F7" s="330">
        <v>0.03</v>
      </c>
      <c r="G7" s="317">
        <v>-57.728617725799637</v>
      </c>
      <c r="H7" s="583">
        <v>9.7936238611851773E-5</v>
      </c>
    </row>
    <row r="8" spans="1:8" x14ac:dyDescent="0.2">
      <c r="A8" s="363" t="s">
        <v>174</v>
      </c>
      <c r="B8" s="325">
        <v>1809.1015499999992</v>
      </c>
      <c r="C8" s="326">
        <v>0.68762616031576285</v>
      </c>
      <c r="D8" s="325">
        <v>17954.595429999998</v>
      </c>
      <c r="E8" s="372">
        <v>-2.4687031176509255</v>
      </c>
      <c r="F8" s="325">
        <v>21718.560839999995</v>
      </c>
      <c r="G8" s="326">
        <v>-2.0074062178458458</v>
      </c>
      <c r="H8" s="326">
        <v>70.901138557741973</v>
      </c>
    </row>
    <row r="9" spans="1:8" x14ac:dyDescent="0.2">
      <c r="A9" s="352" t="s">
        <v>175</v>
      </c>
      <c r="B9" s="324">
        <v>298.82100000000003</v>
      </c>
      <c r="C9" s="317">
        <v>-21.13233757854174</v>
      </c>
      <c r="D9" s="316">
        <v>2939.8365400000002</v>
      </c>
      <c r="E9" s="317">
        <v>-18.632062604827741</v>
      </c>
      <c r="F9" s="316">
        <v>3938.271290000001</v>
      </c>
      <c r="G9" s="317">
        <v>-13.447834356087229</v>
      </c>
      <c r="H9" s="322">
        <v>12.856649225854847</v>
      </c>
    </row>
    <row r="10" spans="1:8" x14ac:dyDescent="0.2">
      <c r="A10" s="352" t="s">
        <v>176</v>
      </c>
      <c r="B10" s="324">
        <v>94.177750000000046</v>
      </c>
      <c r="C10" s="317">
        <v>156.02062458781009</v>
      </c>
      <c r="D10" s="316">
        <v>852.04095000000007</v>
      </c>
      <c r="E10" s="331">
        <v>29.926784743394375</v>
      </c>
      <c r="F10" s="316">
        <v>948.94484999999997</v>
      </c>
      <c r="G10" s="331">
        <v>-0.31232733871653295</v>
      </c>
      <c r="H10" s="322">
        <v>3.0978696419695964</v>
      </c>
    </row>
    <row r="11" spans="1:8" x14ac:dyDescent="0.2">
      <c r="A11" s="352" t="s">
        <v>177</v>
      </c>
      <c r="B11" s="324">
        <v>351.80662000000001</v>
      </c>
      <c r="C11" s="317">
        <v>1.602804623620407</v>
      </c>
      <c r="D11" s="316">
        <v>3322.9876099999997</v>
      </c>
      <c r="E11" s="317">
        <v>-5.1284445169489681</v>
      </c>
      <c r="F11" s="316">
        <v>4026.3980200000001</v>
      </c>
      <c r="G11" s="317">
        <v>-3.9911504519525263</v>
      </c>
      <c r="H11" s="322">
        <v>13.144342574433585</v>
      </c>
    </row>
    <row r="12" spans="1:8" s="3" customFormat="1" x14ac:dyDescent="0.2">
      <c r="A12" s="354" t="s">
        <v>148</v>
      </c>
      <c r="B12" s="327">
        <v>2553.906919999999</v>
      </c>
      <c r="C12" s="328">
        <v>-0.18645880305846557</v>
      </c>
      <c r="D12" s="327">
        <v>25069.460529999993</v>
      </c>
      <c r="E12" s="328">
        <v>-4.2436913356948525</v>
      </c>
      <c r="F12" s="327">
        <v>30632.174999999996</v>
      </c>
      <c r="G12" s="328">
        <v>-3.8518170208758584</v>
      </c>
      <c r="H12" s="328">
        <v>100</v>
      </c>
    </row>
    <row r="13" spans="1:8" x14ac:dyDescent="0.2">
      <c r="A13" s="364" t="s">
        <v>149</v>
      </c>
      <c r="B13" s="329"/>
      <c r="C13" s="329"/>
      <c r="D13" s="329"/>
      <c r="E13" s="329"/>
      <c r="F13" s="329"/>
      <c r="G13" s="329"/>
      <c r="H13" s="329"/>
    </row>
    <row r="14" spans="1:8" s="105" customFormat="1" x14ac:dyDescent="0.2">
      <c r="A14" s="600" t="s">
        <v>178</v>
      </c>
      <c r="B14" s="591">
        <v>112.37681999999997</v>
      </c>
      <c r="C14" s="592">
        <v>-4.9506241819965844</v>
      </c>
      <c r="D14" s="593">
        <v>1047.6901499999999</v>
      </c>
      <c r="E14" s="592">
        <v>-10.051688269789429</v>
      </c>
      <c r="F14" s="316">
        <v>1283.2237599999999</v>
      </c>
      <c r="G14" s="592">
        <v>-4.6722283012692296</v>
      </c>
      <c r="H14" s="594">
        <v>4.1891369450585865</v>
      </c>
    </row>
    <row r="15" spans="1:8" s="105" customFormat="1" x14ac:dyDescent="0.2">
      <c r="A15" s="601" t="s">
        <v>562</v>
      </c>
      <c r="B15" s="596">
        <v>6.2117474831636743</v>
      </c>
      <c r="C15" s="597"/>
      <c r="D15" s="598">
        <v>5.835220036478427</v>
      </c>
      <c r="E15" s="597"/>
      <c r="F15" s="598">
        <v>5.9084198508983725</v>
      </c>
      <c r="G15" s="597"/>
      <c r="H15" s="599"/>
    </row>
    <row r="16" spans="1:8" s="105" customFormat="1" x14ac:dyDescent="0.2">
      <c r="A16" s="602" t="s">
        <v>427</v>
      </c>
      <c r="B16" s="603">
        <v>231.02657000000002</v>
      </c>
      <c r="C16" s="604">
        <v>-3.3546107224218975</v>
      </c>
      <c r="D16" s="605">
        <v>2260.4168399999999</v>
      </c>
      <c r="E16" s="604">
        <v>-9.1576080649792537</v>
      </c>
      <c r="F16" s="605">
        <v>2735.7175499999994</v>
      </c>
      <c r="G16" s="604">
        <v>-8.6821556697126123</v>
      </c>
      <c r="H16" s="606">
        <v>8.930862891714348</v>
      </c>
    </row>
    <row r="17" spans="1:22" x14ac:dyDescent="0.2">
      <c r="A17" s="360"/>
      <c r="B17" s="357"/>
      <c r="C17" s="357"/>
      <c r="D17" s="357"/>
      <c r="E17" s="357"/>
      <c r="F17" s="357"/>
      <c r="G17" s="357"/>
      <c r="H17" s="361" t="s">
        <v>220</v>
      </c>
    </row>
    <row r="18" spans="1:22" x14ac:dyDescent="0.2">
      <c r="A18" s="355" t="s">
        <v>479</v>
      </c>
      <c r="B18" s="332"/>
      <c r="C18" s="332"/>
      <c r="D18" s="332"/>
      <c r="E18" s="332"/>
      <c r="F18" s="316"/>
      <c r="G18" s="332"/>
      <c r="H18" s="332"/>
      <c r="I18" s="88"/>
      <c r="J18" s="88"/>
      <c r="K18" s="88"/>
      <c r="L18" s="88"/>
      <c r="M18" s="88"/>
      <c r="N18" s="88"/>
    </row>
    <row r="19" spans="1:22" x14ac:dyDescent="0.2">
      <c r="A19" s="788" t="s">
        <v>428</v>
      </c>
      <c r="B19" s="789"/>
      <c r="C19" s="789"/>
      <c r="D19" s="789"/>
      <c r="E19" s="789"/>
      <c r="F19" s="789"/>
      <c r="G19" s="789"/>
      <c r="H19" s="332"/>
      <c r="I19" s="88"/>
      <c r="J19" s="88"/>
      <c r="K19" s="88"/>
      <c r="L19" s="88"/>
      <c r="M19" s="88"/>
      <c r="N19" s="88"/>
    </row>
    <row r="20" spans="1:22" ht="14.25" x14ac:dyDescent="0.2">
      <c r="A20" s="133" t="s">
        <v>532</v>
      </c>
      <c r="B20" s="362"/>
      <c r="C20" s="362"/>
      <c r="D20" s="362"/>
      <c r="E20" s="362"/>
      <c r="F20" s="362"/>
      <c r="G20" s="362"/>
      <c r="H20" s="362"/>
      <c r="I20" s="88"/>
      <c r="J20" s="88"/>
      <c r="K20" s="88"/>
      <c r="L20" s="88"/>
      <c r="M20" s="88"/>
      <c r="N20" s="88"/>
    </row>
    <row r="21" spans="1:22" x14ac:dyDescent="0.2">
      <c r="A21" s="138"/>
      <c r="B21" s="84"/>
      <c r="C21" s="84"/>
      <c r="D21" s="84"/>
      <c r="E21" s="84"/>
      <c r="F21" s="84"/>
      <c r="G21" s="84"/>
      <c r="H21" s="84"/>
    </row>
    <row r="23" spans="1:22" x14ac:dyDescent="0.2">
      <c r="D23" s="626"/>
      <c r="E23" s="626"/>
      <c r="F23" s="626"/>
      <c r="G23" s="626"/>
      <c r="H23" s="626"/>
      <c r="I23" s="626"/>
      <c r="J23" s="626"/>
      <c r="K23" s="626"/>
      <c r="L23" s="626"/>
      <c r="M23" s="626"/>
      <c r="N23" s="626"/>
      <c r="O23" s="626"/>
      <c r="P23" s="626"/>
      <c r="Q23" s="626"/>
      <c r="R23" s="626"/>
      <c r="S23" s="626"/>
      <c r="T23" s="626"/>
      <c r="U23" s="626"/>
      <c r="V23" s="626"/>
    </row>
    <row r="24" spans="1:22" x14ac:dyDescent="0.2">
      <c r="B24" s="81" t="s">
        <v>369</v>
      </c>
    </row>
    <row r="32" spans="1:22" x14ac:dyDescent="0.2">
      <c r="C32" s="81" t="s">
        <v>369</v>
      </c>
    </row>
  </sheetData>
  <mergeCells count="4">
    <mergeCell ref="B3:C3"/>
    <mergeCell ref="D3:E3"/>
    <mergeCell ref="F3:H3"/>
    <mergeCell ref="A19:G19"/>
  </mergeCells>
  <conditionalFormatting sqref="B6">
    <cfRule type="cellIs" dxfId="173" priority="35" operator="between">
      <formula>0</formula>
      <formula>0.5</formula>
    </cfRule>
    <cfRule type="cellIs" dxfId="172" priority="36" operator="between">
      <formula>0</formula>
      <formula>0.49</formula>
    </cfRule>
  </conditionalFormatting>
  <conditionalFormatting sqref="B7:F7">
    <cfRule type="cellIs" dxfId="171" priority="1" operator="equal">
      <formula>0</formula>
    </cfRule>
    <cfRule type="cellIs" dxfId="170" priority="2" operator="between">
      <formula>0</formula>
      <formula>0.5</formula>
    </cfRule>
  </conditionalFormatting>
  <conditionalFormatting sqref="D6">
    <cfRule type="cellIs" dxfId="169" priority="33" operator="between">
      <formula>0</formula>
      <formula>0.5</formula>
    </cfRule>
    <cfRule type="cellIs" dxfId="168" priority="34" operator="between">
      <formula>0</formula>
      <formula>0.49</formula>
    </cfRule>
  </conditionalFormatting>
  <conditionalFormatting sqref="E8">
    <cfRule type="cellIs" dxfId="167" priority="15" operator="between">
      <formula>-0.04999999</formula>
      <formula>-0.00000001</formula>
    </cfRule>
  </conditionalFormatting>
  <conditionalFormatting sqref="E10">
    <cfRule type="cellIs" dxfId="166" priority="5" operator="equal">
      <formula>0</formula>
    </cfRule>
    <cfRule type="cellIs" dxfId="165" priority="6" operator="between">
      <formula>-0.5</formula>
      <formula>0.5</formula>
    </cfRule>
  </conditionalFormatting>
  <conditionalFormatting sqref="G10">
    <cfRule type="cellIs" dxfId="164" priority="3" operator="equal">
      <formula>0</formula>
    </cfRule>
    <cfRule type="cellIs" dxfId="163" priority="4" operator="between">
      <formula>-0.5</formula>
      <formula>0.5</formula>
    </cfRule>
  </conditionalFormatting>
  <conditionalFormatting sqref="H7">
    <cfRule type="cellIs" dxfId="162" priority="11" operator="between">
      <formula>0</formula>
      <formula>0.5</formula>
    </cfRule>
    <cfRule type="cellIs" dxfId="161"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429</v>
      </c>
    </row>
    <row r="2" spans="1:10" ht="15.75" x14ac:dyDescent="0.25">
      <c r="A2" s="2"/>
      <c r="J2" s="79" t="s">
        <v>151</v>
      </c>
    </row>
    <row r="3" spans="1:10" ht="14.1" customHeight="1" x14ac:dyDescent="0.2">
      <c r="A3" s="90" t="s">
        <v>516</v>
      </c>
      <c r="B3" s="783">
        <f>INDICE!A3</f>
        <v>45200</v>
      </c>
      <c r="C3" s="783"/>
      <c r="D3" s="783">
        <f>INDICE!C3</f>
        <v>0</v>
      </c>
      <c r="E3" s="783"/>
      <c r="F3" s="91"/>
      <c r="G3" s="784" t="s">
        <v>116</v>
      </c>
      <c r="H3" s="784"/>
      <c r="I3" s="784"/>
      <c r="J3" s="784"/>
    </row>
    <row r="4" spans="1:10" x14ac:dyDescent="0.2">
      <c r="A4" s="92"/>
      <c r="B4" s="93" t="s">
        <v>179</v>
      </c>
      <c r="C4" s="93" t="s">
        <v>180</v>
      </c>
      <c r="D4" s="93" t="s">
        <v>181</v>
      </c>
      <c r="E4" s="93" t="s">
        <v>182</v>
      </c>
      <c r="F4" s="93"/>
      <c r="G4" s="93" t="s">
        <v>179</v>
      </c>
      <c r="H4" s="93" t="s">
        <v>180</v>
      </c>
      <c r="I4" s="93" t="s">
        <v>181</v>
      </c>
      <c r="J4" s="93" t="s">
        <v>182</v>
      </c>
    </row>
    <row r="5" spans="1:10" x14ac:dyDescent="0.2">
      <c r="A5" s="365" t="s">
        <v>153</v>
      </c>
      <c r="B5" s="94">
        <v>288.92776000000003</v>
      </c>
      <c r="C5" s="94">
        <v>50.379860000000015</v>
      </c>
      <c r="D5" s="94">
        <v>4.5716299999999999</v>
      </c>
      <c r="E5" s="341">
        <v>343.87925000000007</v>
      </c>
      <c r="F5" s="94"/>
      <c r="G5" s="94">
        <v>3474.2355899999943</v>
      </c>
      <c r="H5" s="94">
        <v>646.65464000000077</v>
      </c>
      <c r="I5" s="94">
        <v>45.644859999999987</v>
      </c>
      <c r="J5" s="341">
        <v>4166.5350899999958</v>
      </c>
    </row>
    <row r="6" spans="1:10" x14ac:dyDescent="0.2">
      <c r="A6" s="366" t="s">
        <v>154</v>
      </c>
      <c r="B6" s="96">
        <v>64.524670000000029</v>
      </c>
      <c r="C6" s="96">
        <v>21.729350000000004</v>
      </c>
      <c r="D6" s="96">
        <v>5.8383099999999999</v>
      </c>
      <c r="E6" s="343">
        <v>92.092330000000032</v>
      </c>
      <c r="F6" s="96"/>
      <c r="G6" s="96">
        <v>798.20780000000104</v>
      </c>
      <c r="H6" s="96">
        <v>267.11290000000014</v>
      </c>
      <c r="I6" s="96">
        <v>59.244370000000011</v>
      </c>
      <c r="J6" s="343">
        <v>1124.5650700000012</v>
      </c>
    </row>
    <row r="7" spans="1:10" x14ac:dyDescent="0.2">
      <c r="A7" s="366" t="s">
        <v>155</v>
      </c>
      <c r="B7" s="96">
        <v>32.890879999999996</v>
      </c>
      <c r="C7" s="96">
        <v>5.4060700000000006</v>
      </c>
      <c r="D7" s="96">
        <v>2.6349400000000007</v>
      </c>
      <c r="E7" s="343">
        <v>40.931889999999996</v>
      </c>
      <c r="F7" s="96"/>
      <c r="G7" s="96">
        <v>402.3736399999998</v>
      </c>
      <c r="H7" s="96">
        <v>79.492110000000039</v>
      </c>
      <c r="I7" s="96">
        <v>27.27976000000001</v>
      </c>
      <c r="J7" s="343">
        <v>509.14550999999983</v>
      </c>
    </row>
    <row r="8" spans="1:10" x14ac:dyDescent="0.2">
      <c r="A8" s="366" t="s">
        <v>156</v>
      </c>
      <c r="B8" s="96">
        <v>30.075059999999997</v>
      </c>
      <c r="C8" s="96">
        <v>3.7398200000000004</v>
      </c>
      <c r="D8" s="96">
        <v>12.32394</v>
      </c>
      <c r="E8" s="343">
        <v>46.138819999999996</v>
      </c>
      <c r="F8" s="96"/>
      <c r="G8" s="96">
        <v>361.74539999999996</v>
      </c>
      <c r="H8" s="96">
        <v>50.284469999999978</v>
      </c>
      <c r="I8" s="96">
        <v>162.77424000000002</v>
      </c>
      <c r="J8" s="343">
        <v>574.80411000000004</v>
      </c>
    </row>
    <row r="9" spans="1:10" x14ac:dyDescent="0.2">
      <c r="A9" s="366" t="s">
        <v>157</v>
      </c>
      <c r="B9" s="96">
        <v>54.832520000000002</v>
      </c>
      <c r="C9" s="96">
        <v>0</v>
      </c>
      <c r="D9" s="96">
        <v>0.38774999999999998</v>
      </c>
      <c r="E9" s="343">
        <v>55.220269999999999</v>
      </c>
      <c r="F9" s="96"/>
      <c r="G9" s="96">
        <v>660.77098000000024</v>
      </c>
      <c r="H9" s="96">
        <v>0</v>
      </c>
      <c r="I9" s="96">
        <v>2.3080100000000003</v>
      </c>
      <c r="J9" s="343">
        <v>663.0789900000002</v>
      </c>
    </row>
    <row r="10" spans="1:10" x14ac:dyDescent="0.2">
      <c r="A10" s="366" t="s">
        <v>158</v>
      </c>
      <c r="B10" s="96">
        <v>23.648220000000006</v>
      </c>
      <c r="C10" s="96">
        <v>3.7583000000000006</v>
      </c>
      <c r="D10" s="96">
        <v>0.17856</v>
      </c>
      <c r="E10" s="343">
        <v>27.585080000000008</v>
      </c>
      <c r="F10" s="96"/>
      <c r="G10" s="96">
        <v>295.63270999999997</v>
      </c>
      <c r="H10" s="96">
        <v>51.114270000000005</v>
      </c>
      <c r="I10" s="96">
        <v>1.8802300000000003</v>
      </c>
      <c r="J10" s="343">
        <v>348.62720999999999</v>
      </c>
    </row>
    <row r="11" spans="1:10" x14ac:dyDescent="0.2">
      <c r="A11" s="366" t="s">
        <v>159</v>
      </c>
      <c r="B11" s="96">
        <v>142.42840999999999</v>
      </c>
      <c r="C11" s="96">
        <v>48.298899999999996</v>
      </c>
      <c r="D11" s="96">
        <v>12.951780000000001</v>
      </c>
      <c r="E11" s="343">
        <v>203.67909</v>
      </c>
      <c r="F11" s="96"/>
      <c r="G11" s="96">
        <v>1674.9540700000014</v>
      </c>
      <c r="H11" s="96">
        <v>595.28222999999912</v>
      </c>
      <c r="I11" s="96">
        <v>122.21213000000009</v>
      </c>
      <c r="J11" s="343">
        <v>2392.4484300000004</v>
      </c>
    </row>
    <row r="12" spans="1:10" x14ac:dyDescent="0.2">
      <c r="A12" s="366" t="s">
        <v>512</v>
      </c>
      <c r="B12" s="96">
        <v>101.94203000000003</v>
      </c>
      <c r="C12" s="96">
        <v>36.936729999999997</v>
      </c>
      <c r="D12" s="96">
        <v>11.032149999999998</v>
      </c>
      <c r="E12" s="343">
        <v>149.91091000000003</v>
      </c>
      <c r="F12" s="96"/>
      <c r="G12" s="96">
        <v>1236.785360000001</v>
      </c>
      <c r="H12" s="96">
        <v>474.32831999999951</v>
      </c>
      <c r="I12" s="96">
        <v>85.93056999999996</v>
      </c>
      <c r="J12" s="343">
        <v>1797.0442500000004</v>
      </c>
    </row>
    <row r="13" spans="1:10" x14ac:dyDescent="0.2">
      <c r="A13" s="366" t="s">
        <v>160</v>
      </c>
      <c r="B13" s="96">
        <v>297.01277000000016</v>
      </c>
      <c r="C13" s="96">
        <v>33.434400000000011</v>
      </c>
      <c r="D13" s="96">
        <v>6.8985900000000004</v>
      </c>
      <c r="E13" s="343">
        <v>337.34576000000015</v>
      </c>
      <c r="F13" s="96"/>
      <c r="G13" s="96">
        <v>3571.191309999997</v>
      </c>
      <c r="H13" s="96">
        <v>461.51754999999997</v>
      </c>
      <c r="I13" s="96">
        <v>64.862430000000032</v>
      </c>
      <c r="J13" s="343">
        <v>4097.5712899999971</v>
      </c>
    </row>
    <row r="14" spans="1:10" x14ac:dyDescent="0.2">
      <c r="A14" s="366" t="s">
        <v>161</v>
      </c>
      <c r="B14" s="96">
        <v>0.97253000000000001</v>
      </c>
      <c r="C14" s="96">
        <v>0</v>
      </c>
      <c r="D14" s="96">
        <v>0</v>
      </c>
      <c r="E14" s="343">
        <v>0.97253000000000001</v>
      </c>
      <c r="F14" s="96"/>
      <c r="G14" s="96">
        <v>12.758269999999998</v>
      </c>
      <c r="H14" s="96">
        <v>0</v>
      </c>
      <c r="I14" s="96">
        <v>3.9062600000000001</v>
      </c>
      <c r="J14" s="343">
        <v>16.664529999999999</v>
      </c>
    </row>
    <row r="15" spans="1:10" x14ac:dyDescent="0.2">
      <c r="A15" s="366" t="s">
        <v>162</v>
      </c>
      <c r="B15" s="96">
        <v>160.92690999999996</v>
      </c>
      <c r="C15" s="96">
        <v>17.219860000000001</v>
      </c>
      <c r="D15" s="96">
        <v>2.8439000000000001</v>
      </c>
      <c r="E15" s="343">
        <v>180.99066999999997</v>
      </c>
      <c r="F15" s="96"/>
      <c r="G15" s="96">
        <v>1991.2941199999993</v>
      </c>
      <c r="H15" s="96">
        <v>230.51529000000002</v>
      </c>
      <c r="I15" s="96">
        <v>27.941319999999997</v>
      </c>
      <c r="J15" s="343">
        <v>2249.7507299999993</v>
      </c>
    </row>
    <row r="16" spans="1:10" x14ac:dyDescent="0.2">
      <c r="A16" s="366" t="s">
        <v>163</v>
      </c>
      <c r="B16" s="96">
        <v>57.142950000000013</v>
      </c>
      <c r="C16" s="96">
        <v>10.776400000000001</v>
      </c>
      <c r="D16" s="96">
        <v>0.95749000000000006</v>
      </c>
      <c r="E16" s="343">
        <v>68.876840000000016</v>
      </c>
      <c r="F16" s="96"/>
      <c r="G16" s="96">
        <v>667.18620000000021</v>
      </c>
      <c r="H16" s="96">
        <v>136.67627999999991</v>
      </c>
      <c r="I16" s="96">
        <v>11.482530000000002</v>
      </c>
      <c r="J16" s="343">
        <v>815.34501000000012</v>
      </c>
    </row>
    <row r="17" spans="1:10" x14ac:dyDescent="0.2">
      <c r="A17" s="366" t="s">
        <v>164</v>
      </c>
      <c r="B17" s="96">
        <v>110.26299</v>
      </c>
      <c r="C17" s="96">
        <v>20.534459999999999</v>
      </c>
      <c r="D17" s="96">
        <v>16.709499999999998</v>
      </c>
      <c r="E17" s="343">
        <v>147.50694999999999</v>
      </c>
      <c r="F17" s="96"/>
      <c r="G17" s="96">
        <v>1346.0193399999998</v>
      </c>
      <c r="H17" s="96">
        <v>293.33505000000036</v>
      </c>
      <c r="I17" s="96">
        <v>144.39838000000003</v>
      </c>
      <c r="J17" s="343">
        <v>1783.7527700000003</v>
      </c>
    </row>
    <row r="18" spans="1:10" x14ac:dyDescent="0.2">
      <c r="A18" s="366" t="s">
        <v>165</v>
      </c>
      <c r="B18" s="96">
        <v>13.375579999999999</v>
      </c>
      <c r="C18" s="96">
        <v>3.1007899999999995</v>
      </c>
      <c r="D18" s="96">
        <v>1.47278</v>
      </c>
      <c r="E18" s="343">
        <v>17.949149999999999</v>
      </c>
      <c r="F18" s="96"/>
      <c r="G18" s="96">
        <v>153.17996999999991</v>
      </c>
      <c r="H18" s="96">
        <v>46.01451999999999</v>
      </c>
      <c r="I18" s="96">
        <v>12.292949999999998</v>
      </c>
      <c r="J18" s="343">
        <v>211.48743999999991</v>
      </c>
    </row>
    <row r="19" spans="1:10" x14ac:dyDescent="0.2">
      <c r="A19" s="366" t="s">
        <v>166</v>
      </c>
      <c r="B19" s="96">
        <v>154.20723000000004</v>
      </c>
      <c r="C19" s="96">
        <v>10.35441</v>
      </c>
      <c r="D19" s="96">
        <v>10.852539999999999</v>
      </c>
      <c r="E19" s="343">
        <v>175.41418000000004</v>
      </c>
      <c r="F19" s="96"/>
      <c r="G19" s="96">
        <v>1836.1865600000006</v>
      </c>
      <c r="H19" s="96">
        <v>171.88076000000007</v>
      </c>
      <c r="I19" s="96">
        <v>111.03052000000002</v>
      </c>
      <c r="J19" s="343">
        <v>2119.0978400000004</v>
      </c>
    </row>
    <row r="20" spans="1:10" x14ac:dyDescent="0.2">
      <c r="A20" s="366" t="s">
        <v>167</v>
      </c>
      <c r="B20" s="96">
        <v>1.0305299999999999</v>
      </c>
      <c r="C20" s="96">
        <v>0</v>
      </c>
      <c r="D20" s="96">
        <v>0</v>
      </c>
      <c r="E20" s="343">
        <v>1.0305299999999999</v>
      </c>
      <c r="F20" s="96"/>
      <c r="G20" s="96">
        <v>13.784109999999998</v>
      </c>
      <c r="H20" s="96">
        <v>0</v>
      </c>
      <c r="I20" s="96">
        <v>0</v>
      </c>
      <c r="J20" s="343">
        <v>13.784109999999998</v>
      </c>
    </row>
    <row r="21" spans="1:10" x14ac:dyDescent="0.2">
      <c r="A21" s="366" t="s">
        <v>168</v>
      </c>
      <c r="B21" s="96">
        <v>77.255300000000005</v>
      </c>
      <c r="C21" s="96">
        <v>12.19186</v>
      </c>
      <c r="D21" s="96">
        <v>0.58340000000000014</v>
      </c>
      <c r="E21" s="343">
        <v>90.030560000000008</v>
      </c>
      <c r="F21" s="96"/>
      <c r="G21" s="96">
        <v>952.50618999999995</v>
      </c>
      <c r="H21" s="96">
        <v>148.43490999999997</v>
      </c>
      <c r="I21" s="96">
        <v>6.1758900000000008</v>
      </c>
      <c r="J21" s="343">
        <v>1107.11699</v>
      </c>
    </row>
    <row r="22" spans="1:10" x14ac:dyDescent="0.2">
      <c r="A22" s="366" t="s">
        <v>169</v>
      </c>
      <c r="B22" s="96">
        <v>49.28051</v>
      </c>
      <c r="C22" s="96">
        <v>7.5107300000000006</v>
      </c>
      <c r="D22" s="96">
        <v>0.78609000000000007</v>
      </c>
      <c r="E22" s="343">
        <v>57.577330000000003</v>
      </c>
      <c r="F22" s="96"/>
      <c r="G22" s="96">
        <v>588.68381999999997</v>
      </c>
      <c r="H22" s="96">
        <v>92.484850000000037</v>
      </c>
      <c r="I22" s="96">
        <v>7.5618899999999991</v>
      </c>
      <c r="J22" s="343">
        <v>688.73055999999997</v>
      </c>
    </row>
    <row r="23" spans="1:10" x14ac:dyDescent="0.2">
      <c r="A23" s="367" t="s">
        <v>170</v>
      </c>
      <c r="B23" s="96">
        <v>147.84644000000003</v>
      </c>
      <c r="C23" s="96">
        <v>13.449060000000001</v>
      </c>
      <c r="D23" s="96">
        <v>3.1544000000000008</v>
      </c>
      <c r="E23" s="343">
        <v>164.44990000000004</v>
      </c>
      <c r="F23" s="96"/>
      <c r="G23" s="96">
        <v>1665.6956899999991</v>
      </c>
      <c r="H23" s="96">
        <v>193.14314000000005</v>
      </c>
      <c r="I23" s="96">
        <v>52.018509999999992</v>
      </c>
      <c r="J23" s="343">
        <v>1910.8573399999991</v>
      </c>
    </row>
    <row r="24" spans="1:10" x14ac:dyDescent="0.2">
      <c r="A24" s="368" t="s">
        <v>430</v>
      </c>
      <c r="B24" s="100">
        <v>1808.5832899999991</v>
      </c>
      <c r="C24" s="100">
        <v>298.82099999999986</v>
      </c>
      <c r="D24" s="100">
        <v>94.177750000000032</v>
      </c>
      <c r="E24" s="100">
        <v>2201.5820399999989</v>
      </c>
      <c r="F24" s="100"/>
      <c r="G24" s="100">
        <v>21703.191130000021</v>
      </c>
      <c r="H24" s="100">
        <v>3938.2712899999951</v>
      </c>
      <c r="I24" s="100">
        <v>948.94485000000009</v>
      </c>
      <c r="J24" s="100">
        <v>26590.407270000018</v>
      </c>
    </row>
    <row r="25" spans="1:10" x14ac:dyDescent="0.2">
      <c r="J25" s="79" t="s">
        <v>220</v>
      </c>
    </row>
    <row r="26" spans="1:10" x14ac:dyDescent="0.2">
      <c r="A26" s="345" t="s">
        <v>550</v>
      </c>
      <c r="G26" s="58"/>
      <c r="H26" s="58"/>
      <c r="I26" s="58"/>
      <c r="J26" s="58"/>
    </row>
    <row r="27" spans="1:10" x14ac:dyDescent="0.2">
      <c r="A27" s="101" t="s">
        <v>221</v>
      </c>
      <c r="G27" s="58"/>
      <c r="H27" s="58"/>
      <c r="I27" s="58"/>
      <c r="J27" s="58"/>
    </row>
    <row r="28" spans="1:10" ht="18" x14ac:dyDescent="0.25">
      <c r="A28" s="102"/>
      <c r="E28" s="790"/>
      <c r="F28" s="790"/>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60" priority="1" stopIfTrue="1" operator="equal">
      <formula>0</formula>
    </cfRule>
  </conditionalFormatting>
  <conditionalFormatting sqref="B6:J23">
    <cfRule type="cellIs" dxfId="159" priority="2" operator="between">
      <formula>0</formula>
      <formula>0.5</formula>
    </cfRule>
    <cfRule type="cellIs" dxfId="158"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91" t="s">
        <v>28</v>
      </c>
      <c r="B1" s="791"/>
      <c r="C1" s="791"/>
      <c r="D1" s="106"/>
      <c r="E1" s="106"/>
      <c r="F1" s="106"/>
      <c r="G1" s="106"/>
      <c r="H1" s="107"/>
    </row>
    <row r="2" spans="1:65" ht="14.1" customHeight="1" x14ac:dyDescent="0.2">
      <c r="A2" s="792"/>
      <c r="B2" s="792"/>
      <c r="C2" s="792"/>
      <c r="D2" s="109"/>
      <c r="E2" s="109"/>
      <c r="F2" s="109"/>
      <c r="H2" s="79" t="s">
        <v>151</v>
      </c>
    </row>
    <row r="3" spans="1:65" s="81" customFormat="1" ht="12.75" x14ac:dyDescent="0.2">
      <c r="A3" s="70"/>
      <c r="B3" s="780">
        <f>INDICE!A3</f>
        <v>45200</v>
      </c>
      <c r="C3" s="781"/>
      <c r="D3" s="781" t="s">
        <v>115</v>
      </c>
      <c r="E3" s="781"/>
      <c r="F3" s="781" t="s">
        <v>116</v>
      </c>
      <c r="G3" s="781"/>
      <c r="H3" s="78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7">
        <v>494.97995999999972</v>
      </c>
      <c r="C5" s="111">
        <v>8.9672541685073934</v>
      </c>
      <c r="D5" s="110">
        <v>4811.2842099999971</v>
      </c>
      <c r="E5" s="111">
        <v>6.5051541940939472</v>
      </c>
      <c r="F5" s="110">
        <v>5735.9978999999976</v>
      </c>
      <c r="G5" s="111">
        <v>7.0548807790050034</v>
      </c>
      <c r="H5" s="374">
        <v>20.650308105337821</v>
      </c>
    </row>
    <row r="6" spans="1:65" ht="14.1" customHeight="1" x14ac:dyDescent="0.2">
      <c r="A6" s="107" t="s">
        <v>184</v>
      </c>
      <c r="B6" s="378">
        <v>26.577349999999985</v>
      </c>
      <c r="C6" s="113">
        <v>3.9460412282186357</v>
      </c>
      <c r="D6" s="112">
        <v>267.07653999999997</v>
      </c>
      <c r="E6" s="113">
        <v>5.4001254967579921</v>
      </c>
      <c r="F6" s="112">
        <v>322.16383999999994</v>
      </c>
      <c r="G6" s="114">
        <v>3.0660801627385226</v>
      </c>
      <c r="H6" s="375">
        <v>1.1598300195330891</v>
      </c>
    </row>
    <row r="7" spans="1:65" ht="14.1" customHeight="1" x14ac:dyDescent="0.2">
      <c r="A7" s="107" t="s">
        <v>579</v>
      </c>
      <c r="B7" s="343">
        <v>0</v>
      </c>
      <c r="C7" s="113">
        <v>0</v>
      </c>
      <c r="D7" s="96">
        <v>8.4640000000000021E-2</v>
      </c>
      <c r="E7" s="113">
        <v>617.28813559322043</v>
      </c>
      <c r="F7" s="96">
        <v>9.2520000000000005E-2</v>
      </c>
      <c r="G7" s="113">
        <v>684.06779661016958</v>
      </c>
      <c r="H7" s="343">
        <v>3.3308354347651625E-4</v>
      </c>
    </row>
    <row r="8" spans="1:65" ht="14.1" customHeight="1" x14ac:dyDescent="0.2">
      <c r="A8" s="370" t="s">
        <v>185</v>
      </c>
      <c r="B8" s="371">
        <v>521.55730999999969</v>
      </c>
      <c r="C8" s="372">
        <v>8.6996834383623103</v>
      </c>
      <c r="D8" s="371">
        <v>5078.4453899999971</v>
      </c>
      <c r="E8" s="372">
        <v>6.447973442608208</v>
      </c>
      <c r="F8" s="371">
        <v>6058.254259999997</v>
      </c>
      <c r="G8" s="373">
        <v>6.8364149281310933</v>
      </c>
      <c r="H8" s="373">
        <v>21.810471208414381</v>
      </c>
    </row>
    <row r="9" spans="1:65" ht="14.1" customHeight="1" x14ac:dyDescent="0.2">
      <c r="A9" s="107" t="s">
        <v>171</v>
      </c>
      <c r="B9" s="378">
        <v>1808.5832899999991</v>
      </c>
      <c r="C9" s="113">
        <v>0.66659423013208507</v>
      </c>
      <c r="D9" s="112">
        <v>17951.299249999996</v>
      </c>
      <c r="E9" s="113">
        <v>-2.4622530009053145</v>
      </c>
      <c r="F9" s="112">
        <v>21703.191129999996</v>
      </c>
      <c r="G9" s="114">
        <v>-1.9907588815758868</v>
      </c>
      <c r="H9" s="375">
        <v>78.134195917947409</v>
      </c>
    </row>
    <row r="10" spans="1:65" ht="14.1" customHeight="1" x14ac:dyDescent="0.2">
      <c r="A10" s="107" t="s">
        <v>580</v>
      </c>
      <c r="B10" s="343">
        <v>0.51825999999999994</v>
      </c>
      <c r="C10" s="113">
        <v>271.67240390131957</v>
      </c>
      <c r="D10" s="96">
        <v>3.2961800000000001</v>
      </c>
      <c r="E10" s="113">
        <v>-28.293562653776444</v>
      </c>
      <c r="F10" s="112">
        <v>15.36971</v>
      </c>
      <c r="G10" s="114">
        <v>-20.96401043479873</v>
      </c>
      <c r="H10" s="476">
        <v>5.5332873638201968E-2</v>
      </c>
    </row>
    <row r="11" spans="1:65" ht="14.1" customHeight="1" x14ac:dyDescent="0.2">
      <c r="A11" s="370" t="s">
        <v>450</v>
      </c>
      <c r="B11" s="371">
        <v>1809.1015499999992</v>
      </c>
      <c r="C11" s="372">
        <v>0.68762616031576285</v>
      </c>
      <c r="D11" s="371">
        <v>17954.595429999998</v>
      </c>
      <c r="E11" s="372">
        <v>-2.4687031176509255</v>
      </c>
      <c r="F11" s="371">
        <v>21718.560839999995</v>
      </c>
      <c r="G11" s="373">
        <v>-2.0074062178458458</v>
      </c>
      <c r="H11" s="373">
        <v>78.189528791585616</v>
      </c>
    </row>
    <row r="12" spans="1:65" ht="14.1" customHeight="1" x14ac:dyDescent="0.2">
      <c r="A12" s="106" t="s">
        <v>431</v>
      </c>
      <c r="B12" s="116">
        <v>2330.6588599999991</v>
      </c>
      <c r="C12" s="117">
        <v>2.3762713240551547</v>
      </c>
      <c r="D12" s="116">
        <v>23033.040819999991</v>
      </c>
      <c r="E12" s="117">
        <v>-0.63349578195764311</v>
      </c>
      <c r="F12" s="116">
        <v>27776.815099999993</v>
      </c>
      <c r="G12" s="117">
        <v>-0.20566851527705454</v>
      </c>
      <c r="H12" s="117">
        <v>100</v>
      </c>
    </row>
    <row r="13" spans="1:65" ht="14.1" customHeight="1" x14ac:dyDescent="0.2">
      <c r="A13" s="118" t="s">
        <v>186</v>
      </c>
      <c r="B13" s="119">
        <v>4868.3003099999987</v>
      </c>
      <c r="C13" s="119"/>
      <c r="D13" s="119">
        <v>47111.802892678395</v>
      </c>
      <c r="E13" s="119"/>
      <c r="F13" s="119">
        <v>56798.388742678399</v>
      </c>
      <c r="G13" s="120"/>
      <c r="H13" s="121"/>
    </row>
    <row r="14" spans="1:65" ht="14.1" customHeight="1" x14ac:dyDescent="0.2">
      <c r="A14" s="122" t="s">
        <v>187</v>
      </c>
      <c r="B14" s="379">
        <v>47.874180136598838</v>
      </c>
      <c r="C14" s="123"/>
      <c r="D14" s="123">
        <v>48.890170627665654</v>
      </c>
      <c r="E14" s="123"/>
      <c r="F14" s="123">
        <v>48.904230762321696</v>
      </c>
      <c r="G14" s="124"/>
      <c r="H14" s="376"/>
    </row>
    <row r="15" spans="1:65" ht="14.1" customHeight="1" x14ac:dyDescent="0.2">
      <c r="A15" s="107"/>
      <c r="B15" s="107"/>
      <c r="C15" s="107"/>
      <c r="D15" s="107"/>
      <c r="E15" s="107"/>
      <c r="F15" s="107"/>
      <c r="H15" s="79" t="s">
        <v>220</v>
      </c>
    </row>
    <row r="16" spans="1:65" ht="14.1" customHeight="1" x14ac:dyDescent="0.2">
      <c r="A16" s="101" t="s">
        <v>479</v>
      </c>
      <c r="B16" s="101"/>
      <c r="C16" s="125"/>
      <c r="D16" s="125"/>
      <c r="E16" s="125"/>
      <c r="F16" s="101"/>
      <c r="G16" s="101"/>
      <c r="H16" s="101"/>
    </row>
    <row r="17" spans="1:12" ht="14.1" customHeight="1" x14ac:dyDescent="0.2">
      <c r="A17" s="101" t="s">
        <v>581</v>
      </c>
      <c r="B17" s="101"/>
      <c r="C17" s="125"/>
      <c r="D17" s="125"/>
      <c r="E17" s="125"/>
      <c r="F17" s="101"/>
      <c r="G17" s="101"/>
      <c r="H17" s="101"/>
    </row>
    <row r="18" spans="1:12" ht="14.1" customHeight="1" x14ac:dyDescent="0.2">
      <c r="A18" s="101" t="s">
        <v>582</v>
      </c>
    </row>
    <row r="19" spans="1:12" ht="14.1" customHeight="1" x14ac:dyDescent="0.2">
      <c r="A19" s="133" t="s">
        <v>532</v>
      </c>
      <c r="L19" s="627"/>
    </row>
    <row r="20" spans="1:12" ht="14.1" customHeight="1" x14ac:dyDescent="0.2">
      <c r="A20" s="101"/>
      <c r="L20" s="627"/>
    </row>
  </sheetData>
  <mergeCells count="4">
    <mergeCell ref="A1:C2"/>
    <mergeCell ref="B3:C3"/>
    <mergeCell ref="D3:E3"/>
    <mergeCell ref="F3:H3"/>
  </mergeCells>
  <conditionalFormatting sqref="B7">
    <cfRule type="cellIs" dxfId="157" priority="36" operator="between">
      <formula>0</formula>
      <formula>0.5</formula>
    </cfRule>
    <cfRule type="cellIs" dxfId="156" priority="37" operator="between">
      <formula>0</formula>
      <formula>0.49</formula>
    </cfRule>
  </conditionalFormatting>
  <conditionalFormatting sqref="B10">
    <cfRule type="cellIs" dxfId="155" priority="10" operator="equal">
      <formula>0</formula>
    </cfRule>
    <cfRule type="cellIs" dxfId="154" priority="11" operator="between">
      <formula>0</formula>
      <formula>0.5</formula>
    </cfRule>
    <cfRule type="cellIs" dxfId="153" priority="12" operator="between">
      <formula>0</formula>
      <formula>0.49</formula>
    </cfRule>
  </conditionalFormatting>
  <conditionalFormatting sqref="B7:C7 E7">
    <cfRule type="cellIs" dxfId="152" priority="27" operator="equal">
      <formula>0</formula>
    </cfRule>
  </conditionalFormatting>
  <conditionalFormatting sqref="D7">
    <cfRule type="cellIs" dxfId="151" priority="1" operator="between">
      <formula>0</formula>
      <formula>0.5</formula>
    </cfRule>
    <cfRule type="cellIs" dxfId="150" priority="2" operator="between">
      <formula>0</formula>
      <formula>0.49</formula>
    </cfRule>
  </conditionalFormatting>
  <conditionalFormatting sqref="D10">
    <cfRule type="cellIs" dxfId="149" priority="5" operator="equal">
      <formula>0</formula>
    </cfRule>
    <cfRule type="cellIs" dxfId="148" priority="6" operator="between">
      <formula>0</formula>
      <formula>0.5</formula>
    </cfRule>
    <cfRule type="cellIs" dxfId="147" priority="7" operator="between">
      <formula>0</formula>
      <formula>0.49</formula>
    </cfRule>
  </conditionalFormatting>
  <conditionalFormatting sqref="E11">
    <cfRule type="cellIs" dxfId="146" priority="13" operator="between">
      <formula>-0.04999999</formula>
      <formula>-0.00000001</formula>
    </cfRule>
  </conditionalFormatting>
  <conditionalFormatting sqref="F7">
    <cfRule type="cellIs" dxfId="145" priority="32" operator="between">
      <formula>0</formula>
      <formula>0.5</formula>
    </cfRule>
    <cfRule type="cellIs" dxfId="144" priority="33" operator="between">
      <formula>0</formula>
      <formula>0.49</formula>
    </cfRule>
  </conditionalFormatting>
  <conditionalFormatting sqref="H7">
    <cfRule type="cellIs" dxfId="143" priority="30" operator="between">
      <formula>0</formula>
      <formula>0.5</formula>
    </cfRule>
    <cfRule type="cellIs" dxfId="142" priority="31"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93" t="s">
        <v>26</v>
      </c>
      <c r="B1" s="793"/>
      <c r="C1" s="793"/>
      <c r="D1" s="793"/>
      <c r="E1" s="793"/>
      <c r="F1" s="126"/>
      <c r="G1" s="126"/>
      <c r="H1" s="126"/>
      <c r="I1" s="126"/>
      <c r="J1" s="126"/>
      <c r="K1" s="126"/>
      <c r="L1" s="126"/>
      <c r="M1" s="126"/>
      <c r="N1" s="126"/>
    </row>
    <row r="2" spans="1:14" x14ac:dyDescent="0.2">
      <c r="A2" s="793"/>
      <c r="B2" s="794"/>
      <c r="C2" s="794"/>
      <c r="D2" s="794"/>
      <c r="E2" s="794"/>
      <c r="F2" s="126"/>
      <c r="G2" s="126"/>
      <c r="H2" s="126"/>
      <c r="I2" s="126"/>
      <c r="J2" s="126"/>
      <c r="K2" s="126"/>
      <c r="L2" s="126"/>
      <c r="M2" s="127" t="s">
        <v>151</v>
      </c>
      <c r="N2" s="126"/>
    </row>
    <row r="3" spans="1:14" x14ac:dyDescent="0.2">
      <c r="A3" s="520"/>
      <c r="B3" s="145">
        <v>2022</v>
      </c>
      <c r="C3" s="145" t="s">
        <v>509</v>
      </c>
      <c r="D3" s="145">
        <v>2023</v>
      </c>
      <c r="E3" s="145" t="s">
        <v>509</v>
      </c>
      <c r="F3" s="145" t="s">
        <v>509</v>
      </c>
      <c r="G3" s="145" t="s">
        <v>509</v>
      </c>
      <c r="H3" s="145" t="s">
        <v>509</v>
      </c>
      <c r="I3" s="145" t="s">
        <v>509</v>
      </c>
      <c r="J3" s="145" t="s">
        <v>509</v>
      </c>
      <c r="K3" s="145" t="s">
        <v>509</v>
      </c>
      <c r="L3" s="145" t="s">
        <v>509</v>
      </c>
      <c r="M3" s="145" t="s">
        <v>509</v>
      </c>
    </row>
    <row r="4" spans="1:14" x14ac:dyDescent="0.2">
      <c r="A4" s="128"/>
      <c r="B4" s="469">
        <v>44895</v>
      </c>
      <c r="C4" s="469">
        <v>44926</v>
      </c>
      <c r="D4" s="469">
        <v>44957</v>
      </c>
      <c r="E4" s="469">
        <v>44985</v>
      </c>
      <c r="F4" s="469">
        <v>45016</v>
      </c>
      <c r="G4" s="469">
        <v>45046</v>
      </c>
      <c r="H4" s="469">
        <v>45077</v>
      </c>
      <c r="I4" s="469">
        <v>45107</v>
      </c>
      <c r="J4" s="469">
        <v>45138</v>
      </c>
      <c r="K4" s="469">
        <v>45169</v>
      </c>
      <c r="L4" s="469">
        <v>45199</v>
      </c>
      <c r="M4" s="469">
        <v>45230</v>
      </c>
    </row>
    <row r="5" spans="1:14" x14ac:dyDescent="0.2">
      <c r="A5" s="129" t="s">
        <v>188</v>
      </c>
      <c r="B5" s="130">
        <v>8.5251900000000074</v>
      </c>
      <c r="C5" s="130">
        <v>11.253640000000015</v>
      </c>
      <c r="D5" s="130">
        <v>11.329740000000012</v>
      </c>
      <c r="E5" s="130">
        <v>12.202010000000017</v>
      </c>
      <c r="F5" s="130">
        <v>12.877600000000006</v>
      </c>
      <c r="G5" s="130">
        <v>12.819579999999998</v>
      </c>
      <c r="H5" s="130">
        <v>12.897449999999985</v>
      </c>
      <c r="I5" s="130">
        <v>13.056829999999998</v>
      </c>
      <c r="J5" s="130">
        <v>13.90571999999999</v>
      </c>
      <c r="K5" s="130">
        <v>14.93776000000001</v>
      </c>
      <c r="L5" s="130">
        <v>14.041</v>
      </c>
      <c r="M5" s="130">
        <v>13.876209999999997</v>
      </c>
    </row>
    <row r="6" spans="1:14" x14ac:dyDescent="0.2">
      <c r="A6" s="131" t="s">
        <v>433</v>
      </c>
      <c r="B6" s="132">
        <v>117.19954999999993</v>
      </c>
      <c r="C6" s="132">
        <v>118.33405999999999</v>
      </c>
      <c r="D6" s="132">
        <v>97.553309999999939</v>
      </c>
      <c r="E6" s="132">
        <v>97.294339999999906</v>
      </c>
      <c r="F6" s="132">
        <v>104.47119999999995</v>
      </c>
      <c r="G6" s="132">
        <v>101.78563000000003</v>
      </c>
      <c r="H6" s="132">
        <v>106.12892999999997</v>
      </c>
      <c r="I6" s="132">
        <v>107.29386999999997</v>
      </c>
      <c r="J6" s="132">
        <v>105.93264999999994</v>
      </c>
      <c r="K6" s="132">
        <v>113.75278000000004</v>
      </c>
      <c r="L6" s="132">
        <v>101.10062000000008</v>
      </c>
      <c r="M6" s="132">
        <v>112.37681999999997</v>
      </c>
    </row>
    <row r="7" spans="1:14" ht="15.75" customHeight="1" x14ac:dyDescent="0.2">
      <c r="A7" s="129"/>
      <c r="B7" s="130"/>
      <c r="C7" s="130"/>
      <c r="D7" s="130"/>
      <c r="E7" s="130"/>
      <c r="F7" s="130"/>
      <c r="G7" s="130"/>
      <c r="H7" s="130"/>
      <c r="I7" s="130"/>
      <c r="J7" s="130"/>
      <c r="K7" s="130"/>
      <c r="L7" s="795" t="s">
        <v>220</v>
      </c>
      <c r="M7" s="795"/>
    </row>
    <row r="8" spans="1:14" x14ac:dyDescent="0.2">
      <c r="A8" s="133" t="s">
        <v>432</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507</v>
      </c>
    </row>
    <row r="2" spans="1:4" x14ac:dyDescent="0.2">
      <c r="A2" s="441"/>
      <c r="B2" s="441"/>
      <c r="C2" s="441"/>
      <c r="D2" s="441"/>
    </row>
    <row r="3" spans="1:4" x14ac:dyDescent="0.2">
      <c r="B3" s="633">
        <v>2021</v>
      </c>
      <c r="C3" s="633">
        <v>2022</v>
      </c>
      <c r="D3" s="633">
        <v>2023</v>
      </c>
    </row>
    <row r="4" spans="1:4" x14ac:dyDescent="0.2">
      <c r="A4" s="539" t="s">
        <v>126</v>
      </c>
      <c r="B4" s="560">
        <v>-19.398755384748174</v>
      </c>
      <c r="C4" s="560">
        <v>18.082838925124776</v>
      </c>
      <c r="D4" s="562">
        <v>1.3938079090138884</v>
      </c>
    </row>
    <row r="5" spans="1:4" x14ac:dyDescent="0.2">
      <c r="A5" s="541" t="s">
        <v>127</v>
      </c>
      <c r="B5" s="560">
        <v>-21.022324373178403</v>
      </c>
      <c r="C5" s="560">
        <v>21.817613368244334</v>
      </c>
      <c r="D5" s="560">
        <v>-0.27815826722424403</v>
      </c>
    </row>
    <row r="6" spans="1:4" x14ac:dyDescent="0.2">
      <c r="A6" s="541" t="s">
        <v>128</v>
      </c>
      <c r="B6" s="560">
        <v>-17.50828415193422</v>
      </c>
      <c r="C6" s="560">
        <v>18.661890491209626</v>
      </c>
      <c r="D6" s="562">
        <v>0.81986592671907765</v>
      </c>
    </row>
    <row r="7" spans="1:4" x14ac:dyDescent="0.2">
      <c r="A7" s="541" t="s">
        <v>129</v>
      </c>
      <c r="B7" s="560">
        <v>-9.073010054241978</v>
      </c>
      <c r="C7" s="560">
        <v>14.544532718445689</v>
      </c>
      <c r="D7" s="560">
        <v>-0.7612119869338565</v>
      </c>
    </row>
    <row r="8" spans="1:4" x14ac:dyDescent="0.2">
      <c r="A8" s="541" t="s">
        <v>130</v>
      </c>
      <c r="B8" s="560">
        <v>-1.9127126095451301</v>
      </c>
      <c r="C8" s="560">
        <v>11.235394366922392</v>
      </c>
      <c r="D8" s="560">
        <v>-1.325115157128292</v>
      </c>
    </row>
    <row r="9" spans="1:4" x14ac:dyDescent="0.2">
      <c r="A9" s="541" t="s">
        <v>131</v>
      </c>
      <c r="B9" s="560">
        <v>1.7398624790333894</v>
      </c>
      <c r="C9" s="560">
        <v>9.0733811807380729</v>
      </c>
      <c r="D9" s="562">
        <v>-1.169320789173298</v>
      </c>
    </row>
    <row r="10" spans="1:4" x14ac:dyDescent="0.2">
      <c r="A10" s="541" t="s">
        <v>132</v>
      </c>
      <c r="B10" s="560">
        <v>3.3275216253737683</v>
      </c>
      <c r="C10" s="560">
        <v>8.0399539996306046</v>
      </c>
      <c r="D10" s="560">
        <v>-0.6180883013551759</v>
      </c>
    </row>
    <row r="11" spans="1:4" x14ac:dyDescent="0.2">
      <c r="A11" s="541" t="s">
        <v>133</v>
      </c>
      <c r="B11" s="560">
        <v>5.385188885392509</v>
      </c>
      <c r="C11" s="560">
        <v>7.2097761400134273</v>
      </c>
      <c r="D11" s="560">
        <v>-0.90114259705967126</v>
      </c>
    </row>
    <row r="12" spans="1:4" x14ac:dyDescent="0.2">
      <c r="A12" s="541" t="s">
        <v>134</v>
      </c>
      <c r="B12" s="560">
        <v>6.7155182132262947</v>
      </c>
      <c r="C12" s="560">
        <v>6.1139495533532768</v>
      </c>
      <c r="D12" s="560">
        <v>-0.79478986324439194</v>
      </c>
    </row>
    <row r="13" spans="1:4" x14ac:dyDescent="0.2">
      <c r="A13" s="541" t="s">
        <v>135</v>
      </c>
      <c r="B13" s="560">
        <v>8.6317844216770077</v>
      </c>
      <c r="C13" s="560">
        <v>5.0680489068885031</v>
      </c>
      <c r="D13" s="560">
        <v>-0.20566851527705454</v>
      </c>
    </row>
    <row r="14" spans="1:4" x14ac:dyDescent="0.2">
      <c r="A14" s="541" t="s">
        <v>136</v>
      </c>
      <c r="B14" s="560">
        <v>12.364214605431854</v>
      </c>
      <c r="C14" s="560">
        <v>2.9739650461124567</v>
      </c>
      <c r="D14" s="562" t="s">
        <v>509</v>
      </c>
    </row>
    <row r="15" spans="1:4" x14ac:dyDescent="0.2">
      <c r="A15" s="542" t="s">
        <v>137</v>
      </c>
      <c r="B15" s="447">
        <v>13.957884165616854</v>
      </c>
      <c r="C15" s="447">
        <v>3.0582898818588884</v>
      </c>
      <c r="D15" s="563" t="s">
        <v>509</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91" t="s">
        <v>33</v>
      </c>
      <c r="B1" s="791"/>
      <c r="C1" s="791"/>
      <c r="D1" s="106"/>
      <c r="E1" s="106"/>
      <c r="F1" s="106"/>
      <c r="G1" s="106"/>
    </row>
    <row r="2" spans="1:13" ht="14.1" customHeight="1" x14ac:dyDescent="0.2">
      <c r="A2" s="792"/>
      <c r="B2" s="792"/>
      <c r="C2" s="792"/>
      <c r="D2" s="109"/>
      <c r="E2" s="109"/>
      <c r="F2" s="109"/>
      <c r="G2" s="79" t="s">
        <v>151</v>
      </c>
    </row>
    <row r="3" spans="1:13" ht="14.1" customHeight="1" x14ac:dyDescent="0.2">
      <c r="A3" s="134"/>
      <c r="B3" s="796">
        <f>INDICE!A3</f>
        <v>45200</v>
      </c>
      <c r="C3" s="797"/>
      <c r="D3" s="797" t="s">
        <v>115</v>
      </c>
      <c r="E3" s="797"/>
      <c r="F3" s="797" t="s">
        <v>116</v>
      </c>
      <c r="G3" s="797"/>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495.79584000000017</v>
      </c>
      <c r="C5" s="115">
        <v>25.761469999999985</v>
      </c>
      <c r="D5" s="112">
        <v>4815.8006499999947</v>
      </c>
      <c r="E5" s="112">
        <v>262.64474000000001</v>
      </c>
      <c r="F5" s="112">
        <v>5748.7731399999984</v>
      </c>
      <c r="G5" s="112">
        <v>309.48111999999998</v>
      </c>
      <c r="L5" s="137"/>
      <c r="M5" s="137"/>
    </row>
    <row r="6" spans="1:13" ht="14.1" customHeight="1" x14ac:dyDescent="0.2">
      <c r="A6" s="107" t="s">
        <v>192</v>
      </c>
      <c r="B6" s="112">
        <v>1305.1017799999991</v>
      </c>
      <c r="C6" s="112">
        <v>503.99976999999978</v>
      </c>
      <c r="D6" s="112">
        <v>13465.946880000003</v>
      </c>
      <c r="E6" s="112">
        <v>4488.648549999999</v>
      </c>
      <c r="F6" s="112">
        <v>16342.751139999998</v>
      </c>
      <c r="G6" s="112">
        <v>5375.8096999999971</v>
      </c>
      <c r="L6" s="137"/>
      <c r="M6" s="137"/>
    </row>
    <row r="7" spans="1:13" ht="14.1" customHeight="1" x14ac:dyDescent="0.2">
      <c r="A7" s="118" t="s">
        <v>186</v>
      </c>
      <c r="B7" s="119">
        <v>1800.8976199999993</v>
      </c>
      <c r="C7" s="119">
        <v>529.76123999999982</v>
      </c>
      <c r="D7" s="119">
        <v>18281.747529999997</v>
      </c>
      <c r="E7" s="119">
        <v>4751.2932899999987</v>
      </c>
      <c r="F7" s="119">
        <v>22091.524279999998</v>
      </c>
      <c r="G7" s="119">
        <v>5685.2908199999974</v>
      </c>
    </row>
    <row r="8" spans="1:13" ht="14.1" customHeight="1" x14ac:dyDescent="0.2">
      <c r="G8" s="79" t="s">
        <v>220</v>
      </c>
    </row>
    <row r="9" spans="1:13" ht="14.1" customHeight="1" x14ac:dyDescent="0.2">
      <c r="A9" s="101" t="s">
        <v>434</v>
      </c>
    </row>
    <row r="10" spans="1:13" ht="14.1" customHeight="1" x14ac:dyDescent="0.2">
      <c r="A10" s="101" t="s">
        <v>221</v>
      </c>
    </row>
    <row r="14" spans="1:13" ht="14.1" customHeight="1" x14ac:dyDescent="0.2">
      <c r="B14" s="479"/>
      <c r="D14" s="479"/>
      <c r="F14" s="479"/>
    </row>
    <row r="15" spans="1:13" ht="14.1" customHeight="1" x14ac:dyDescent="0.2">
      <c r="B15" s="479"/>
      <c r="D15" s="479"/>
      <c r="F15" s="479"/>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437</v>
      </c>
    </row>
    <row r="2" spans="1:13" ht="15.75" x14ac:dyDescent="0.25">
      <c r="A2" s="2"/>
      <c r="J2" s="79" t="s">
        <v>151</v>
      </c>
    </row>
    <row r="3" spans="1:13" ht="14.1" customHeight="1" x14ac:dyDescent="0.2">
      <c r="A3" s="90"/>
      <c r="B3" s="783">
        <f>INDICE!A3</f>
        <v>45200</v>
      </c>
      <c r="C3" s="783"/>
      <c r="D3" s="783">
        <f>INDICE!C3</f>
        <v>0</v>
      </c>
      <c r="E3" s="783"/>
      <c r="F3" s="91"/>
      <c r="G3" s="784" t="s">
        <v>116</v>
      </c>
      <c r="H3" s="784"/>
      <c r="I3" s="784"/>
      <c r="J3" s="784"/>
    </row>
    <row r="4" spans="1:13" x14ac:dyDescent="0.2">
      <c r="A4" s="92"/>
      <c r="B4" s="607" t="s">
        <v>143</v>
      </c>
      <c r="C4" s="607" t="s">
        <v>144</v>
      </c>
      <c r="D4" s="607" t="s">
        <v>171</v>
      </c>
      <c r="E4" s="607" t="s">
        <v>182</v>
      </c>
      <c r="F4" s="607"/>
      <c r="G4" s="607" t="s">
        <v>143</v>
      </c>
      <c r="H4" s="607" t="s">
        <v>144</v>
      </c>
      <c r="I4" s="607" t="s">
        <v>171</v>
      </c>
      <c r="J4" s="607" t="s">
        <v>182</v>
      </c>
    </row>
    <row r="5" spans="1:13" x14ac:dyDescent="0.2">
      <c r="A5" s="365" t="s">
        <v>153</v>
      </c>
      <c r="B5" s="94">
        <f>'GNA CCAA'!B5</f>
        <v>73.838040000000021</v>
      </c>
      <c r="C5" s="94">
        <f>'GNA CCAA'!C5</f>
        <v>2.8034400000000002</v>
      </c>
      <c r="D5" s="94">
        <f>'GO CCAA'!B5</f>
        <v>288.92776000000003</v>
      </c>
      <c r="E5" s="341">
        <f>SUM(B5:D5)</f>
        <v>365.56924000000004</v>
      </c>
      <c r="F5" s="94"/>
      <c r="G5" s="94">
        <f>'GNA CCAA'!F5</f>
        <v>870.13766000000101</v>
      </c>
      <c r="H5" s="94">
        <f>'GNA CCAA'!G5</f>
        <v>34.489620000000016</v>
      </c>
      <c r="I5" s="94">
        <f>'GO CCAA'!G5</f>
        <v>3474.2355899999943</v>
      </c>
      <c r="J5" s="341">
        <f>SUM(G5:I5)</f>
        <v>4378.8628699999954</v>
      </c>
    </row>
    <row r="6" spans="1:13" x14ac:dyDescent="0.2">
      <c r="A6" s="366" t="s">
        <v>154</v>
      </c>
      <c r="B6" s="96">
        <f>'GNA CCAA'!B6</f>
        <v>13.470390000000002</v>
      </c>
      <c r="C6" s="96">
        <f>'GNA CCAA'!C6</f>
        <v>0.54351999999999978</v>
      </c>
      <c r="D6" s="96">
        <f>'GO CCAA'!B6</f>
        <v>64.524670000000029</v>
      </c>
      <c r="E6" s="343">
        <f>SUM(B6:D6)</f>
        <v>78.538580000000024</v>
      </c>
      <c r="F6" s="96"/>
      <c r="G6" s="96">
        <f>'GNA CCAA'!F6</f>
        <v>161.99309999999988</v>
      </c>
      <c r="H6" s="96">
        <f>'GNA CCAA'!G6</f>
        <v>6.5513700000000039</v>
      </c>
      <c r="I6" s="96">
        <f>'GO CCAA'!G6</f>
        <v>798.20780000000104</v>
      </c>
      <c r="J6" s="343">
        <f t="shared" ref="J6:J24" si="0">SUM(G6:I6)</f>
        <v>966.75227000000086</v>
      </c>
    </row>
    <row r="7" spans="1:13" x14ac:dyDescent="0.2">
      <c r="A7" s="366" t="s">
        <v>155</v>
      </c>
      <c r="B7" s="96">
        <f>'GNA CCAA'!B7</f>
        <v>8.7647400000000015</v>
      </c>
      <c r="C7" s="96">
        <f>'GNA CCAA'!C7</f>
        <v>0.46160000000000007</v>
      </c>
      <c r="D7" s="96">
        <f>'GO CCAA'!B7</f>
        <v>32.890879999999996</v>
      </c>
      <c r="E7" s="343">
        <f t="shared" ref="E7:E24" si="1">SUM(B7:D7)</f>
        <v>42.117219999999996</v>
      </c>
      <c r="F7" s="96"/>
      <c r="G7" s="96">
        <f>'GNA CCAA'!F7</f>
        <v>103.63273999999994</v>
      </c>
      <c r="H7" s="96">
        <f>'GNA CCAA'!G7</f>
        <v>5.9932800000000004</v>
      </c>
      <c r="I7" s="96">
        <f>'GO CCAA'!G7</f>
        <v>402.3736399999998</v>
      </c>
      <c r="J7" s="343">
        <f t="shared" si="0"/>
        <v>511.99965999999972</v>
      </c>
    </row>
    <row r="8" spans="1:13" x14ac:dyDescent="0.2">
      <c r="A8" s="366" t="s">
        <v>156</v>
      </c>
      <c r="B8" s="96">
        <f>'GNA CCAA'!B8</f>
        <v>22.530949999999997</v>
      </c>
      <c r="C8" s="96">
        <f>'GNA CCAA'!C8</f>
        <v>0.98916000000000015</v>
      </c>
      <c r="D8" s="96">
        <f>'GO CCAA'!B8</f>
        <v>30.075059999999997</v>
      </c>
      <c r="E8" s="343">
        <f t="shared" si="1"/>
        <v>53.595169999999996</v>
      </c>
      <c r="F8" s="96"/>
      <c r="G8" s="96">
        <f>'GNA CCAA'!F8</f>
        <v>252.93318999999991</v>
      </c>
      <c r="H8" s="96">
        <f>'GNA CCAA'!G8</f>
        <v>10.682629999999998</v>
      </c>
      <c r="I8" s="96">
        <f>'GO CCAA'!G8</f>
        <v>361.74539999999996</v>
      </c>
      <c r="J8" s="343">
        <f t="shared" si="0"/>
        <v>625.36121999999989</v>
      </c>
    </row>
    <row r="9" spans="1:13" x14ac:dyDescent="0.2">
      <c r="A9" s="366" t="s">
        <v>157</v>
      </c>
      <c r="B9" s="96">
        <f>'GNA CCAA'!B9</f>
        <v>36.41507</v>
      </c>
      <c r="C9" s="96">
        <f>'GNA CCAA'!C9</f>
        <v>8.2553199999999993</v>
      </c>
      <c r="D9" s="96">
        <f>'GO CCAA'!B9</f>
        <v>54.832520000000002</v>
      </c>
      <c r="E9" s="343">
        <f t="shared" si="1"/>
        <v>99.50291</v>
      </c>
      <c r="F9" s="96"/>
      <c r="G9" s="96">
        <f>'GNA CCAA'!F9</f>
        <v>426.61750999999987</v>
      </c>
      <c r="H9" s="96">
        <f>'GNA CCAA'!G9</f>
        <v>97.725789999999975</v>
      </c>
      <c r="I9" s="96">
        <f>'GO CCAA'!G9</f>
        <v>660.77098000000024</v>
      </c>
      <c r="J9" s="343">
        <f t="shared" si="0"/>
        <v>1185.1142800000002</v>
      </c>
    </row>
    <row r="10" spans="1:13" x14ac:dyDescent="0.2">
      <c r="A10" s="366" t="s">
        <v>158</v>
      </c>
      <c r="B10" s="96">
        <f>'GNA CCAA'!B10</f>
        <v>6.6210999999999993</v>
      </c>
      <c r="C10" s="96">
        <f>'GNA CCAA'!C10</f>
        <v>0.26233000000000006</v>
      </c>
      <c r="D10" s="96">
        <f>'GO CCAA'!B10</f>
        <v>23.648220000000006</v>
      </c>
      <c r="E10" s="343">
        <f t="shared" si="1"/>
        <v>30.531650000000006</v>
      </c>
      <c r="F10" s="96"/>
      <c r="G10" s="96">
        <f>'GNA CCAA'!F10</f>
        <v>76.525480000000016</v>
      </c>
      <c r="H10" s="96">
        <f>'GNA CCAA'!G10</f>
        <v>3.2247400000000015</v>
      </c>
      <c r="I10" s="96">
        <f>'GO CCAA'!G10</f>
        <v>295.63270999999997</v>
      </c>
      <c r="J10" s="343">
        <f t="shared" si="0"/>
        <v>375.38292999999999</v>
      </c>
    </row>
    <row r="11" spans="1:13" x14ac:dyDescent="0.2">
      <c r="A11" s="366" t="s">
        <v>159</v>
      </c>
      <c r="B11" s="96">
        <f>'GNA CCAA'!B11</f>
        <v>26.290680000000005</v>
      </c>
      <c r="C11" s="96">
        <f>'GNA CCAA'!C11</f>
        <v>1.10707</v>
      </c>
      <c r="D11" s="96">
        <f>'GO CCAA'!B11</f>
        <v>142.42840999999999</v>
      </c>
      <c r="E11" s="343">
        <f t="shared" si="1"/>
        <v>169.82615999999999</v>
      </c>
      <c r="F11" s="96"/>
      <c r="G11" s="96">
        <f>'GNA CCAA'!F11</f>
        <v>308.00951999999967</v>
      </c>
      <c r="H11" s="96">
        <f>'GNA CCAA'!G11</f>
        <v>15.278920000000037</v>
      </c>
      <c r="I11" s="96">
        <f>'GO CCAA'!G11</f>
        <v>1674.9540700000014</v>
      </c>
      <c r="J11" s="343">
        <f t="shared" si="0"/>
        <v>1998.2425100000009</v>
      </c>
    </row>
    <row r="12" spans="1:13" x14ac:dyDescent="0.2">
      <c r="A12" s="366" t="s">
        <v>512</v>
      </c>
      <c r="B12" s="96">
        <f>'GNA CCAA'!B12</f>
        <v>20.452079999999999</v>
      </c>
      <c r="C12" s="96">
        <f>'GNA CCAA'!C12</f>
        <v>0.71855000000000013</v>
      </c>
      <c r="D12" s="96">
        <f>'GO CCAA'!B12</f>
        <v>101.94203000000003</v>
      </c>
      <c r="E12" s="343">
        <f t="shared" si="1"/>
        <v>123.11266000000003</v>
      </c>
      <c r="F12" s="96"/>
      <c r="G12" s="96">
        <f>'GNA CCAA'!F12</f>
        <v>238.67971999999989</v>
      </c>
      <c r="H12" s="96">
        <f>'GNA CCAA'!G12</f>
        <v>8.3902700000000046</v>
      </c>
      <c r="I12" s="96">
        <f>'GO CCAA'!G12</f>
        <v>1236.785360000001</v>
      </c>
      <c r="J12" s="343">
        <f t="shared" si="0"/>
        <v>1483.855350000001</v>
      </c>
    </row>
    <row r="13" spans="1:13" x14ac:dyDescent="0.2">
      <c r="A13" s="366" t="s">
        <v>160</v>
      </c>
      <c r="B13" s="96">
        <f>'GNA CCAA'!B13</f>
        <v>89.272010000000009</v>
      </c>
      <c r="C13" s="96">
        <f>'GNA CCAA'!C13</f>
        <v>3.8459299999999996</v>
      </c>
      <c r="D13" s="96">
        <f>'GO CCAA'!B13</f>
        <v>297.01277000000016</v>
      </c>
      <c r="E13" s="343">
        <f t="shared" si="1"/>
        <v>390.13071000000014</v>
      </c>
      <c r="F13" s="96"/>
      <c r="G13" s="96">
        <f>'GNA CCAA'!F13</f>
        <v>1017.78122</v>
      </c>
      <c r="H13" s="96">
        <f>'GNA CCAA'!G13</f>
        <v>47.694980000000015</v>
      </c>
      <c r="I13" s="96">
        <f>'GO CCAA'!G13</f>
        <v>3571.191309999997</v>
      </c>
      <c r="J13" s="343">
        <f t="shared" si="0"/>
        <v>4636.6675099999975</v>
      </c>
    </row>
    <row r="14" spans="1:13" x14ac:dyDescent="0.2">
      <c r="A14" s="366" t="s">
        <v>161</v>
      </c>
      <c r="B14" s="96">
        <f>'GNA CCAA'!B14</f>
        <v>0.51140999999999992</v>
      </c>
      <c r="C14" s="96">
        <f>'GNA CCAA'!C14</f>
        <v>4.2570000000000004E-2</v>
      </c>
      <c r="D14" s="96">
        <f>'GO CCAA'!B14</f>
        <v>0.97253000000000001</v>
      </c>
      <c r="E14" s="343">
        <f t="shared" si="1"/>
        <v>1.52651</v>
      </c>
      <c r="F14" s="96"/>
      <c r="G14" s="96">
        <f>'GNA CCAA'!F14</f>
        <v>5.8525600000000004</v>
      </c>
      <c r="H14" s="96">
        <f>'GNA CCAA'!G14</f>
        <v>0.59648999999999985</v>
      </c>
      <c r="I14" s="96">
        <f>'GO CCAA'!G14</f>
        <v>12.758269999999998</v>
      </c>
      <c r="J14" s="343">
        <f t="shared" si="0"/>
        <v>19.207319999999999</v>
      </c>
    </row>
    <row r="15" spans="1:13" x14ac:dyDescent="0.2">
      <c r="A15" s="366" t="s">
        <v>162</v>
      </c>
      <c r="B15" s="96">
        <f>'GNA CCAA'!B15</f>
        <v>57.189130000000006</v>
      </c>
      <c r="C15" s="96">
        <f>'GNA CCAA'!C15</f>
        <v>2.1986500000000002</v>
      </c>
      <c r="D15" s="96">
        <f>'GO CCAA'!B15</f>
        <v>160.92690999999996</v>
      </c>
      <c r="E15" s="343">
        <f t="shared" si="1"/>
        <v>220.31468999999998</v>
      </c>
      <c r="F15" s="96"/>
      <c r="G15" s="96">
        <f>'GNA CCAA'!F15</f>
        <v>660.92625000000055</v>
      </c>
      <c r="H15" s="96">
        <f>'GNA CCAA'!G15</f>
        <v>25.913559999999993</v>
      </c>
      <c r="I15" s="96">
        <f>'GO CCAA'!G15</f>
        <v>1991.2941199999993</v>
      </c>
      <c r="J15" s="343">
        <f t="shared" si="0"/>
        <v>2678.13393</v>
      </c>
      <c r="L15" s="92"/>
      <c r="M15" s="92"/>
    </row>
    <row r="16" spans="1:13" x14ac:dyDescent="0.2">
      <c r="A16" s="366" t="s">
        <v>163</v>
      </c>
      <c r="B16" s="96">
        <f>'GNA CCAA'!B16</f>
        <v>8.7139599999999966</v>
      </c>
      <c r="C16" s="96">
        <f>'GNA CCAA'!C16</f>
        <v>0.25519999999999998</v>
      </c>
      <c r="D16" s="96">
        <f>'GO CCAA'!B16</f>
        <v>57.142950000000013</v>
      </c>
      <c r="E16" s="343">
        <f t="shared" si="1"/>
        <v>66.112110000000015</v>
      </c>
      <c r="F16" s="96"/>
      <c r="G16" s="96">
        <f>'GNA CCAA'!F16</f>
        <v>106.84940999999998</v>
      </c>
      <c r="H16" s="96">
        <f>'GNA CCAA'!G16</f>
        <v>3.16778</v>
      </c>
      <c r="I16" s="96">
        <f>'GO CCAA'!G16</f>
        <v>667.18620000000021</v>
      </c>
      <c r="J16" s="343">
        <f t="shared" si="0"/>
        <v>777.20339000000013</v>
      </c>
    </row>
    <row r="17" spans="1:10" x14ac:dyDescent="0.2">
      <c r="A17" s="366" t="s">
        <v>164</v>
      </c>
      <c r="B17" s="96">
        <f>'GNA CCAA'!B17</f>
        <v>22.94661</v>
      </c>
      <c r="C17" s="96">
        <f>'GNA CCAA'!C17</f>
        <v>1.0507700000000002</v>
      </c>
      <c r="D17" s="96">
        <f>'GO CCAA'!B17</f>
        <v>110.26299</v>
      </c>
      <c r="E17" s="343">
        <f t="shared" si="1"/>
        <v>134.26036999999999</v>
      </c>
      <c r="F17" s="96"/>
      <c r="G17" s="96">
        <f>'GNA CCAA'!F17</f>
        <v>279.01463999999993</v>
      </c>
      <c r="H17" s="96">
        <f>'GNA CCAA'!G17</f>
        <v>13.517730000000002</v>
      </c>
      <c r="I17" s="96">
        <f>'GO CCAA'!G17</f>
        <v>1346.0193399999998</v>
      </c>
      <c r="J17" s="343">
        <f t="shared" si="0"/>
        <v>1638.5517099999997</v>
      </c>
    </row>
    <row r="18" spans="1:10" x14ac:dyDescent="0.2">
      <c r="A18" s="366" t="s">
        <v>165</v>
      </c>
      <c r="B18" s="96">
        <f>'GNA CCAA'!B18</f>
        <v>2.7118499999999992</v>
      </c>
      <c r="C18" s="96">
        <f>'GNA CCAA'!C18</f>
        <v>0.11059000000000002</v>
      </c>
      <c r="D18" s="96">
        <f>'GO CCAA'!B18</f>
        <v>13.375579999999999</v>
      </c>
      <c r="E18" s="343">
        <f t="shared" si="1"/>
        <v>16.19802</v>
      </c>
      <c r="F18" s="96"/>
      <c r="G18" s="96">
        <f>'GNA CCAA'!F18</f>
        <v>29.842409999999997</v>
      </c>
      <c r="H18" s="96">
        <f>'GNA CCAA'!G18</f>
        <v>1.2287899999999998</v>
      </c>
      <c r="I18" s="96">
        <f>'GO CCAA'!G18</f>
        <v>153.17996999999991</v>
      </c>
      <c r="J18" s="343">
        <f t="shared" si="0"/>
        <v>184.25116999999992</v>
      </c>
    </row>
    <row r="19" spans="1:10" x14ac:dyDescent="0.2">
      <c r="A19" s="366" t="s">
        <v>166</v>
      </c>
      <c r="B19" s="96">
        <f>'GNA CCAA'!B19</f>
        <v>64.580249999999992</v>
      </c>
      <c r="C19" s="96">
        <f>'GNA CCAA'!C19</f>
        <v>2.2527399999999997</v>
      </c>
      <c r="D19" s="96">
        <f>'GO CCAA'!B19</f>
        <v>154.20723000000004</v>
      </c>
      <c r="E19" s="343">
        <f t="shared" si="1"/>
        <v>221.04022000000003</v>
      </c>
      <c r="F19" s="96"/>
      <c r="G19" s="96">
        <f>'GNA CCAA'!F19</f>
        <v>734.60082999999997</v>
      </c>
      <c r="H19" s="96">
        <f>'GNA CCAA'!G19</f>
        <v>27.50798</v>
      </c>
      <c r="I19" s="96">
        <f>'GO CCAA'!G19</f>
        <v>1836.1865600000006</v>
      </c>
      <c r="J19" s="343">
        <f t="shared" si="0"/>
        <v>2598.2953700000007</v>
      </c>
    </row>
    <row r="20" spans="1:10" x14ac:dyDescent="0.2">
      <c r="A20" s="366" t="s">
        <v>167</v>
      </c>
      <c r="B20" s="96">
        <f>'GNA CCAA'!B20</f>
        <v>0.56453999999999993</v>
      </c>
      <c r="C20" s="489">
        <f>'GNA CCAA'!C20</f>
        <v>0</v>
      </c>
      <c r="D20" s="96">
        <f>'GO CCAA'!B20</f>
        <v>1.0305299999999999</v>
      </c>
      <c r="E20" s="343">
        <f t="shared" si="1"/>
        <v>1.5950699999999998</v>
      </c>
      <c r="F20" s="96"/>
      <c r="G20" s="96">
        <f>'GNA CCAA'!F20</f>
        <v>6.6556699999999989</v>
      </c>
      <c r="H20" s="489">
        <f>'GNA CCAA'!G20</f>
        <v>0</v>
      </c>
      <c r="I20" s="96">
        <f>'GO CCAA'!G20</f>
        <v>13.784109999999998</v>
      </c>
      <c r="J20" s="343">
        <f t="shared" si="0"/>
        <v>20.439779999999999</v>
      </c>
    </row>
    <row r="21" spans="1:10" x14ac:dyDescent="0.2">
      <c r="A21" s="366" t="s">
        <v>168</v>
      </c>
      <c r="B21" s="96">
        <f>'GNA CCAA'!B21</f>
        <v>13.569079999999998</v>
      </c>
      <c r="C21" s="96">
        <f>'GNA CCAA'!C21</f>
        <v>0.52971000000000001</v>
      </c>
      <c r="D21" s="96">
        <f>'GO CCAA'!B21</f>
        <v>77.255300000000005</v>
      </c>
      <c r="E21" s="343">
        <f t="shared" si="1"/>
        <v>91.354089999999999</v>
      </c>
      <c r="F21" s="96"/>
      <c r="G21" s="96">
        <f>'GNA CCAA'!F21</f>
        <v>157.13698999999991</v>
      </c>
      <c r="H21" s="96">
        <f>'GNA CCAA'!G21</f>
        <v>6.5412900000000018</v>
      </c>
      <c r="I21" s="96">
        <f>'GO CCAA'!G21</f>
        <v>952.50618999999995</v>
      </c>
      <c r="J21" s="343">
        <f t="shared" si="0"/>
        <v>1116.1844699999999</v>
      </c>
    </row>
    <row r="22" spans="1:10" x14ac:dyDescent="0.2">
      <c r="A22" s="366" t="s">
        <v>169</v>
      </c>
      <c r="B22" s="96">
        <f>'GNA CCAA'!B22</f>
        <v>6.9683199999999985</v>
      </c>
      <c r="C22" s="96">
        <f>'GNA CCAA'!C22</f>
        <v>0.22816</v>
      </c>
      <c r="D22" s="96">
        <f>'GO CCAA'!B22</f>
        <v>49.28051</v>
      </c>
      <c r="E22" s="343">
        <f t="shared" si="1"/>
        <v>56.476990000000001</v>
      </c>
      <c r="F22" s="96"/>
      <c r="G22" s="96">
        <f>'GNA CCAA'!F22</f>
        <v>79.32307000000003</v>
      </c>
      <c r="H22" s="96">
        <f>'GNA CCAA'!G22</f>
        <v>2.6624099999999999</v>
      </c>
      <c r="I22" s="96">
        <f>'GO CCAA'!G22</f>
        <v>588.68381999999997</v>
      </c>
      <c r="J22" s="343">
        <f t="shared" si="0"/>
        <v>670.66930000000002</v>
      </c>
    </row>
    <row r="23" spans="1:10" x14ac:dyDescent="0.2">
      <c r="A23" s="367" t="s">
        <v>170</v>
      </c>
      <c r="B23" s="96">
        <f>'GNA CCAA'!B23</f>
        <v>19.569750000000003</v>
      </c>
      <c r="C23" s="96">
        <f>'GNA CCAA'!C23</f>
        <v>0.92203999999999997</v>
      </c>
      <c r="D23" s="96">
        <f>'GO CCAA'!B23</f>
        <v>147.84644000000003</v>
      </c>
      <c r="E23" s="343">
        <f t="shared" si="1"/>
        <v>168.33823000000004</v>
      </c>
      <c r="F23" s="96"/>
      <c r="G23" s="96">
        <f>'GNA CCAA'!F23</f>
        <v>219.48593000000017</v>
      </c>
      <c r="H23" s="96">
        <f>'GNA CCAA'!G23</f>
        <v>10.996209999999998</v>
      </c>
      <c r="I23" s="96">
        <f>'GO CCAA'!G23</f>
        <v>1665.6956899999991</v>
      </c>
      <c r="J23" s="343">
        <f t="shared" si="0"/>
        <v>1896.1778299999992</v>
      </c>
    </row>
    <row r="24" spans="1:10" x14ac:dyDescent="0.2">
      <c r="A24" s="368" t="s">
        <v>430</v>
      </c>
      <c r="B24" s="100">
        <f>'GNA CCAA'!B24</f>
        <v>494.97996000000012</v>
      </c>
      <c r="C24" s="100">
        <f>'GNA CCAA'!C24</f>
        <v>26.577350000000003</v>
      </c>
      <c r="D24" s="100">
        <f>'GO CCAA'!B24</f>
        <v>1808.5832899999991</v>
      </c>
      <c r="E24" s="100">
        <f t="shared" si="1"/>
        <v>2330.1405999999993</v>
      </c>
      <c r="F24" s="100"/>
      <c r="G24" s="100">
        <f>'GNA CCAA'!F24</f>
        <v>5735.997899999993</v>
      </c>
      <c r="H24" s="369">
        <f>'GNA CCAA'!G24</f>
        <v>322.16384000000085</v>
      </c>
      <c r="I24" s="100">
        <f>'GO CCAA'!G24</f>
        <v>21703.191130000021</v>
      </c>
      <c r="J24" s="100">
        <f t="shared" si="0"/>
        <v>27761.352870000017</v>
      </c>
    </row>
    <row r="25" spans="1:10" x14ac:dyDescent="0.2">
      <c r="J25" s="79" t="s">
        <v>220</v>
      </c>
    </row>
    <row r="26" spans="1:10" x14ac:dyDescent="0.2">
      <c r="A26" s="345" t="s">
        <v>435</v>
      </c>
      <c r="G26" s="58"/>
      <c r="H26" s="58"/>
      <c r="I26" s="58"/>
      <c r="J26" s="58"/>
    </row>
    <row r="27" spans="1:10" x14ac:dyDescent="0.2">
      <c r="A27" s="101" t="s">
        <v>221</v>
      </c>
      <c r="G27" s="58"/>
      <c r="H27" s="58"/>
      <c r="I27" s="58"/>
      <c r="J27" s="58"/>
    </row>
    <row r="28" spans="1:10" ht="18" x14ac:dyDescent="0.25">
      <c r="A28" s="102"/>
      <c r="E28" s="790"/>
      <c r="F28" s="790"/>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41" priority="5" operator="between">
      <formula>0</formula>
      <formula>0.5</formula>
    </cfRule>
    <cfRule type="cellIs" dxfId="140" priority="6" operator="between">
      <formula>0</formula>
      <formula>0.49</formula>
    </cfRule>
  </conditionalFormatting>
  <conditionalFormatting sqref="E6:E23">
    <cfRule type="cellIs" dxfId="139" priority="3" operator="between">
      <formula>0</formula>
      <formula>0.5</formula>
    </cfRule>
    <cfRule type="cellIs" dxfId="138" priority="4" operator="between">
      <formula>0</formula>
      <formula>0.49</formula>
    </cfRule>
  </conditionalFormatting>
  <conditionalFormatting sqref="J6:J23">
    <cfRule type="cellIs" dxfId="137" priority="1" operator="between">
      <formula>0</formula>
      <formula>0.5</formula>
    </cfRule>
    <cfRule type="cellIs" dxfId="136"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80">
        <f>INDICE!A3</f>
        <v>45200</v>
      </c>
      <c r="C3" s="781"/>
      <c r="D3" s="781" t="s">
        <v>115</v>
      </c>
      <c r="E3" s="781"/>
      <c r="F3" s="781" t="s">
        <v>116</v>
      </c>
      <c r="G3" s="781"/>
      <c r="H3" s="78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81">
        <v>616.70954000000006</v>
      </c>
      <c r="C5" s="86">
        <v>12.906623931612177</v>
      </c>
      <c r="D5" s="85">
        <v>5578.6412499999997</v>
      </c>
      <c r="E5" s="86">
        <v>12.492910817176679</v>
      </c>
      <c r="F5" s="85">
        <v>6490.40499</v>
      </c>
      <c r="G5" s="86">
        <v>13.277993627248591</v>
      </c>
      <c r="H5" s="382">
        <v>99.997360789052522</v>
      </c>
    </row>
    <row r="6" spans="1:65" x14ac:dyDescent="0.2">
      <c r="A6" s="84" t="s">
        <v>141</v>
      </c>
      <c r="B6" s="343">
        <v>3.2000000000000002E-3</v>
      </c>
      <c r="C6" s="346">
        <v>-70.370370370370367</v>
      </c>
      <c r="D6" s="96">
        <v>0.14072000000000001</v>
      </c>
      <c r="E6" s="346">
        <v>28.101957214383255</v>
      </c>
      <c r="F6" s="96">
        <v>0.17129999999999998</v>
      </c>
      <c r="G6" s="346">
        <v>39.529200944856242</v>
      </c>
      <c r="H6" s="476">
        <v>2.6392109474765914E-3</v>
      </c>
    </row>
    <row r="7" spans="1:65" x14ac:dyDescent="0.2">
      <c r="A7" s="60" t="s">
        <v>114</v>
      </c>
      <c r="B7" s="61">
        <v>616.71273999999994</v>
      </c>
      <c r="C7" s="87">
        <v>12.90497736628754</v>
      </c>
      <c r="D7" s="61">
        <v>5578.78197</v>
      </c>
      <c r="E7" s="87">
        <v>12.493256568247247</v>
      </c>
      <c r="F7" s="61">
        <v>6490.57629</v>
      </c>
      <c r="G7" s="87">
        <v>13.278556105821915</v>
      </c>
      <c r="H7" s="87">
        <v>100</v>
      </c>
    </row>
    <row r="8" spans="1:65" x14ac:dyDescent="0.2">
      <c r="H8" s="79" t="s">
        <v>220</v>
      </c>
    </row>
    <row r="9" spans="1:65" x14ac:dyDescent="0.2">
      <c r="A9" s="80" t="s">
        <v>479</v>
      </c>
    </row>
    <row r="10" spans="1:65" x14ac:dyDescent="0.2">
      <c r="A10" s="133" t="s">
        <v>532</v>
      </c>
    </row>
    <row r="13" spans="1:65" x14ac:dyDescent="0.2">
      <c r="B13" s="85"/>
    </row>
  </sheetData>
  <mergeCells count="3">
    <mergeCell ref="B3:C3"/>
    <mergeCell ref="D3:E3"/>
    <mergeCell ref="F3:H3"/>
  </mergeCells>
  <conditionalFormatting sqref="B6">
    <cfRule type="cellIs" dxfId="135" priority="7" operator="between">
      <formula>0</formula>
      <formula>0.5</formula>
    </cfRule>
    <cfRule type="cellIs" dxfId="134" priority="8" operator="between">
      <formula>0</formula>
      <formula>0.49</formula>
    </cfRule>
  </conditionalFormatting>
  <conditionalFormatting sqref="D6">
    <cfRule type="cellIs" dxfId="133" priority="5" operator="between">
      <formula>0</formula>
      <formula>0.5</formula>
    </cfRule>
    <cfRule type="cellIs" dxfId="132" priority="6" operator="between">
      <formula>0</formula>
      <formula>0.49</formula>
    </cfRule>
  </conditionalFormatting>
  <conditionalFormatting sqref="F6">
    <cfRule type="cellIs" dxfId="131" priority="3" operator="between">
      <formula>0</formula>
      <formula>0.5</formula>
    </cfRule>
    <cfRule type="cellIs" dxfId="130" priority="4" operator="between">
      <formula>0</formula>
      <formula>0.49</formula>
    </cfRule>
  </conditionalFormatting>
  <conditionalFormatting sqref="H6">
    <cfRule type="cellIs" dxfId="129" priority="1" operator="between">
      <formula>0</formula>
      <formula>0.5</formula>
    </cfRule>
    <cfRule type="cellIs" dxfId="128"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0" t="s">
        <v>151</v>
      </c>
    </row>
    <row r="3" spans="1:65" s="81" customFormat="1" x14ac:dyDescent="0.2">
      <c r="A3" s="70"/>
      <c r="B3" s="780">
        <f>INDICE!A3</f>
        <v>45200</v>
      </c>
      <c r="C3" s="781"/>
      <c r="D3" s="781" t="s">
        <v>115</v>
      </c>
      <c r="E3" s="781"/>
      <c r="F3" s="781" t="s">
        <v>116</v>
      </c>
      <c r="G3" s="781"/>
      <c r="H3" s="78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81">
        <v>72.289609999999996</v>
      </c>
      <c r="C5" s="86">
        <v>-39.243549960788386</v>
      </c>
      <c r="D5" s="85">
        <v>918.10780999999997</v>
      </c>
      <c r="E5" s="73">
        <v>-21.577328819610745</v>
      </c>
      <c r="F5" s="85">
        <v>1168.52521</v>
      </c>
      <c r="G5" s="86">
        <v>-19.744218219368616</v>
      </c>
      <c r="H5" s="382">
        <v>16.48217766979074</v>
      </c>
    </row>
    <row r="6" spans="1:65" x14ac:dyDescent="0.2">
      <c r="A6" s="84" t="s">
        <v>195</v>
      </c>
      <c r="B6" s="381">
        <v>468.51980000000003</v>
      </c>
      <c r="C6" s="86">
        <v>-8.9846197695467289</v>
      </c>
      <c r="D6" s="85">
        <v>4950.8459399999992</v>
      </c>
      <c r="E6" s="86">
        <v>-4.0310303405753416</v>
      </c>
      <c r="F6" s="85">
        <v>5921.1035600000005</v>
      </c>
      <c r="G6" s="86">
        <v>-1.3087586473083277</v>
      </c>
      <c r="H6" s="382">
        <v>83.517822330209256</v>
      </c>
    </row>
    <row r="7" spans="1:65" x14ac:dyDescent="0.2">
      <c r="A7" s="60" t="s">
        <v>438</v>
      </c>
      <c r="B7" s="61">
        <v>540.80941000000007</v>
      </c>
      <c r="C7" s="87">
        <v>-14.665522518702986</v>
      </c>
      <c r="D7" s="61">
        <v>5868.9537499999988</v>
      </c>
      <c r="E7" s="87">
        <v>-7.2764215864959692</v>
      </c>
      <c r="F7" s="61">
        <v>7089.6287700000003</v>
      </c>
      <c r="G7" s="87">
        <v>-4.9090002300330138</v>
      </c>
      <c r="H7" s="87">
        <v>100</v>
      </c>
    </row>
    <row r="8" spans="1:65" x14ac:dyDescent="0.2">
      <c r="A8" s="66" t="s">
        <v>427</v>
      </c>
      <c r="B8" s="421">
        <v>445.99185999999997</v>
      </c>
      <c r="C8" s="608">
        <v>-8.7599512540119946</v>
      </c>
      <c r="D8" s="419">
        <v>4654.1070900000004</v>
      </c>
      <c r="E8" s="608">
        <v>-4.342430622681241</v>
      </c>
      <c r="F8" s="419">
        <v>5569.4041400000006</v>
      </c>
      <c r="G8" s="608">
        <v>-1.1652258771130584</v>
      </c>
      <c r="H8" s="721">
        <v>78.557063009661647</v>
      </c>
    </row>
    <row r="9" spans="1:65" x14ac:dyDescent="0.2">
      <c r="H9" s="79" t="s">
        <v>220</v>
      </c>
    </row>
    <row r="10" spans="1:65" x14ac:dyDescent="0.2">
      <c r="A10" s="80" t="s">
        <v>479</v>
      </c>
    </row>
    <row r="11" spans="1:65" x14ac:dyDescent="0.2">
      <c r="A11" s="80" t="s">
        <v>439</v>
      </c>
    </row>
    <row r="12" spans="1:65" x14ac:dyDescent="0.2">
      <c r="A12" s="133" t="s">
        <v>532</v>
      </c>
    </row>
  </sheetData>
  <mergeCells count="3">
    <mergeCell ref="B3:C3"/>
    <mergeCell ref="D3:E3"/>
    <mergeCell ref="F3:H3"/>
  </mergeCells>
  <conditionalFormatting sqref="E5">
    <cfRule type="cellIs" dxfId="127"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440</v>
      </c>
    </row>
    <row r="2" spans="1:3" ht="15.75" x14ac:dyDescent="0.25">
      <c r="A2" s="2"/>
      <c r="C2" s="55" t="s">
        <v>151</v>
      </c>
    </row>
    <row r="3" spans="1:3" ht="14.1" customHeight="1" x14ac:dyDescent="0.2">
      <c r="A3" s="90"/>
      <c r="B3" s="282">
        <f>INDICE!A3</f>
        <v>45200</v>
      </c>
      <c r="C3" s="609" t="s">
        <v>116</v>
      </c>
    </row>
    <row r="4" spans="1:3" x14ac:dyDescent="0.2">
      <c r="A4" s="365" t="s">
        <v>153</v>
      </c>
      <c r="B4" s="341">
        <v>1.77484</v>
      </c>
      <c r="C4" s="94">
        <v>36.266010000000001</v>
      </c>
    </row>
    <row r="5" spans="1:3" x14ac:dyDescent="0.2">
      <c r="A5" s="366" t="s">
        <v>154</v>
      </c>
      <c r="B5" s="343">
        <v>0.12130000000000001</v>
      </c>
      <c r="C5" s="96">
        <v>4.4764399999999993</v>
      </c>
    </row>
    <row r="6" spans="1:3" x14ac:dyDescent="0.2">
      <c r="A6" s="366" t="s">
        <v>155</v>
      </c>
      <c r="B6" s="343">
        <v>0.76518000000000008</v>
      </c>
      <c r="C6" s="96">
        <v>41.019949999999994</v>
      </c>
    </row>
    <row r="7" spans="1:3" x14ac:dyDescent="0.2">
      <c r="A7" s="366" t="s">
        <v>156</v>
      </c>
      <c r="B7" s="343">
        <v>0</v>
      </c>
      <c r="C7" s="96">
        <v>0.44814000000000004</v>
      </c>
    </row>
    <row r="8" spans="1:3" x14ac:dyDescent="0.2">
      <c r="A8" s="366" t="s">
        <v>157</v>
      </c>
      <c r="B8" s="343">
        <v>51.749100000000006</v>
      </c>
      <c r="C8" s="96">
        <v>783.86999000000003</v>
      </c>
    </row>
    <row r="9" spans="1:3" x14ac:dyDescent="0.2">
      <c r="A9" s="366" t="s">
        <v>158</v>
      </c>
      <c r="B9" s="343">
        <v>0.37189999999999995</v>
      </c>
      <c r="C9" s="96">
        <v>4.6978999999999997</v>
      </c>
    </row>
    <row r="10" spans="1:3" x14ac:dyDescent="0.2">
      <c r="A10" s="366" t="s">
        <v>159</v>
      </c>
      <c r="B10" s="343">
        <v>0.52829999999999999</v>
      </c>
      <c r="C10" s="96">
        <v>21.842550000000003</v>
      </c>
    </row>
    <row r="11" spans="1:3" x14ac:dyDescent="0.2">
      <c r="A11" s="366" t="s">
        <v>512</v>
      </c>
      <c r="B11" s="343">
        <v>0.29852000000000001</v>
      </c>
      <c r="C11" s="96">
        <v>11.291319999999999</v>
      </c>
    </row>
    <row r="12" spans="1:3" x14ac:dyDescent="0.2">
      <c r="A12" s="366" t="s">
        <v>160</v>
      </c>
      <c r="B12" s="343">
        <v>0.42121999999999998</v>
      </c>
      <c r="C12" s="96">
        <v>10.62926</v>
      </c>
    </row>
    <row r="13" spans="1:3" x14ac:dyDescent="0.2">
      <c r="A13" s="366" t="s">
        <v>161</v>
      </c>
      <c r="B13" s="343">
        <v>2.5990000000000002</v>
      </c>
      <c r="C13" s="96">
        <v>40.982990000000001</v>
      </c>
    </row>
    <row r="14" spans="1:3" x14ac:dyDescent="0.2">
      <c r="A14" s="366" t="s">
        <v>162</v>
      </c>
      <c r="B14" s="343">
        <v>0.27273999999999998</v>
      </c>
      <c r="C14" s="96">
        <v>4.8592899999999997</v>
      </c>
    </row>
    <row r="15" spans="1:3" x14ac:dyDescent="0.2">
      <c r="A15" s="366" t="s">
        <v>163</v>
      </c>
      <c r="B15" s="343">
        <v>0.25099999999999995</v>
      </c>
      <c r="C15" s="96">
        <v>3.4420199999999994</v>
      </c>
    </row>
    <row r="16" spans="1:3" x14ac:dyDescent="0.2">
      <c r="A16" s="366" t="s">
        <v>164</v>
      </c>
      <c r="B16" s="343">
        <v>8.8781300000000005</v>
      </c>
      <c r="C16" s="96">
        <v>143.37789999999998</v>
      </c>
    </row>
    <row r="17" spans="1:3" x14ac:dyDescent="0.2">
      <c r="A17" s="366" t="s">
        <v>165</v>
      </c>
      <c r="B17" s="343">
        <v>3.7240000000000002E-2</v>
      </c>
      <c r="C17" s="96">
        <v>0.83965999999999996</v>
      </c>
    </row>
    <row r="18" spans="1:3" x14ac:dyDescent="0.2">
      <c r="A18" s="366" t="s">
        <v>166</v>
      </c>
      <c r="B18" s="343">
        <v>0.3871</v>
      </c>
      <c r="C18" s="96">
        <v>4.0027300000000006</v>
      </c>
    </row>
    <row r="19" spans="1:3" x14ac:dyDescent="0.2">
      <c r="A19" s="366" t="s">
        <v>167</v>
      </c>
      <c r="B19" s="343">
        <v>2.6970000000000001</v>
      </c>
      <c r="C19" s="96">
        <v>42.445909999999998</v>
      </c>
    </row>
    <row r="20" spans="1:3" x14ac:dyDescent="0.2">
      <c r="A20" s="366" t="s">
        <v>168</v>
      </c>
      <c r="B20" s="343">
        <v>0.46694000000000008</v>
      </c>
      <c r="C20" s="96">
        <v>5.0471699999999995</v>
      </c>
    </row>
    <row r="21" spans="1:3" x14ac:dyDescent="0.2">
      <c r="A21" s="366" t="s">
        <v>169</v>
      </c>
      <c r="B21" s="343">
        <v>0.26854</v>
      </c>
      <c r="C21" s="96">
        <v>2.8982999999999999</v>
      </c>
    </row>
    <row r="22" spans="1:3" x14ac:dyDescent="0.2">
      <c r="A22" s="367" t="s">
        <v>170</v>
      </c>
      <c r="B22" s="343">
        <v>0.40156000000000003</v>
      </c>
      <c r="C22" s="96">
        <v>6.0876799999999989</v>
      </c>
    </row>
    <row r="23" spans="1:3" x14ac:dyDescent="0.2">
      <c r="A23" s="368" t="s">
        <v>430</v>
      </c>
      <c r="B23" s="100">
        <v>72.289609999999996</v>
      </c>
      <c r="C23" s="100">
        <v>1168.52521</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7">
    <cfRule type="cellIs" dxfId="126" priority="1" stopIfTrue="1" operator="equal">
      <formula>0</formula>
    </cfRule>
  </conditionalFormatting>
  <conditionalFormatting sqref="B5:C22">
    <cfRule type="cellIs" dxfId="125" priority="2" operator="between">
      <formula>0</formula>
      <formula>0.5</formula>
    </cfRule>
    <cfRule type="cellIs" dxfId="124"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70" t="s">
        <v>0</v>
      </c>
      <c r="B1" s="770"/>
      <c r="C1" s="770"/>
      <c r="D1" s="770"/>
      <c r="E1" s="770"/>
      <c r="F1" s="770"/>
    </row>
    <row r="2" spans="1:6" ht="12.75" x14ac:dyDescent="0.2">
      <c r="A2" s="771"/>
      <c r="B2" s="771"/>
      <c r="C2" s="771"/>
      <c r="D2" s="771"/>
      <c r="E2" s="771"/>
      <c r="F2" s="771"/>
    </row>
    <row r="3" spans="1:6" ht="29.85" customHeight="1" x14ac:dyDescent="0.25">
      <c r="A3" s="20"/>
      <c r="B3" s="21" t="s">
        <v>42</v>
      </c>
      <c r="C3" s="21" t="s">
        <v>43</v>
      </c>
      <c r="D3" s="22" t="s">
        <v>44</v>
      </c>
      <c r="E3" s="22" t="s">
        <v>416</v>
      </c>
      <c r="F3" s="452" t="s">
        <v>417</v>
      </c>
    </row>
    <row r="4" spans="1:6" ht="12.75" x14ac:dyDescent="0.2">
      <c r="A4" s="23" t="s">
        <v>45</v>
      </c>
      <c r="B4" s="281"/>
      <c r="C4" s="281"/>
      <c r="D4" s="281"/>
      <c r="E4" s="281"/>
      <c r="F4" s="452"/>
    </row>
    <row r="5" spans="1:6" ht="12.75" x14ac:dyDescent="0.2">
      <c r="A5" s="24" t="s">
        <v>46</v>
      </c>
      <c r="B5" s="25" t="s">
        <v>534</v>
      </c>
      <c r="C5" s="26" t="s">
        <v>47</v>
      </c>
      <c r="D5" s="27">
        <v>4799.2621070897831</v>
      </c>
      <c r="E5" s="291">
        <v>4868.3003099999987</v>
      </c>
      <c r="F5" s="28" t="s">
        <v>694</v>
      </c>
    </row>
    <row r="6" spans="1:6" ht="12.75" x14ac:dyDescent="0.2">
      <c r="A6" s="19" t="s">
        <v>410</v>
      </c>
      <c r="B6" s="28" t="s">
        <v>534</v>
      </c>
      <c r="C6" s="29" t="s">
        <v>47</v>
      </c>
      <c r="D6" s="30">
        <v>169.81070999999997</v>
      </c>
      <c r="E6" s="292">
        <v>142.01742999999999</v>
      </c>
      <c r="F6" s="28" t="s">
        <v>694</v>
      </c>
    </row>
    <row r="7" spans="1:6" ht="12.75" x14ac:dyDescent="0.2">
      <c r="A7" s="19" t="s">
        <v>48</v>
      </c>
      <c r="B7" s="28" t="s">
        <v>534</v>
      </c>
      <c r="C7" s="29" t="s">
        <v>47</v>
      </c>
      <c r="D7" s="30">
        <v>520.99509</v>
      </c>
      <c r="E7" s="292">
        <v>521.91480999999976</v>
      </c>
      <c r="F7" s="28" t="s">
        <v>694</v>
      </c>
    </row>
    <row r="8" spans="1:6" ht="12.75" x14ac:dyDescent="0.2">
      <c r="A8" s="19" t="s">
        <v>49</v>
      </c>
      <c r="B8" s="28" t="s">
        <v>534</v>
      </c>
      <c r="C8" s="29" t="s">
        <v>47</v>
      </c>
      <c r="D8" s="30">
        <v>613.40289999999993</v>
      </c>
      <c r="E8" s="292">
        <v>616.71273999999994</v>
      </c>
      <c r="F8" s="28" t="s">
        <v>694</v>
      </c>
    </row>
    <row r="9" spans="1:6" ht="12.75" x14ac:dyDescent="0.2">
      <c r="A9" s="19" t="s">
        <v>567</v>
      </c>
      <c r="B9" s="28" t="s">
        <v>534</v>
      </c>
      <c r="C9" s="29" t="s">
        <v>47</v>
      </c>
      <c r="D9" s="30">
        <v>1775.2301199999997</v>
      </c>
      <c r="E9" s="292">
        <v>1809.1015499999992</v>
      </c>
      <c r="F9" s="28" t="s">
        <v>694</v>
      </c>
    </row>
    <row r="10" spans="1:6" ht="12.75" x14ac:dyDescent="0.2">
      <c r="A10" s="31" t="s">
        <v>50</v>
      </c>
      <c r="B10" s="32" t="s">
        <v>534</v>
      </c>
      <c r="C10" s="33" t="s">
        <v>510</v>
      </c>
      <c r="D10" s="34">
        <v>26411.168999999998</v>
      </c>
      <c r="E10" s="293">
        <v>24876.244000000002</v>
      </c>
      <c r="F10" s="32" t="s">
        <v>694</v>
      </c>
    </row>
    <row r="11" spans="1:6" ht="12.75" x14ac:dyDescent="0.2">
      <c r="A11" s="35" t="s">
        <v>51</v>
      </c>
      <c r="B11" s="36"/>
      <c r="C11" s="37"/>
      <c r="D11" s="38"/>
      <c r="E11" s="38"/>
      <c r="F11" s="451"/>
    </row>
    <row r="12" spans="1:6" ht="12.75" x14ac:dyDescent="0.2">
      <c r="A12" s="19" t="s">
        <v>52</v>
      </c>
      <c r="B12" s="28" t="s">
        <v>534</v>
      </c>
      <c r="C12" s="29" t="s">
        <v>47</v>
      </c>
      <c r="D12" s="30">
        <v>5087.9760000000006</v>
      </c>
      <c r="E12" s="292">
        <v>5304.4564599999994</v>
      </c>
      <c r="F12" s="25" t="s">
        <v>694</v>
      </c>
    </row>
    <row r="13" spans="1:6" ht="12.75" x14ac:dyDescent="0.2">
      <c r="A13" s="19" t="s">
        <v>53</v>
      </c>
      <c r="B13" s="28" t="s">
        <v>534</v>
      </c>
      <c r="C13" s="29" t="s">
        <v>54</v>
      </c>
      <c r="D13" s="30">
        <v>30783.901650000003</v>
      </c>
      <c r="E13" s="292">
        <v>33804.180259999994</v>
      </c>
      <c r="F13" s="28" t="s">
        <v>694</v>
      </c>
    </row>
    <row r="14" spans="1:6" ht="12.75" x14ac:dyDescent="0.2">
      <c r="A14" s="19" t="s">
        <v>55</v>
      </c>
      <c r="B14" s="28" t="s">
        <v>534</v>
      </c>
      <c r="C14" s="29" t="s">
        <v>56</v>
      </c>
      <c r="D14" s="39">
        <v>85.02715896874335</v>
      </c>
      <c r="E14" s="294">
        <v>87.575617297486559</v>
      </c>
      <c r="F14" s="28" t="s">
        <v>694</v>
      </c>
    </row>
    <row r="15" spans="1:6" ht="12.75" x14ac:dyDescent="0.2">
      <c r="A15" s="19" t="s">
        <v>418</v>
      </c>
      <c r="B15" s="28" t="s">
        <v>534</v>
      </c>
      <c r="C15" s="29" t="s">
        <v>47</v>
      </c>
      <c r="D15" s="30">
        <v>485.05199999999968</v>
      </c>
      <c r="E15" s="292">
        <v>-100.30799999999954</v>
      </c>
      <c r="F15" s="32" t="s">
        <v>694</v>
      </c>
    </row>
    <row r="16" spans="1:6" ht="12.75" x14ac:dyDescent="0.2">
      <c r="A16" s="23" t="s">
        <v>57</v>
      </c>
      <c r="B16" s="25"/>
      <c r="C16" s="26"/>
      <c r="D16" s="40"/>
      <c r="E16" s="40"/>
      <c r="F16" s="451"/>
    </row>
    <row r="17" spans="1:6" ht="12.75" x14ac:dyDescent="0.2">
      <c r="A17" s="24" t="s">
        <v>58</v>
      </c>
      <c r="B17" s="25" t="s">
        <v>534</v>
      </c>
      <c r="C17" s="26" t="s">
        <v>47</v>
      </c>
      <c r="D17" s="27">
        <v>5421.0659999999998</v>
      </c>
      <c r="E17" s="291">
        <v>5139.7179999999998</v>
      </c>
      <c r="F17" s="25" t="s">
        <v>694</v>
      </c>
    </row>
    <row r="18" spans="1:6" ht="12.75" x14ac:dyDescent="0.2">
      <c r="A18" s="19" t="s">
        <v>59</v>
      </c>
      <c r="B18" s="28" t="s">
        <v>534</v>
      </c>
      <c r="C18" s="29" t="s">
        <v>60</v>
      </c>
      <c r="D18" s="39">
        <v>83.278160353535355</v>
      </c>
      <c r="E18" s="294">
        <v>76.409134490061916</v>
      </c>
      <c r="F18" s="28" t="s">
        <v>694</v>
      </c>
    </row>
    <row r="19" spans="1:6" ht="12.75" x14ac:dyDescent="0.2">
      <c r="A19" s="31" t="s">
        <v>61</v>
      </c>
      <c r="B19" s="32" t="s">
        <v>534</v>
      </c>
      <c r="C19" s="41" t="s">
        <v>47</v>
      </c>
      <c r="D19" s="34">
        <v>15313.039000000001</v>
      </c>
      <c r="E19" s="293">
        <v>15799.483</v>
      </c>
      <c r="F19" s="32" t="s">
        <v>694</v>
      </c>
    </row>
    <row r="20" spans="1:6" ht="12.75" x14ac:dyDescent="0.2">
      <c r="A20" s="23" t="s">
        <v>66</v>
      </c>
      <c r="B20" s="25"/>
      <c r="C20" s="26"/>
      <c r="D20" s="27"/>
      <c r="E20" s="27"/>
      <c r="F20" s="451"/>
    </row>
    <row r="21" spans="1:6" ht="12.75" x14ac:dyDescent="0.2">
      <c r="A21" s="24" t="s">
        <v>67</v>
      </c>
      <c r="B21" s="25" t="s">
        <v>68</v>
      </c>
      <c r="C21" s="26" t="s">
        <v>69</v>
      </c>
      <c r="D21" s="43">
        <v>93.750476190476206</v>
      </c>
      <c r="E21" s="295">
        <v>90.75500000000001</v>
      </c>
      <c r="F21" s="28" t="s">
        <v>694</v>
      </c>
    </row>
    <row r="22" spans="1:6" ht="12.75" x14ac:dyDescent="0.2">
      <c r="A22" s="19" t="s">
        <v>70</v>
      </c>
      <c r="B22" s="28" t="s">
        <v>71</v>
      </c>
      <c r="C22" s="29" t="s">
        <v>72</v>
      </c>
      <c r="D22" s="44">
        <v>1.0683809523809522</v>
      </c>
      <c r="E22" s="296">
        <v>1.0562545454545453</v>
      </c>
      <c r="F22" s="28" t="s">
        <v>694</v>
      </c>
    </row>
    <row r="23" spans="1:6" ht="12.75" x14ac:dyDescent="0.2">
      <c r="A23" s="19" t="s">
        <v>73</v>
      </c>
      <c r="B23" s="28" t="s">
        <v>569</v>
      </c>
      <c r="C23" s="29" t="s">
        <v>74</v>
      </c>
      <c r="D23" s="42">
        <v>174.72597420666671</v>
      </c>
      <c r="E23" s="297">
        <v>168.19644773225809</v>
      </c>
      <c r="F23" s="28" t="s">
        <v>694</v>
      </c>
    </row>
    <row r="24" spans="1:6" ht="12.75" x14ac:dyDescent="0.2">
      <c r="A24" s="19" t="s">
        <v>75</v>
      </c>
      <c r="B24" s="28" t="s">
        <v>569</v>
      </c>
      <c r="C24" s="29" t="s">
        <v>74</v>
      </c>
      <c r="D24" s="42">
        <v>166.14029754666666</v>
      </c>
      <c r="E24" s="297">
        <v>166.1199842677419</v>
      </c>
      <c r="F24" s="28" t="s">
        <v>694</v>
      </c>
    </row>
    <row r="25" spans="1:6" ht="12.75" x14ac:dyDescent="0.2">
      <c r="A25" s="19" t="s">
        <v>76</v>
      </c>
      <c r="B25" s="28" t="s">
        <v>569</v>
      </c>
      <c r="C25" s="29" t="s">
        <v>77</v>
      </c>
      <c r="D25" s="42">
        <v>15.18</v>
      </c>
      <c r="E25" s="297">
        <v>14.43</v>
      </c>
      <c r="F25" s="28" t="s">
        <v>694</v>
      </c>
    </row>
    <row r="26" spans="1:6" ht="12.75" x14ac:dyDescent="0.2">
      <c r="A26" s="31" t="s">
        <v>644</v>
      </c>
      <c r="B26" s="32" t="s">
        <v>569</v>
      </c>
      <c r="C26" s="33" t="s">
        <v>78</v>
      </c>
      <c r="D26" s="44">
        <v>6.8701930500000001</v>
      </c>
      <c r="E26" s="296">
        <v>7.2559525499999991</v>
      </c>
      <c r="F26" s="32" t="s">
        <v>694</v>
      </c>
    </row>
    <row r="27" spans="1:6" ht="12.75" x14ac:dyDescent="0.2">
      <c r="A27" s="35" t="s">
        <v>79</v>
      </c>
      <c r="B27" s="36"/>
      <c r="C27" s="37"/>
      <c r="D27" s="38"/>
      <c r="E27" s="38"/>
      <c r="F27" s="451"/>
    </row>
    <row r="28" spans="1:6" ht="12.75" x14ac:dyDescent="0.2">
      <c r="A28" s="19" t="s">
        <v>80</v>
      </c>
      <c r="B28" s="28" t="s">
        <v>81</v>
      </c>
      <c r="C28" s="29" t="s">
        <v>419</v>
      </c>
      <c r="D28" s="45">
        <v>2</v>
      </c>
      <c r="E28" s="298">
        <v>1.8</v>
      </c>
      <c r="F28" s="28" t="s">
        <v>692</v>
      </c>
    </row>
    <row r="29" spans="1:6" x14ac:dyDescent="0.2">
      <c r="A29" s="19" t="s">
        <v>82</v>
      </c>
      <c r="B29" s="28" t="s">
        <v>81</v>
      </c>
      <c r="C29" s="29" t="s">
        <v>419</v>
      </c>
      <c r="D29" s="46">
        <v>-1.4</v>
      </c>
      <c r="E29" s="299">
        <v>-1.5</v>
      </c>
      <c r="F29" s="619">
        <v>45200</v>
      </c>
    </row>
    <row r="30" spans="1:6" ht="12.75" x14ac:dyDescent="0.2">
      <c r="A30" s="47" t="s">
        <v>83</v>
      </c>
      <c r="B30" s="28" t="s">
        <v>81</v>
      </c>
      <c r="C30" s="29" t="s">
        <v>419</v>
      </c>
      <c r="D30" s="46">
        <v>-2.4</v>
      </c>
      <c r="E30" s="299">
        <v>-1</v>
      </c>
      <c r="F30" s="619">
        <v>45200</v>
      </c>
    </row>
    <row r="31" spans="1:6" ht="12.75" x14ac:dyDescent="0.2">
      <c r="A31" s="47" t="s">
        <v>84</v>
      </c>
      <c r="B31" s="28" t="s">
        <v>81</v>
      </c>
      <c r="C31" s="29" t="s">
        <v>419</v>
      </c>
      <c r="D31" s="46">
        <v>-3.3</v>
      </c>
      <c r="E31" s="299">
        <v>-1.3</v>
      </c>
      <c r="F31" s="619">
        <v>45200</v>
      </c>
    </row>
    <row r="32" spans="1:6" ht="12.75" x14ac:dyDescent="0.2">
      <c r="A32" s="47" t="s">
        <v>85</v>
      </c>
      <c r="B32" s="28" t="s">
        <v>81</v>
      </c>
      <c r="C32" s="29" t="s">
        <v>419</v>
      </c>
      <c r="D32" s="46">
        <v>-1.8</v>
      </c>
      <c r="E32" s="299">
        <v>-0.9</v>
      </c>
      <c r="F32" s="619">
        <v>45200</v>
      </c>
    </row>
    <row r="33" spans="1:7" ht="12.75" x14ac:dyDescent="0.2">
      <c r="A33" s="47" t="s">
        <v>86</v>
      </c>
      <c r="B33" s="28" t="s">
        <v>81</v>
      </c>
      <c r="C33" s="29" t="s">
        <v>419</v>
      </c>
      <c r="D33" s="46">
        <v>4.4000000000000004</v>
      </c>
      <c r="E33" s="299">
        <v>2.8</v>
      </c>
      <c r="F33" s="619">
        <v>45200</v>
      </c>
    </row>
    <row r="34" spans="1:7" ht="12.75" x14ac:dyDescent="0.2">
      <c r="A34" s="47" t="s">
        <v>87</v>
      </c>
      <c r="B34" s="28" t="s">
        <v>81</v>
      </c>
      <c r="C34" s="29" t="s">
        <v>419</v>
      </c>
      <c r="D34" s="46">
        <v>0.7</v>
      </c>
      <c r="E34" s="299">
        <v>-1.7</v>
      </c>
      <c r="F34" s="619">
        <v>45200</v>
      </c>
    </row>
    <row r="35" spans="1:7" ht="12.75" x14ac:dyDescent="0.2">
      <c r="A35" s="47" t="s">
        <v>88</v>
      </c>
      <c r="B35" s="28" t="s">
        <v>81</v>
      </c>
      <c r="C35" s="29" t="s">
        <v>419</v>
      </c>
      <c r="D35" s="46">
        <v>-9.6</v>
      </c>
      <c r="E35" s="299">
        <v>-6.3</v>
      </c>
      <c r="F35" s="619">
        <v>45200</v>
      </c>
    </row>
    <row r="36" spans="1:7" x14ac:dyDescent="0.2">
      <c r="A36" s="19" t="s">
        <v>89</v>
      </c>
      <c r="B36" s="28" t="s">
        <v>90</v>
      </c>
      <c r="C36" s="29" t="s">
        <v>419</v>
      </c>
      <c r="D36" s="46">
        <v>-3.1</v>
      </c>
      <c r="E36" s="299">
        <v>0.7</v>
      </c>
      <c r="F36" s="619">
        <v>45200</v>
      </c>
    </row>
    <row r="37" spans="1:7" ht="12.75" x14ac:dyDescent="0.2">
      <c r="A37" s="19" t="s">
        <v>645</v>
      </c>
      <c r="B37" s="28" t="s">
        <v>81</v>
      </c>
      <c r="C37" s="29" t="s">
        <v>419</v>
      </c>
      <c r="D37" s="46">
        <v>13.6</v>
      </c>
      <c r="E37" s="298">
        <v>13.9</v>
      </c>
      <c r="F37" s="619">
        <v>45200</v>
      </c>
      <c r="G37" s="619"/>
    </row>
    <row r="38" spans="1:7" ht="12.75" x14ac:dyDescent="0.2">
      <c r="A38" s="31" t="s">
        <v>91</v>
      </c>
      <c r="B38" s="32" t="s">
        <v>92</v>
      </c>
      <c r="C38" s="33" t="s">
        <v>419</v>
      </c>
      <c r="D38" s="48">
        <v>2.2999999999999998</v>
      </c>
      <c r="E38" s="677">
        <v>18.100000000000001</v>
      </c>
      <c r="F38" s="619">
        <v>45200</v>
      </c>
    </row>
    <row r="39" spans="1:7" ht="12.75" x14ac:dyDescent="0.2">
      <c r="A39" s="35" t="s">
        <v>62</v>
      </c>
      <c r="B39" s="36"/>
      <c r="C39" s="37"/>
      <c r="D39" s="38"/>
      <c r="E39" s="38"/>
      <c r="F39" s="451"/>
    </row>
    <row r="40" spans="1:7" ht="12.75" x14ac:dyDescent="0.2">
      <c r="A40" s="19" t="s">
        <v>63</v>
      </c>
      <c r="B40" s="28" t="s">
        <v>534</v>
      </c>
      <c r="C40" s="29" t="s">
        <v>47</v>
      </c>
      <c r="D40" s="42">
        <v>0</v>
      </c>
      <c r="E40" s="297">
        <v>0.107</v>
      </c>
      <c r="F40" s="28" t="s">
        <v>694</v>
      </c>
    </row>
    <row r="41" spans="1:7" ht="12.75" x14ac:dyDescent="0.2">
      <c r="A41" s="19" t="s">
        <v>50</v>
      </c>
      <c r="B41" s="28" t="s">
        <v>534</v>
      </c>
      <c r="C41" s="29" t="s">
        <v>54</v>
      </c>
      <c r="D41" s="39">
        <v>25.684775426690003</v>
      </c>
      <c r="E41" s="294">
        <v>64.796985631748001</v>
      </c>
      <c r="F41" s="28" t="s">
        <v>694</v>
      </c>
    </row>
    <row r="42" spans="1:7" ht="12.75" x14ac:dyDescent="0.2">
      <c r="A42" s="19" t="s">
        <v>64</v>
      </c>
      <c r="B42" s="28" t="s">
        <v>534</v>
      </c>
      <c r="C42" s="29" t="s">
        <v>60</v>
      </c>
      <c r="D42" s="690">
        <v>0</v>
      </c>
      <c r="E42" s="685">
        <v>2.1978923481817828E-3</v>
      </c>
      <c r="F42" s="619">
        <v>45200</v>
      </c>
    </row>
    <row r="43" spans="1:7" ht="12.75" x14ac:dyDescent="0.2">
      <c r="A43" s="31" t="s">
        <v>65</v>
      </c>
      <c r="B43" s="32" t="s">
        <v>534</v>
      </c>
      <c r="C43" s="33" t="s">
        <v>60</v>
      </c>
      <c r="D43" s="690">
        <v>9.7249672767949047E-2</v>
      </c>
      <c r="E43" s="685">
        <v>0.26120527264043775</v>
      </c>
      <c r="F43" s="619">
        <v>45200</v>
      </c>
    </row>
    <row r="44" spans="1:7" x14ac:dyDescent="0.2">
      <c r="A44" s="35" t="s">
        <v>93</v>
      </c>
      <c r="B44" s="36"/>
      <c r="C44" s="37"/>
      <c r="D44" s="38"/>
      <c r="E44" s="38"/>
      <c r="F44" s="451"/>
    </row>
    <row r="45" spans="1:7" ht="12.75" x14ac:dyDescent="0.2">
      <c r="A45" s="49" t="s">
        <v>94</v>
      </c>
      <c r="B45" s="28" t="s">
        <v>81</v>
      </c>
      <c r="C45" s="29" t="s">
        <v>419</v>
      </c>
      <c r="D45" s="46">
        <v>13.7</v>
      </c>
      <c r="E45" s="299">
        <v>14.8</v>
      </c>
      <c r="F45" s="619">
        <v>45200</v>
      </c>
    </row>
    <row r="46" spans="1:7" ht="12.75" x14ac:dyDescent="0.2">
      <c r="A46" s="50" t="s">
        <v>95</v>
      </c>
      <c r="B46" s="28" t="s">
        <v>81</v>
      </c>
      <c r="C46" s="29" t="s">
        <v>419</v>
      </c>
      <c r="D46" s="46">
        <v>17</v>
      </c>
      <c r="E46" s="299">
        <v>18.399999999999999</v>
      </c>
      <c r="F46" s="619">
        <v>45200</v>
      </c>
    </row>
    <row r="47" spans="1:7" ht="12.75" x14ac:dyDescent="0.2">
      <c r="A47" s="50" t="s">
        <v>96</v>
      </c>
      <c r="B47" s="28" t="s">
        <v>81</v>
      </c>
      <c r="C47" s="29" t="s">
        <v>419</v>
      </c>
      <c r="D47" s="46">
        <v>13.5</v>
      </c>
      <c r="E47" s="299">
        <v>14.4</v>
      </c>
      <c r="F47" s="619">
        <v>45200</v>
      </c>
    </row>
    <row r="48" spans="1:7" ht="12.75" x14ac:dyDescent="0.2">
      <c r="A48" s="49" t="s">
        <v>97</v>
      </c>
      <c r="B48" s="28" t="s">
        <v>81</v>
      </c>
      <c r="C48" s="29" t="s">
        <v>419</v>
      </c>
      <c r="D48" s="46">
        <v>16.100000000000001</v>
      </c>
      <c r="E48" s="299">
        <v>17.5</v>
      </c>
      <c r="F48" s="619">
        <v>45200</v>
      </c>
    </row>
    <row r="49" spans="1:7" ht="12.75" x14ac:dyDescent="0.2">
      <c r="A49" s="301" t="s">
        <v>98</v>
      </c>
      <c r="B49" s="28" t="s">
        <v>81</v>
      </c>
      <c r="C49" s="29" t="s">
        <v>419</v>
      </c>
      <c r="D49" s="46">
        <v>11.2</v>
      </c>
      <c r="E49" s="299">
        <v>11.5</v>
      </c>
      <c r="F49" s="619">
        <v>45200</v>
      </c>
    </row>
    <row r="50" spans="1:7" ht="12.75" x14ac:dyDescent="0.2">
      <c r="A50" s="50" t="s">
        <v>99</v>
      </c>
      <c r="B50" s="28" t="s">
        <v>81</v>
      </c>
      <c r="C50" s="29" t="s">
        <v>419</v>
      </c>
      <c r="D50" s="46">
        <v>4.8</v>
      </c>
      <c r="E50" s="299">
        <v>10.5</v>
      </c>
      <c r="F50" s="619">
        <v>45200</v>
      </c>
    </row>
    <row r="51" spans="1:7" ht="12.75" x14ac:dyDescent="0.2">
      <c r="A51" s="50" t="s">
        <v>100</v>
      </c>
      <c r="B51" s="28" t="s">
        <v>81</v>
      </c>
      <c r="C51" s="29" t="s">
        <v>419</v>
      </c>
      <c r="D51" s="46">
        <v>85.8</v>
      </c>
      <c r="E51" s="299">
        <v>15.3</v>
      </c>
      <c r="F51" s="619">
        <v>45200</v>
      </c>
    </row>
    <row r="52" spans="1:7" ht="12.75" x14ac:dyDescent="0.2">
      <c r="A52" s="50" t="s">
        <v>101</v>
      </c>
      <c r="B52" s="28" t="s">
        <v>81</v>
      </c>
      <c r="C52" s="29" t="s">
        <v>419</v>
      </c>
      <c r="D52" s="45">
        <v>21.1</v>
      </c>
      <c r="E52" s="298">
        <v>24.3</v>
      </c>
      <c r="F52" s="619">
        <v>45200</v>
      </c>
    </row>
    <row r="53" spans="1:7" ht="12.75" x14ac:dyDescent="0.2">
      <c r="A53" s="49" t="s">
        <v>102</v>
      </c>
      <c r="B53" s="28" t="s">
        <v>81</v>
      </c>
      <c r="C53" s="29" t="s">
        <v>419</v>
      </c>
      <c r="D53" s="45">
        <v>6.8</v>
      </c>
      <c r="E53" s="298">
        <v>6.5</v>
      </c>
      <c r="F53" s="619">
        <v>45200</v>
      </c>
    </row>
    <row r="54" spans="1:7" ht="12.75" x14ac:dyDescent="0.2">
      <c r="A54" s="51" t="s">
        <v>103</v>
      </c>
      <c r="B54" s="32" t="s">
        <v>81</v>
      </c>
      <c r="C54" s="33" t="s">
        <v>419</v>
      </c>
      <c r="D54" s="48">
        <v>-0.1</v>
      </c>
      <c r="E54" s="300">
        <v>5.9</v>
      </c>
      <c r="F54" s="620">
        <v>45200</v>
      </c>
    </row>
    <row r="55" spans="1:7" ht="12.75" x14ac:dyDescent="0.2">
      <c r="F55" s="55" t="s">
        <v>577</v>
      </c>
    </row>
    <row r="56" spans="1:7" ht="12.75" x14ac:dyDescent="0.2">
      <c r="A56" s="287" t="s">
        <v>549</v>
      </c>
      <c r="B56" s="289"/>
      <c r="C56" s="289"/>
      <c r="D56" s="290"/>
    </row>
    <row r="57" spans="1:7" ht="12.75" x14ac:dyDescent="0.2">
      <c r="A57" s="287" t="s">
        <v>548</v>
      </c>
    </row>
    <row r="58" spans="1:7" ht="12.75" x14ac:dyDescent="0.2">
      <c r="A58" s="287"/>
    </row>
    <row r="59" spans="1:7" ht="12.75" x14ac:dyDescent="0.2">
      <c r="A59" s="686"/>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0" t="s">
        <v>151</v>
      </c>
    </row>
    <row r="3" spans="1:65" s="81" customFormat="1" x14ac:dyDescent="0.2">
      <c r="A3" s="70"/>
      <c r="B3" s="780">
        <f>INDICE!A3</f>
        <v>45200</v>
      </c>
      <c r="C3" s="781"/>
      <c r="D3" s="781" t="s">
        <v>115</v>
      </c>
      <c r="E3" s="781"/>
      <c r="F3" s="781" t="s">
        <v>116</v>
      </c>
      <c r="G3" s="781"/>
      <c r="H3" s="78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605</v>
      </c>
      <c r="B5" s="381">
        <v>40.184767801857582</v>
      </c>
      <c r="C5" s="73">
        <v>20.269974759361457</v>
      </c>
      <c r="D5" s="85">
        <v>355.07517027863781</v>
      </c>
      <c r="E5" s="86">
        <v>1.8161002723990738</v>
      </c>
      <c r="F5" s="85">
        <v>417.4698452012384</v>
      </c>
      <c r="G5" s="86">
        <v>7.133554693751587E-2</v>
      </c>
      <c r="H5" s="382">
        <v>9.5557269695964138</v>
      </c>
    </row>
    <row r="6" spans="1:65" x14ac:dyDescent="0.2">
      <c r="A6" s="84" t="s">
        <v>196</v>
      </c>
      <c r="B6" s="381">
        <v>63.124000000000002</v>
      </c>
      <c r="C6" s="86">
        <v>-39.593680322299733</v>
      </c>
      <c r="D6" s="85">
        <v>770.66800000000001</v>
      </c>
      <c r="E6" s="86">
        <v>9.3527670648197816</v>
      </c>
      <c r="F6" s="85">
        <v>890.14700000000005</v>
      </c>
      <c r="G6" s="86">
        <v>5.9994093592738933</v>
      </c>
      <c r="H6" s="382">
        <v>20.375128389704603</v>
      </c>
    </row>
    <row r="7" spans="1:65" x14ac:dyDescent="0.2">
      <c r="A7" s="84" t="s">
        <v>197</v>
      </c>
      <c r="B7" s="381">
        <v>105.36</v>
      </c>
      <c r="C7" s="86">
        <v>15.15886808538545</v>
      </c>
      <c r="D7" s="85">
        <v>953.99004000000002</v>
      </c>
      <c r="E7" s="86">
        <v>13.441001145123952</v>
      </c>
      <c r="F7" s="85">
        <v>1101.0680400000001</v>
      </c>
      <c r="G7" s="86">
        <v>10.187350953547046</v>
      </c>
      <c r="H7" s="382">
        <v>25.203031275508881</v>
      </c>
    </row>
    <row r="8" spans="1:65" x14ac:dyDescent="0.2">
      <c r="A8" s="84" t="s">
        <v>606</v>
      </c>
      <c r="B8" s="381">
        <v>284.27023219814242</v>
      </c>
      <c r="C8" s="86">
        <v>139.22658448657981</v>
      </c>
      <c r="D8" s="85">
        <v>1675.6638923997648</v>
      </c>
      <c r="E8" s="86">
        <v>-21.901928276911971</v>
      </c>
      <c r="F8" s="85">
        <v>1960.1072174771643</v>
      </c>
      <c r="G8" s="491">
        <v>-18.887955945086595</v>
      </c>
      <c r="H8" s="382">
        <v>44.866113365190088</v>
      </c>
      <c r="J8" s="85"/>
    </row>
    <row r="9" spans="1:65" x14ac:dyDescent="0.2">
      <c r="A9" s="60" t="s">
        <v>198</v>
      </c>
      <c r="B9" s="61">
        <v>492.93900000000002</v>
      </c>
      <c r="C9" s="632">
        <v>41.555174582389277</v>
      </c>
      <c r="D9" s="61">
        <v>3755.3971026784025</v>
      </c>
      <c r="E9" s="87">
        <v>-7.0455925290281067</v>
      </c>
      <c r="F9" s="61">
        <v>4368.7921026784034</v>
      </c>
      <c r="G9" s="87">
        <v>-6.5049039071552457</v>
      </c>
      <c r="H9" s="87">
        <v>100</v>
      </c>
    </row>
    <row r="10" spans="1:65" x14ac:dyDescent="0.2">
      <c r="H10" s="79" t="s">
        <v>220</v>
      </c>
    </row>
    <row r="11" spans="1:65" x14ac:dyDescent="0.2">
      <c r="A11" s="80" t="s">
        <v>479</v>
      </c>
    </row>
    <row r="12" spans="1:65" x14ac:dyDescent="0.2">
      <c r="A12" s="80" t="s">
        <v>609</v>
      </c>
    </row>
    <row r="13" spans="1:65" x14ac:dyDescent="0.2">
      <c r="A13" s="80" t="s">
        <v>607</v>
      </c>
    </row>
    <row r="14" spans="1:65" x14ac:dyDescent="0.2">
      <c r="A14" s="133" t="s">
        <v>532</v>
      </c>
    </row>
  </sheetData>
  <mergeCells count="3">
    <mergeCell ref="B3:C3"/>
    <mergeCell ref="D3:E3"/>
    <mergeCell ref="F3:H3"/>
  </mergeCells>
  <conditionalFormatting sqref="C9">
    <cfRule type="cellIs" dxfId="123" priority="1" operator="between">
      <formula>0</formula>
      <formula>0.5</formula>
    </cfRule>
    <cfRule type="cellIs" dxfId="122"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7"/>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77" t="s">
        <v>243</v>
      </c>
      <c r="B1" s="277"/>
      <c r="C1" s="1"/>
      <c r="D1" s="1"/>
      <c r="E1" s="1"/>
      <c r="F1" s="1"/>
      <c r="G1" s="1"/>
      <c r="H1" s="1"/>
      <c r="I1" s="1"/>
    </row>
    <row r="2" spans="1:9" x14ac:dyDescent="0.2">
      <c r="A2" s="383"/>
      <c r="B2" s="383"/>
      <c r="C2" s="383"/>
      <c r="D2" s="383"/>
      <c r="E2" s="383"/>
      <c r="F2" s="1"/>
      <c r="G2" s="1"/>
      <c r="H2" s="384"/>
      <c r="I2" s="387" t="s">
        <v>151</v>
      </c>
    </row>
    <row r="3" spans="1:9" ht="14.85" customHeight="1" x14ac:dyDescent="0.2">
      <c r="A3" s="798" t="s">
        <v>451</v>
      </c>
      <c r="B3" s="798" t="s">
        <v>452</v>
      </c>
      <c r="C3" s="780">
        <f>INDICE!A3</f>
        <v>45200</v>
      </c>
      <c r="D3" s="781"/>
      <c r="E3" s="781" t="s">
        <v>115</v>
      </c>
      <c r="F3" s="781"/>
      <c r="G3" s="781" t="s">
        <v>116</v>
      </c>
      <c r="H3" s="781"/>
      <c r="I3" s="781"/>
    </row>
    <row r="4" spans="1:9" x14ac:dyDescent="0.2">
      <c r="A4" s="799"/>
      <c r="B4" s="799"/>
      <c r="C4" s="82" t="s">
        <v>47</v>
      </c>
      <c r="D4" s="82" t="s">
        <v>449</v>
      </c>
      <c r="E4" s="82" t="s">
        <v>47</v>
      </c>
      <c r="F4" s="82" t="s">
        <v>449</v>
      </c>
      <c r="G4" s="82" t="s">
        <v>47</v>
      </c>
      <c r="H4" s="83" t="s">
        <v>449</v>
      </c>
      <c r="I4" s="83" t="s">
        <v>106</v>
      </c>
    </row>
    <row r="5" spans="1:9" x14ac:dyDescent="0.2">
      <c r="A5" s="388"/>
      <c r="B5" s="392" t="s">
        <v>200</v>
      </c>
      <c r="C5" s="390">
        <v>150.31800000000001</v>
      </c>
      <c r="D5" s="142">
        <v>-62.206047665968626</v>
      </c>
      <c r="E5" s="141">
        <v>2381.1320900000005</v>
      </c>
      <c r="F5" s="521">
        <v>10.582074255277789</v>
      </c>
      <c r="G5" s="522">
        <v>2898.0678300000004</v>
      </c>
      <c r="H5" s="521">
        <v>18.49571638811415</v>
      </c>
      <c r="I5" s="393">
        <v>4.6900359897574591</v>
      </c>
    </row>
    <row r="6" spans="1:9" x14ac:dyDescent="0.2">
      <c r="A6" s="11"/>
      <c r="B6" s="11" t="s">
        <v>231</v>
      </c>
      <c r="C6" s="390">
        <v>869.62607000000003</v>
      </c>
      <c r="D6" s="142">
        <v>165.67871223009604</v>
      </c>
      <c r="E6" s="144">
        <v>7143.1825100000005</v>
      </c>
      <c r="F6" s="142">
        <v>20.784705584665456</v>
      </c>
      <c r="G6" s="522">
        <v>7868.2844400000004</v>
      </c>
      <c r="H6" s="523">
        <v>21.195712240851535</v>
      </c>
      <c r="I6" s="393">
        <v>12.733496717793734</v>
      </c>
    </row>
    <row r="7" spans="1:9" x14ac:dyDescent="0.2">
      <c r="A7" s="11"/>
      <c r="B7" s="255" t="s">
        <v>201</v>
      </c>
      <c r="C7" s="390">
        <v>277.06128000000001</v>
      </c>
      <c r="D7" s="142">
        <v>-36.489878313096803</v>
      </c>
      <c r="E7" s="144">
        <v>6040.4268599999996</v>
      </c>
      <c r="F7" s="142">
        <v>32.713726042174464</v>
      </c>
      <c r="G7" s="522">
        <v>7613.8781899999994</v>
      </c>
      <c r="H7" s="524">
        <v>33.173916730569218</v>
      </c>
      <c r="I7" s="393">
        <v>12.32178293519423</v>
      </c>
    </row>
    <row r="8" spans="1:9" x14ac:dyDescent="0.2">
      <c r="A8" s="488" t="s">
        <v>303</v>
      </c>
      <c r="B8" s="230"/>
      <c r="C8" s="146">
        <v>1297.0053499999999</v>
      </c>
      <c r="D8" s="147">
        <v>11.685622819023218</v>
      </c>
      <c r="E8" s="146">
        <v>15564.741460000001</v>
      </c>
      <c r="F8" s="525">
        <v>23.346419751302683</v>
      </c>
      <c r="G8" s="526">
        <v>18380.230459999999</v>
      </c>
      <c r="H8" s="525">
        <v>25.418037009570284</v>
      </c>
      <c r="I8" s="527">
        <v>29.745315642745418</v>
      </c>
    </row>
    <row r="9" spans="1:9" x14ac:dyDescent="0.2">
      <c r="A9" s="388"/>
      <c r="B9" s="11" t="s">
        <v>202</v>
      </c>
      <c r="C9" s="390">
        <v>978.23586</v>
      </c>
      <c r="D9" s="142">
        <v>149.13898664712886</v>
      </c>
      <c r="E9" s="144">
        <v>5396.2133699999995</v>
      </c>
      <c r="F9" s="521">
        <v>13.595190347518807</v>
      </c>
      <c r="G9" s="522">
        <v>6047.077949999999</v>
      </c>
      <c r="H9" s="528">
        <v>22.063141300491488</v>
      </c>
      <c r="I9" s="393">
        <v>9.7861799247013295</v>
      </c>
    </row>
    <row r="10" spans="1:9" x14ac:dyDescent="0.2">
      <c r="A10" s="388"/>
      <c r="B10" s="11" t="s">
        <v>203</v>
      </c>
      <c r="C10" s="390">
        <v>0</v>
      </c>
      <c r="D10" s="142" t="s">
        <v>142</v>
      </c>
      <c r="E10" s="144">
        <v>1039.2259899999999</v>
      </c>
      <c r="F10" s="521">
        <v>25.159518392629693</v>
      </c>
      <c r="G10" s="144">
        <v>1183.04531</v>
      </c>
      <c r="H10" s="521">
        <v>42.480444735855102</v>
      </c>
      <c r="I10" s="473">
        <v>1.914560116218456</v>
      </c>
    </row>
    <row r="11" spans="1:9" x14ac:dyDescent="0.2">
      <c r="A11" s="11"/>
      <c r="B11" s="11" t="s">
        <v>669</v>
      </c>
      <c r="C11" s="390">
        <v>0</v>
      </c>
      <c r="D11" s="142" t="s">
        <v>142</v>
      </c>
      <c r="E11" s="144">
        <v>148.184</v>
      </c>
      <c r="F11" s="529" t="s">
        <v>142</v>
      </c>
      <c r="G11" s="144">
        <v>148.184</v>
      </c>
      <c r="H11" s="529" t="s">
        <v>142</v>
      </c>
      <c r="I11" s="498">
        <v>0.239810913296056</v>
      </c>
    </row>
    <row r="12" spans="1:9" x14ac:dyDescent="0.2">
      <c r="A12" s="638"/>
      <c r="B12" s="11" t="s">
        <v>592</v>
      </c>
      <c r="C12" s="390">
        <v>0</v>
      </c>
      <c r="D12" s="142">
        <v>-100</v>
      </c>
      <c r="E12" s="144">
        <v>151.78207</v>
      </c>
      <c r="F12" s="142">
        <v>-34.329455688692804</v>
      </c>
      <c r="G12" s="144">
        <v>253.35044999999997</v>
      </c>
      <c r="H12" s="523">
        <v>-10.575230558247847</v>
      </c>
      <c r="I12" s="498">
        <v>0.41000514764392082</v>
      </c>
    </row>
    <row r="13" spans="1:9" x14ac:dyDescent="0.2">
      <c r="A13" s="11"/>
      <c r="B13" s="11" t="s">
        <v>204</v>
      </c>
      <c r="C13" s="390">
        <v>151.51263</v>
      </c>
      <c r="D13" s="142" t="s">
        <v>142</v>
      </c>
      <c r="E13" s="144">
        <v>1085.54655</v>
      </c>
      <c r="F13" s="142">
        <v>149.60869105940702</v>
      </c>
      <c r="G13" s="522">
        <v>1377.90912</v>
      </c>
      <c r="H13" s="523">
        <v>216.83403336505413</v>
      </c>
      <c r="I13" s="393">
        <v>2.2299144611170223</v>
      </c>
    </row>
    <row r="14" spans="1:9" x14ac:dyDescent="0.2">
      <c r="A14" s="11"/>
      <c r="B14" s="255" t="s">
        <v>671</v>
      </c>
      <c r="C14" s="390">
        <v>131.78907000000001</v>
      </c>
      <c r="D14" s="142">
        <v>276.8630100869259</v>
      </c>
      <c r="E14" s="144">
        <v>675.00263000000007</v>
      </c>
      <c r="F14" s="142">
        <v>111.56414846028446</v>
      </c>
      <c r="G14" s="522">
        <v>945.65599000000009</v>
      </c>
      <c r="H14" s="523">
        <v>104.41634870810941</v>
      </c>
      <c r="I14" s="393">
        <v>1.5303853764629516</v>
      </c>
    </row>
    <row r="15" spans="1:9" x14ac:dyDescent="0.2">
      <c r="A15" s="488" t="s">
        <v>587</v>
      </c>
      <c r="B15" s="230"/>
      <c r="C15" s="146">
        <v>1261.53756</v>
      </c>
      <c r="D15" s="147">
        <v>163.72597097290307</v>
      </c>
      <c r="E15" s="146">
        <v>8495.9546099999989</v>
      </c>
      <c r="F15" s="525">
        <v>29.397305345204622</v>
      </c>
      <c r="G15" s="526">
        <v>9955.2228200000009</v>
      </c>
      <c r="H15" s="525">
        <v>42.927988799773175</v>
      </c>
      <c r="I15" s="527">
        <v>16.110855939439737</v>
      </c>
    </row>
    <row r="16" spans="1:9" x14ac:dyDescent="0.2">
      <c r="A16" s="389"/>
      <c r="B16" s="391" t="s">
        <v>654</v>
      </c>
      <c r="C16" s="390">
        <v>19.03275</v>
      </c>
      <c r="D16" s="142">
        <v>-64.012334252339002</v>
      </c>
      <c r="E16" s="144">
        <v>330.53361000000007</v>
      </c>
      <c r="F16" s="529">
        <v>-25.906424779590655</v>
      </c>
      <c r="G16" s="144">
        <v>424.40585000000004</v>
      </c>
      <c r="H16" s="529">
        <v>-18.281305872148547</v>
      </c>
      <c r="I16" s="473">
        <v>0.68682958009426764</v>
      </c>
    </row>
    <row r="17" spans="1:9" x14ac:dyDescent="0.2">
      <c r="A17" s="389"/>
      <c r="B17" s="391" t="s">
        <v>533</v>
      </c>
      <c r="C17" s="390">
        <v>0</v>
      </c>
      <c r="D17" s="142">
        <v>-100</v>
      </c>
      <c r="E17" s="144">
        <v>1241.3883000000001</v>
      </c>
      <c r="F17" s="529">
        <v>5.7068583075534001</v>
      </c>
      <c r="G17" s="144">
        <v>2009.19697</v>
      </c>
      <c r="H17" s="529">
        <v>53.862736251487632</v>
      </c>
      <c r="I17" s="472">
        <v>3.2515478079102227</v>
      </c>
    </row>
    <row r="18" spans="1:9" x14ac:dyDescent="0.2">
      <c r="A18" s="389"/>
      <c r="B18" s="391" t="s">
        <v>206</v>
      </c>
      <c r="C18" s="390">
        <v>63.658810000000003</v>
      </c>
      <c r="D18" s="142">
        <v>114.55079987893799</v>
      </c>
      <c r="E18" s="144">
        <v>305.76393999999999</v>
      </c>
      <c r="F18" s="529">
        <v>-42.472236570320817</v>
      </c>
      <c r="G18" s="522">
        <v>390.83556999999996</v>
      </c>
      <c r="H18" s="529">
        <v>-37.043200831856197</v>
      </c>
      <c r="I18" s="393">
        <v>0.63250172076799538</v>
      </c>
    </row>
    <row r="19" spans="1:9" x14ac:dyDescent="0.2">
      <c r="A19" s="389"/>
      <c r="B19" s="391" t="s">
        <v>563</v>
      </c>
      <c r="C19" s="390">
        <v>174.69980000000001</v>
      </c>
      <c r="D19" s="73">
        <v>-51.204772854605892</v>
      </c>
      <c r="E19" s="144">
        <v>2768.4603899999997</v>
      </c>
      <c r="F19" s="73">
        <v>2.1833304355446082</v>
      </c>
      <c r="G19" s="522">
        <v>3356.77529</v>
      </c>
      <c r="H19" s="529">
        <v>-2.8341308395762614</v>
      </c>
      <c r="I19" s="393">
        <v>5.4323769639403263</v>
      </c>
    </row>
    <row r="20" spans="1:9" x14ac:dyDescent="0.2">
      <c r="A20" s="389"/>
      <c r="B20" s="391" t="s">
        <v>207</v>
      </c>
      <c r="C20" s="390">
        <v>236.91158999999999</v>
      </c>
      <c r="D20" s="142">
        <v>66.784543567391196</v>
      </c>
      <c r="E20" s="144">
        <v>1278.2476099999999</v>
      </c>
      <c r="F20" s="73">
        <v>53.989634023690435</v>
      </c>
      <c r="G20" s="522">
        <v>1479.1606099999997</v>
      </c>
      <c r="H20" s="529">
        <v>26.486132776077149</v>
      </c>
      <c r="I20" s="393">
        <v>2.3937729903069913</v>
      </c>
    </row>
    <row r="21" spans="1:9" x14ac:dyDescent="0.2">
      <c r="A21" s="638"/>
      <c r="B21" s="391" t="s">
        <v>208</v>
      </c>
      <c r="C21" s="390">
        <v>0</v>
      </c>
      <c r="D21" s="142" t="s">
        <v>142</v>
      </c>
      <c r="E21" s="144">
        <v>315.23540000000003</v>
      </c>
      <c r="F21" s="529">
        <v>-66.562057188605479</v>
      </c>
      <c r="G21" s="522">
        <v>476.82640000000004</v>
      </c>
      <c r="H21" s="529">
        <v>-52.952714303938173</v>
      </c>
      <c r="I21" s="393">
        <v>0.77166343510548052</v>
      </c>
    </row>
    <row r="22" spans="1:9" x14ac:dyDescent="0.2">
      <c r="A22" s="638"/>
      <c r="B22" s="391" t="s">
        <v>209</v>
      </c>
      <c r="C22" s="390">
        <v>0</v>
      </c>
      <c r="D22" s="142" t="s">
        <v>142</v>
      </c>
      <c r="E22" s="144">
        <v>0</v>
      </c>
      <c r="F22" s="529">
        <v>-100</v>
      </c>
      <c r="G22" s="144">
        <v>0</v>
      </c>
      <c r="H22" s="529">
        <v>-100</v>
      </c>
      <c r="I22" s="473">
        <v>0</v>
      </c>
    </row>
    <row r="23" spans="1:9" x14ac:dyDescent="0.2">
      <c r="A23" s="488" t="s">
        <v>442</v>
      </c>
      <c r="B23" s="146"/>
      <c r="C23" s="146">
        <v>494.30295000000007</v>
      </c>
      <c r="D23" s="147">
        <v>-31.27565607790687</v>
      </c>
      <c r="E23" s="146">
        <v>6239.62925</v>
      </c>
      <c r="F23" s="525">
        <v>-14.905707712584496</v>
      </c>
      <c r="G23" s="526">
        <v>8137.2006900000006</v>
      </c>
      <c r="H23" s="525">
        <v>-9.3949993225725574</v>
      </c>
      <c r="I23" s="527">
        <v>13.168692498125283</v>
      </c>
    </row>
    <row r="24" spans="1:9" x14ac:dyDescent="0.2">
      <c r="A24" s="638"/>
      <c r="B24" s="391" t="s">
        <v>210</v>
      </c>
      <c r="C24" s="390">
        <v>307.4606</v>
      </c>
      <c r="D24" s="73">
        <v>9.7735351325861082</v>
      </c>
      <c r="E24" s="144">
        <v>3523.7030199999999</v>
      </c>
      <c r="F24" s="73">
        <v>-16.939937150715124</v>
      </c>
      <c r="G24" s="522">
        <v>4054.52909</v>
      </c>
      <c r="H24" s="529">
        <v>-16.073095365272241</v>
      </c>
      <c r="I24" s="393">
        <v>6.561574286416394</v>
      </c>
    </row>
    <row r="25" spans="1:9" x14ac:dyDescent="0.2">
      <c r="A25" s="638"/>
      <c r="B25" s="391" t="s">
        <v>240</v>
      </c>
      <c r="C25" s="390">
        <v>0</v>
      </c>
      <c r="D25" s="142" t="s">
        <v>142</v>
      </c>
      <c r="E25" s="144">
        <v>0</v>
      </c>
      <c r="F25" s="529">
        <v>-100</v>
      </c>
      <c r="G25" s="144">
        <v>0</v>
      </c>
      <c r="H25" s="529">
        <v>-100</v>
      </c>
      <c r="I25" s="473">
        <v>0</v>
      </c>
    </row>
    <row r="26" spans="1:9" x14ac:dyDescent="0.2">
      <c r="A26" s="638"/>
      <c r="B26" s="391" t="s">
        <v>211</v>
      </c>
      <c r="C26" s="390">
        <v>269.78757999999999</v>
      </c>
      <c r="D26" s="142">
        <v>-51.581715825571727</v>
      </c>
      <c r="E26" s="144">
        <v>2551.6453200000001</v>
      </c>
      <c r="F26" s="529">
        <v>-43.446357313717591</v>
      </c>
      <c r="G26" s="522">
        <v>3252.22624</v>
      </c>
      <c r="H26" s="529">
        <v>-41.266758453546828</v>
      </c>
      <c r="I26" s="393">
        <v>5.2631818877867937</v>
      </c>
    </row>
    <row r="27" spans="1:9" x14ac:dyDescent="0.2">
      <c r="A27" s="488" t="s">
        <v>340</v>
      </c>
      <c r="B27" s="146"/>
      <c r="C27" s="146">
        <v>577.24818000000005</v>
      </c>
      <c r="D27" s="147">
        <v>-31.057403142691154</v>
      </c>
      <c r="E27" s="146">
        <v>6075.3483400000005</v>
      </c>
      <c r="F27" s="525">
        <v>-32.992842372734472</v>
      </c>
      <c r="G27" s="526">
        <v>7306.75533</v>
      </c>
      <c r="H27" s="525">
        <v>-31.589590859500799</v>
      </c>
      <c r="I27" s="527">
        <v>11.824756174203186</v>
      </c>
    </row>
    <row r="28" spans="1:9" x14ac:dyDescent="0.2">
      <c r="A28" s="389"/>
      <c r="B28" s="391" t="s">
        <v>212</v>
      </c>
      <c r="C28" s="390">
        <v>547.92017999999996</v>
      </c>
      <c r="D28" s="142">
        <v>104.15774153739758</v>
      </c>
      <c r="E28" s="144">
        <v>3241.51379</v>
      </c>
      <c r="F28" s="142">
        <v>98.045812716835627</v>
      </c>
      <c r="G28" s="144">
        <v>3920.4018699999997</v>
      </c>
      <c r="H28" s="142">
        <v>120.84611907858876</v>
      </c>
      <c r="I28" s="393">
        <v>6.3445119104104748</v>
      </c>
    </row>
    <row r="29" spans="1:9" x14ac:dyDescent="0.2">
      <c r="A29" s="389"/>
      <c r="B29" s="391" t="s">
        <v>213</v>
      </c>
      <c r="C29" s="390">
        <v>206.17211</v>
      </c>
      <c r="D29" s="142">
        <v>31.106704261607881</v>
      </c>
      <c r="E29" s="144">
        <v>1953.22074</v>
      </c>
      <c r="F29" s="142">
        <v>-28.654218730386006</v>
      </c>
      <c r="G29" s="144">
        <v>2387.1243300000006</v>
      </c>
      <c r="H29" s="142">
        <v>-24.488377196510619</v>
      </c>
      <c r="I29" s="498">
        <v>3.8631597590059381</v>
      </c>
    </row>
    <row r="30" spans="1:9" x14ac:dyDescent="0.2">
      <c r="A30" s="389"/>
      <c r="B30" s="391" t="s">
        <v>214</v>
      </c>
      <c r="C30" s="390">
        <v>0</v>
      </c>
      <c r="D30" s="142" t="s">
        <v>142</v>
      </c>
      <c r="E30" s="144">
        <v>0</v>
      </c>
      <c r="F30" s="142">
        <v>-100</v>
      </c>
      <c r="G30" s="144">
        <v>0</v>
      </c>
      <c r="H30" s="142">
        <v>-100</v>
      </c>
      <c r="I30" s="473">
        <v>0</v>
      </c>
    </row>
    <row r="31" spans="1:9" x14ac:dyDescent="0.2">
      <c r="A31" s="389"/>
      <c r="B31" s="391" t="s">
        <v>215</v>
      </c>
      <c r="C31" s="390">
        <v>78.144999999999996</v>
      </c>
      <c r="D31" s="142" t="s">
        <v>142</v>
      </c>
      <c r="E31" s="144">
        <v>143.40235999999999</v>
      </c>
      <c r="F31" s="142" t="s">
        <v>142</v>
      </c>
      <c r="G31" s="144">
        <v>143.40235999999999</v>
      </c>
      <c r="H31" s="142" t="s">
        <v>142</v>
      </c>
      <c r="I31" s="473">
        <v>0.23207263213578933</v>
      </c>
    </row>
    <row r="32" spans="1:9" x14ac:dyDescent="0.2">
      <c r="A32" s="389"/>
      <c r="B32" s="391" t="s">
        <v>622</v>
      </c>
      <c r="C32" s="390">
        <v>0</v>
      </c>
      <c r="D32" s="142" t="s">
        <v>142</v>
      </c>
      <c r="E32" s="144">
        <v>0</v>
      </c>
      <c r="F32" s="142">
        <v>-100</v>
      </c>
      <c r="G32" s="144">
        <v>0</v>
      </c>
      <c r="H32" s="142">
        <v>-100</v>
      </c>
      <c r="I32" s="473">
        <v>0</v>
      </c>
    </row>
    <row r="33" spans="1:9" x14ac:dyDescent="0.2">
      <c r="A33" s="389"/>
      <c r="B33" s="391" t="s">
        <v>657</v>
      </c>
      <c r="C33" s="390">
        <v>0</v>
      </c>
      <c r="D33" s="142" t="s">
        <v>142</v>
      </c>
      <c r="E33" s="144">
        <v>131.27976000000001</v>
      </c>
      <c r="F33" s="73">
        <v>1.1487040452698349</v>
      </c>
      <c r="G33" s="144">
        <v>131.27976000000001</v>
      </c>
      <c r="H33" s="529">
        <v>-48.783438637371674</v>
      </c>
      <c r="I33" s="473">
        <v>0.21245424028833779</v>
      </c>
    </row>
    <row r="34" spans="1:9" x14ac:dyDescent="0.2">
      <c r="A34" s="638"/>
      <c r="B34" s="391" t="s">
        <v>546</v>
      </c>
      <c r="C34" s="390">
        <v>0</v>
      </c>
      <c r="D34" s="142" t="s">
        <v>142</v>
      </c>
      <c r="E34" s="144">
        <v>782.41886</v>
      </c>
      <c r="F34" s="73">
        <v>-28.65173095719657</v>
      </c>
      <c r="G34" s="144">
        <v>924.14927000000012</v>
      </c>
      <c r="H34" s="529">
        <v>-24.937771361156283</v>
      </c>
      <c r="I34" s="473">
        <v>1.4955803626611746</v>
      </c>
    </row>
    <row r="35" spans="1:9" x14ac:dyDescent="0.2">
      <c r="A35" s="638"/>
      <c r="B35" s="391" t="s">
        <v>216</v>
      </c>
      <c r="C35" s="390">
        <v>334.76913000000002</v>
      </c>
      <c r="D35" s="142">
        <v>-34.189644717518384</v>
      </c>
      <c r="E35" s="144">
        <v>3527.69445</v>
      </c>
      <c r="F35" s="73">
        <v>-16.816103908854377</v>
      </c>
      <c r="G35" s="144">
        <v>4284.2756899999995</v>
      </c>
      <c r="H35" s="529">
        <v>-20.075469683197941</v>
      </c>
      <c r="I35" s="473">
        <v>6.933380567611823</v>
      </c>
    </row>
    <row r="36" spans="1:9" x14ac:dyDescent="0.2">
      <c r="A36" s="638"/>
      <c r="B36" s="391" t="s">
        <v>217</v>
      </c>
      <c r="C36" s="390">
        <v>507.35599999999999</v>
      </c>
      <c r="D36" s="142">
        <v>-22.678854982710895</v>
      </c>
      <c r="E36" s="144">
        <v>5490.7201000000005</v>
      </c>
      <c r="F36" s="529">
        <v>-25.943364043856509</v>
      </c>
      <c r="G36" s="522">
        <v>6199.2460100000008</v>
      </c>
      <c r="H36" s="529">
        <v>-33.022024298975879</v>
      </c>
      <c r="I36" s="393">
        <v>10.032438369898445</v>
      </c>
    </row>
    <row r="37" spans="1:9" x14ac:dyDescent="0.2">
      <c r="A37" s="638"/>
      <c r="B37" s="391" t="s">
        <v>218</v>
      </c>
      <c r="C37" s="390">
        <v>0</v>
      </c>
      <c r="D37" s="142" t="s">
        <v>142</v>
      </c>
      <c r="E37" s="144">
        <v>22.728280000000002</v>
      </c>
      <c r="F37" s="529">
        <v>-65.822089082526574</v>
      </c>
      <c r="G37" s="144">
        <v>22.728280000000002</v>
      </c>
      <c r="H37" s="529">
        <v>-65.822089082526574</v>
      </c>
      <c r="I37" s="585">
        <v>3.6781903474386465E-2</v>
      </c>
    </row>
    <row r="38" spans="1:9" x14ac:dyDescent="0.2">
      <c r="A38" s="488" t="s">
        <v>443</v>
      </c>
      <c r="B38" s="146"/>
      <c r="C38" s="146">
        <v>1674.3624199999999</v>
      </c>
      <c r="D38" s="147">
        <v>5.273314904934078</v>
      </c>
      <c r="E38" s="146">
        <v>15292.978340000001</v>
      </c>
      <c r="F38" s="525">
        <v>-14.508657122344399</v>
      </c>
      <c r="G38" s="526">
        <v>18012.60757</v>
      </c>
      <c r="H38" s="525">
        <v>-18.237323729840799</v>
      </c>
      <c r="I38" s="527">
        <v>29.150379745486372</v>
      </c>
    </row>
    <row r="39" spans="1:9" x14ac:dyDescent="0.2">
      <c r="A39" s="150" t="s">
        <v>186</v>
      </c>
      <c r="B39" s="150"/>
      <c r="C39" s="150">
        <v>5304.4564599999994</v>
      </c>
      <c r="D39" s="672">
        <v>10.816903437435712</v>
      </c>
      <c r="E39" s="150">
        <v>51668.652000000002</v>
      </c>
      <c r="F39" s="665">
        <v>-3.3728131954461835</v>
      </c>
      <c r="G39" s="150">
        <v>61792.016869999999</v>
      </c>
      <c r="H39" s="665">
        <v>-2.4014865660950493</v>
      </c>
      <c r="I39" s="666">
        <v>100</v>
      </c>
    </row>
    <row r="40" spans="1:9" x14ac:dyDescent="0.2">
      <c r="A40" s="151" t="s">
        <v>526</v>
      </c>
      <c r="B40" s="474"/>
      <c r="C40" s="152">
        <v>2324.9782299999997</v>
      </c>
      <c r="D40" s="530">
        <v>-4.2343529494958796</v>
      </c>
      <c r="E40" s="152">
        <v>22156.462829999997</v>
      </c>
      <c r="F40" s="530">
        <v>-17.238682786811609</v>
      </c>
      <c r="G40" s="152">
        <v>26399.86162</v>
      </c>
      <c r="H40" s="530">
        <v>-18.282326899190718</v>
      </c>
      <c r="I40" s="531">
        <v>42.723741604908064</v>
      </c>
    </row>
    <row r="41" spans="1:9" x14ac:dyDescent="0.2">
      <c r="A41" s="151" t="s">
        <v>527</v>
      </c>
      <c r="B41" s="474"/>
      <c r="C41" s="152">
        <v>2979.4782300000015</v>
      </c>
      <c r="D41" s="530">
        <v>26.307608809416262</v>
      </c>
      <c r="E41" s="152">
        <v>29512.189170000005</v>
      </c>
      <c r="F41" s="530">
        <v>10.52986093701581</v>
      </c>
      <c r="G41" s="152">
        <v>35392.155250000011</v>
      </c>
      <c r="H41" s="530">
        <v>14.145143888765974</v>
      </c>
      <c r="I41" s="531">
        <v>57.276258395091951</v>
      </c>
    </row>
    <row r="42" spans="1:9" x14ac:dyDescent="0.2">
      <c r="A42" s="153" t="s">
        <v>528</v>
      </c>
      <c r="B42" s="475"/>
      <c r="C42" s="154">
        <v>1597.5757499999997</v>
      </c>
      <c r="D42" s="532">
        <v>19.846577098744881</v>
      </c>
      <c r="E42" s="154">
        <v>18503.214400000001</v>
      </c>
      <c r="F42" s="532">
        <v>17.45549004905169</v>
      </c>
      <c r="G42" s="154">
        <v>21910.09835</v>
      </c>
      <c r="H42" s="532">
        <v>19.797859008519403</v>
      </c>
      <c r="I42" s="533">
        <v>35.457813905144349</v>
      </c>
    </row>
    <row r="43" spans="1:9" s="1" customFormat="1" x14ac:dyDescent="0.2">
      <c r="A43" s="153" t="s">
        <v>529</v>
      </c>
      <c r="B43" s="475"/>
      <c r="C43" s="154">
        <v>3706.8807100000013</v>
      </c>
      <c r="D43" s="532">
        <v>7.3317066550269772</v>
      </c>
      <c r="E43" s="154">
        <v>33165.437600000005</v>
      </c>
      <c r="F43" s="532">
        <v>-12.071827899231744</v>
      </c>
      <c r="G43" s="154">
        <v>39881.918520000007</v>
      </c>
      <c r="H43" s="532">
        <v>-11.419248405832727</v>
      </c>
      <c r="I43" s="533">
        <v>64.542186094855666</v>
      </c>
    </row>
    <row r="44" spans="1:9" s="1" customFormat="1" x14ac:dyDescent="0.2">
      <c r="A44" s="705" t="s">
        <v>670</v>
      </c>
      <c r="B44" s="706"/>
      <c r="C44" s="722">
        <v>63.658810000000003</v>
      </c>
      <c r="D44" s="712">
        <v>114.55079987893799</v>
      </c>
      <c r="E44" s="481">
        <v>305.76393999999999</v>
      </c>
      <c r="F44" s="707">
        <v>-42.472236570320817</v>
      </c>
      <c r="G44" s="481">
        <v>390.83556999999996</v>
      </c>
      <c r="H44" s="707">
        <v>-37.043200831856197</v>
      </c>
      <c r="I44" s="708">
        <v>0.63250172076799538</v>
      </c>
    </row>
    <row r="45" spans="1:9" s="1" customFormat="1" x14ac:dyDescent="0.2">
      <c r="A45" s="80" t="s">
        <v>479</v>
      </c>
      <c r="I45" s="79" t="s">
        <v>220</v>
      </c>
    </row>
    <row r="46" spans="1:9" s="1" customFormat="1" x14ac:dyDescent="0.2">
      <c r="A46" s="430" t="s">
        <v>531</v>
      </c>
    </row>
    <row r="47" spans="1:9" s="1" customFormat="1" x14ac:dyDescent="0.2"/>
    <row r="48" spans="1:9" s="1" customFormat="1" x14ac:dyDescent="0.2">
      <c r="A48" s="84"/>
      <c r="B48" s="84"/>
      <c r="C48" s="84"/>
      <c r="D48" s="84"/>
      <c r="E48" s="84"/>
      <c r="F48" s="84"/>
      <c r="G48" s="84"/>
    </row>
    <row r="49" spans="2:8" s="1" customFormat="1" x14ac:dyDescent="0.2">
      <c r="B49" s="84"/>
      <c r="C49" s="84"/>
      <c r="D49" s="84"/>
      <c r="E49" s="84"/>
      <c r="F49" s="84"/>
      <c r="G49" s="84"/>
      <c r="H49" s="84"/>
    </row>
    <row r="50" spans="2:8" s="1" customFormat="1" x14ac:dyDescent="0.2"/>
    <row r="51" spans="2:8" s="1" customFormat="1" x14ac:dyDescent="0.2"/>
    <row r="52" spans="2:8" s="1" customFormat="1" x14ac:dyDescent="0.2"/>
    <row r="53" spans="2:8" s="1" customFormat="1" x14ac:dyDescent="0.2"/>
    <row r="54" spans="2:8" s="1" customFormat="1" x14ac:dyDescent="0.2"/>
    <row r="55" spans="2:8" s="1" customFormat="1" x14ac:dyDescent="0.2"/>
    <row r="56" spans="2:8" s="1" customFormat="1" x14ac:dyDescent="0.2"/>
    <row r="57" spans="2:8" s="1" customFormat="1" x14ac:dyDescent="0.2"/>
    <row r="58" spans="2:8" s="1" customFormat="1" x14ac:dyDescent="0.2"/>
    <row r="59" spans="2:8" s="1" customFormat="1" x14ac:dyDescent="0.2"/>
    <row r="60" spans="2:8" s="1" customFormat="1" x14ac:dyDescent="0.2"/>
    <row r="61" spans="2:8" s="1" customFormat="1" x14ac:dyDescent="0.2"/>
    <row r="62" spans="2:8" s="1" customFormat="1" x14ac:dyDescent="0.2"/>
    <row r="63" spans="2:8" s="1" customFormat="1" x14ac:dyDescent="0.2"/>
    <row r="64" spans="2:8"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sheetData>
  <mergeCells count="5">
    <mergeCell ref="A3:A4"/>
    <mergeCell ref="C3:D3"/>
    <mergeCell ref="E3:F3"/>
    <mergeCell ref="G3:I3"/>
    <mergeCell ref="B3:B4"/>
  </mergeCells>
  <conditionalFormatting sqref="D18:D19">
    <cfRule type="cellIs" dxfId="121" priority="19" stopIfTrue="1" operator="equal">
      <formula>0</formula>
    </cfRule>
    <cfRule type="cellIs" dxfId="120" priority="20" operator="between">
      <formula>0</formula>
      <formula>0.5</formula>
    </cfRule>
    <cfRule type="cellIs" dxfId="119" priority="21" operator="between">
      <formula>0</formula>
      <formula>0.49</formula>
    </cfRule>
  </conditionalFormatting>
  <conditionalFormatting sqref="F18:F35">
    <cfRule type="cellIs" dxfId="118" priority="29" stopIfTrue="1" operator="equal">
      <formula>0</formula>
    </cfRule>
    <cfRule type="cellIs" dxfId="117" priority="30" operator="between">
      <formula>0</formula>
      <formula>0.5</formula>
    </cfRule>
    <cfRule type="cellIs" dxfId="116" priority="31" operator="between">
      <formula>0</formula>
      <formula>0.49</formula>
    </cfRule>
  </conditionalFormatting>
  <conditionalFormatting sqref="F23:F24">
    <cfRule type="cellIs" dxfId="115" priority="15" operator="between">
      <formula>0</formula>
      <formula>0.5</formula>
    </cfRule>
    <cfRule type="cellIs" dxfId="114" priority="16" operator="between">
      <formula>0</formula>
      <formula>0.49</formula>
    </cfRule>
  </conditionalFormatting>
  <conditionalFormatting sqref="I37">
    <cfRule type="cellIs" dxfId="113" priority="1" operator="between">
      <formula>0.00001</formula>
      <formula>0.499</formula>
    </cfRule>
  </conditionalFormatting>
  <conditionalFormatting sqref="I38:I41">
    <cfRule type="cellIs" dxfId="112" priority="25" operator="between">
      <formula>0</formula>
      <formula>0.5</formula>
    </cfRule>
    <cfRule type="cellIs" dxfId="111" priority="26"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80">
        <f>INDICE!A3</f>
        <v>45200</v>
      </c>
      <c r="C3" s="781"/>
      <c r="D3" s="781" t="s">
        <v>115</v>
      </c>
      <c r="E3" s="781"/>
      <c r="F3" s="781" t="s">
        <v>116</v>
      </c>
      <c r="G3" s="781"/>
      <c r="H3" s="1"/>
    </row>
    <row r="4" spans="1:8" x14ac:dyDescent="0.2">
      <c r="A4" s="66"/>
      <c r="B4" s="610" t="s">
        <v>56</v>
      </c>
      <c r="C4" s="610" t="s">
        <v>449</v>
      </c>
      <c r="D4" s="610" t="s">
        <v>56</v>
      </c>
      <c r="E4" s="610" t="s">
        <v>449</v>
      </c>
      <c r="F4" s="610" t="s">
        <v>56</v>
      </c>
      <c r="G4" s="611" t="s">
        <v>449</v>
      </c>
      <c r="H4" s="1"/>
    </row>
    <row r="5" spans="1:8" x14ac:dyDescent="0.2">
      <c r="A5" s="157" t="s">
        <v>8</v>
      </c>
      <c r="B5" s="394">
        <v>87.575617297486559</v>
      </c>
      <c r="C5" s="477">
        <v>-5.5374679786657826</v>
      </c>
      <c r="D5" s="394">
        <v>75.604285567771996</v>
      </c>
      <c r="E5" s="477">
        <v>-23.031102967343848</v>
      </c>
      <c r="F5" s="394">
        <v>77.178430475426779</v>
      </c>
      <c r="G5" s="477">
        <v>-17.351526802007857</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516</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453</v>
      </c>
      <c r="B1" s="158"/>
      <c r="C1" s="15"/>
      <c r="D1" s="15"/>
      <c r="E1" s="15"/>
      <c r="F1" s="15"/>
      <c r="G1" s="15"/>
      <c r="H1" s="1"/>
    </row>
    <row r="2" spans="1:8" x14ac:dyDescent="0.2">
      <c r="A2" s="159" t="s">
        <v>369</v>
      </c>
      <c r="B2" s="159"/>
      <c r="C2" s="160"/>
      <c r="D2" s="160"/>
      <c r="E2" s="160"/>
      <c r="F2" s="160"/>
      <c r="G2" s="160"/>
      <c r="H2" s="161" t="s">
        <v>151</v>
      </c>
    </row>
    <row r="3" spans="1:8" ht="14.1" customHeight="1" x14ac:dyDescent="0.2">
      <c r="A3" s="162"/>
      <c r="B3" s="780">
        <f>INDICE!A3</f>
        <v>45200</v>
      </c>
      <c r="C3" s="781"/>
      <c r="D3" s="781" t="s">
        <v>115</v>
      </c>
      <c r="E3" s="781"/>
      <c r="F3" s="781" t="s">
        <v>116</v>
      </c>
      <c r="G3" s="781"/>
      <c r="H3" s="781"/>
    </row>
    <row r="4" spans="1:8" x14ac:dyDescent="0.2">
      <c r="A4" s="160"/>
      <c r="B4" s="63" t="s">
        <v>47</v>
      </c>
      <c r="C4" s="63" t="s">
        <v>449</v>
      </c>
      <c r="D4" s="63" t="s">
        <v>47</v>
      </c>
      <c r="E4" s="63" t="s">
        <v>449</v>
      </c>
      <c r="F4" s="63" t="s">
        <v>47</v>
      </c>
      <c r="G4" s="64" t="s">
        <v>449</v>
      </c>
      <c r="H4" s="64" t="s">
        <v>106</v>
      </c>
    </row>
    <row r="5" spans="1:8" x14ac:dyDescent="0.2">
      <c r="A5" s="160" t="s">
        <v>224</v>
      </c>
      <c r="B5" s="163"/>
      <c r="C5" s="163"/>
      <c r="D5" s="163"/>
      <c r="E5" s="163"/>
      <c r="F5" s="163"/>
      <c r="G5" s="164"/>
      <c r="H5" s="165"/>
    </row>
    <row r="6" spans="1:8" x14ac:dyDescent="0.2">
      <c r="A6" s="18" t="s">
        <v>410</v>
      </c>
      <c r="B6" s="458">
        <v>42.983000000000004</v>
      </c>
      <c r="C6" s="396">
        <v>-72.406642999749636</v>
      </c>
      <c r="D6" s="235">
        <v>873.89599999999996</v>
      </c>
      <c r="E6" s="396">
        <v>9.0148821775631944</v>
      </c>
      <c r="F6" s="235">
        <v>1101.318</v>
      </c>
      <c r="G6" s="396">
        <v>8.1582366557426536</v>
      </c>
      <c r="H6" s="396">
        <v>5.9651185199251637</v>
      </c>
    </row>
    <row r="7" spans="1:8" x14ac:dyDescent="0.2">
      <c r="A7" s="18" t="s">
        <v>48</v>
      </c>
      <c r="B7" s="458">
        <v>73.120999999999995</v>
      </c>
      <c r="C7" s="399">
        <v>24.486703667132019</v>
      </c>
      <c r="D7" s="458">
        <v>506.95699999999994</v>
      </c>
      <c r="E7" s="399">
        <v>-23.897013567596296</v>
      </c>
      <c r="F7" s="235">
        <v>637.36099999999999</v>
      </c>
      <c r="G7" s="396">
        <v>-11.986284817878893</v>
      </c>
      <c r="H7" s="396">
        <v>3.4521672259765324</v>
      </c>
    </row>
    <row r="8" spans="1:8" x14ac:dyDescent="0.2">
      <c r="A8" s="18" t="s">
        <v>49</v>
      </c>
      <c r="B8" s="458">
        <v>138.935</v>
      </c>
      <c r="C8" s="399">
        <v>-3.632466775795574</v>
      </c>
      <c r="D8" s="235">
        <v>1320.0459999999998</v>
      </c>
      <c r="E8" s="396">
        <v>12.619611510005724</v>
      </c>
      <c r="F8" s="235">
        <v>1691.289</v>
      </c>
      <c r="G8" s="396">
        <v>16.945242884396116</v>
      </c>
      <c r="H8" s="396">
        <v>9.1606051444230552</v>
      </c>
    </row>
    <row r="9" spans="1:8" x14ac:dyDescent="0.2">
      <c r="A9" s="18" t="s">
        <v>122</v>
      </c>
      <c r="B9" s="458">
        <v>743.35199999999998</v>
      </c>
      <c r="C9" s="396">
        <v>28.888133688893824</v>
      </c>
      <c r="D9" s="235">
        <v>6103.7759999999998</v>
      </c>
      <c r="E9" s="396">
        <v>13.999435211429656</v>
      </c>
      <c r="F9" s="235">
        <v>7514.9259999999995</v>
      </c>
      <c r="G9" s="396">
        <v>14.714163530123111</v>
      </c>
      <c r="H9" s="396">
        <v>40.703433757068467</v>
      </c>
    </row>
    <row r="10" spans="1:8" x14ac:dyDescent="0.2">
      <c r="A10" s="18" t="s">
        <v>123</v>
      </c>
      <c r="B10" s="458">
        <v>458.82600000000008</v>
      </c>
      <c r="C10" s="396">
        <v>15.220382907768649</v>
      </c>
      <c r="D10" s="235">
        <v>4361.1290000000008</v>
      </c>
      <c r="E10" s="396">
        <v>-13.640599480076732</v>
      </c>
      <c r="F10" s="235">
        <v>5509.2580000000007</v>
      </c>
      <c r="G10" s="396">
        <v>-6.964265751247364</v>
      </c>
      <c r="H10" s="396">
        <v>29.840043408757396</v>
      </c>
    </row>
    <row r="11" spans="1:8" x14ac:dyDescent="0.2">
      <c r="A11" s="18" t="s">
        <v>225</v>
      </c>
      <c r="B11" s="458">
        <v>182.982</v>
      </c>
      <c r="C11" s="396">
        <v>-11.034291632024969</v>
      </c>
      <c r="D11" s="235">
        <v>1671.2689999999998</v>
      </c>
      <c r="E11" s="396">
        <v>-16.470421244185491</v>
      </c>
      <c r="F11" s="235">
        <v>2008.482</v>
      </c>
      <c r="G11" s="396">
        <v>-13.333586481212844</v>
      </c>
      <c r="H11" s="396">
        <v>10.878631943849399</v>
      </c>
    </row>
    <row r="12" spans="1:8" x14ac:dyDescent="0.2">
      <c r="A12" s="168" t="s">
        <v>226</v>
      </c>
      <c r="B12" s="459">
        <v>1640.1989999999996</v>
      </c>
      <c r="C12" s="170">
        <v>6.5536166016378443</v>
      </c>
      <c r="D12" s="169">
        <v>14837.073</v>
      </c>
      <c r="E12" s="170">
        <v>-1.3814242919547388</v>
      </c>
      <c r="F12" s="169">
        <v>18462.633999999998</v>
      </c>
      <c r="G12" s="170">
        <v>2.6912733102631692</v>
      </c>
      <c r="H12" s="170">
        <v>100</v>
      </c>
    </row>
    <row r="13" spans="1:8" x14ac:dyDescent="0.2">
      <c r="A13" s="145" t="s">
        <v>227</v>
      </c>
      <c r="B13" s="460"/>
      <c r="C13" s="172"/>
      <c r="D13" s="171"/>
      <c r="E13" s="172"/>
      <c r="F13" s="171"/>
      <c r="G13" s="172"/>
      <c r="H13" s="172"/>
    </row>
    <row r="14" spans="1:8" x14ac:dyDescent="0.2">
      <c r="A14" s="18" t="s">
        <v>410</v>
      </c>
      <c r="B14" s="458">
        <v>33.753999999999998</v>
      </c>
      <c r="C14" s="713">
        <v>-9.8811907622480319</v>
      </c>
      <c r="D14" s="235">
        <v>386.85499999999996</v>
      </c>
      <c r="E14" s="396">
        <v>-14.563070345144387</v>
      </c>
      <c r="F14" s="235">
        <v>461.82800000000003</v>
      </c>
      <c r="G14" s="396">
        <v>-12.828430780381733</v>
      </c>
      <c r="H14" s="396">
        <v>2.32817527747742</v>
      </c>
    </row>
    <row r="15" spans="1:8" x14ac:dyDescent="0.2">
      <c r="A15" s="18" t="s">
        <v>48</v>
      </c>
      <c r="B15" s="458">
        <v>180.73099999999999</v>
      </c>
      <c r="C15" s="396">
        <v>-33.530586500233547</v>
      </c>
      <c r="D15" s="235">
        <v>3353.6570000000002</v>
      </c>
      <c r="E15" s="396">
        <v>-5.7175476633327884</v>
      </c>
      <c r="F15" s="235">
        <v>4024.0469999999996</v>
      </c>
      <c r="G15" s="396">
        <v>-8.8305135088536844</v>
      </c>
      <c r="H15" s="396">
        <v>20.286095128071874</v>
      </c>
    </row>
    <row r="16" spans="1:8" x14ac:dyDescent="0.2">
      <c r="A16" s="18" t="s">
        <v>49</v>
      </c>
      <c r="B16" s="458">
        <v>37.516000000000005</v>
      </c>
      <c r="C16" s="470">
        <v>-31.270495557387552</v>
      </c>
      <c r="D16" s="235">
        <v>471.04500000000002</v>
      </c>
      <c r="E16" s="396">
        <v>43.085180707520543</v>
      </c>
      <c r="F16" s="235">
        <v>541.85</v>
      </c>
      <c r="G16" s="396">
        <v>39.662500547721372</v>
      </c>
      <c r="H16" s="396">
        <v>2.7315835637967814</v>
      </c>
    </row>
    <row r="17" spans="1:8" x14ac:dyDescent="0.2">
      <c r="A17" s="18" t="s">
        <v>122</v>
      </c>
      <c r="B17" s="458">
        <v>785.18</v>
      </c>
      <c r="C17" s="396">
        <v>36.229409784754822</v>
      </c>
      <c r="D17" s="235">
        <v>6199.0360000000001</v>
      </c>
      <c r="E17" s="396">
        <v>4.0832325220014924</v>
      </c>
      <c r="F17" s="235">
        <v>7491.7379999999994</v>
      </c>
      <c r="G17" s="331">
        <v>-6.1400595638324597E-4</v>
      </c>
      <c r="H17" s="396">
        <v>37.767478795001878</v>
      </c>
    </row>
    <row r="18" spans="1:8" x14ac:dyDescent="0.2">
      <c r="A18" s="18" t="s">
        <v>123</v>
      </c>
      <c r="B18" s="458">
        <v>187.178</v>
      </c>
      <c r="C18" s="396">
        <v>3.9277306445164757</v>
      </c>
      <c r="D18" s="235">
        <v>1746.8600000000001</v>
      </c>
      <c r="E18" s="396">
        <v>-5.7743332878439109</v>
      </c>
      <c r="F18" s="235">
        <v>1927.703</v>
      </c>
      <c r="G18" s="396">
        <v>-13.217350200333147</v>
      </c>
      <c r="H18" s="396">
        <v>9.7179696053921685</v>
      </c>
    </row>
    <row r="19" spans="1:8" x14ac:dyDescent="0.2">
      <c r="A19" s="18" t="s">
        <v>225</v>
      </c>
      <c r="B19" s="458">
        <v>315.53200000000004</v>
      </c>
      <c r="C19" s="396">
        <v>-23.114298315508861</v>
      </c>
      <c r="D19" s="235">
        <v>4410.25</v>
      </c>
      <c r="E19" s="396">
        <v>-9.140634496171133</v>
      </c>
      <c r="F19" s="235">
        <v>5389.313000000001</v>
      </c>
      <c r="G19" s="396">
        <v>-7.9890221520337725</v>
      </c>
      <c r="H19" s="396">
        <v>27.168697630259896</v>
      </c>
    </row>
    <row r="20" spans="1:8" x14ac:dyDescent="0.2">
      <c r="A20" s="173" t="s">
        <v>228</v>
      </c>
      <c r="B20" s="461">
        <v>1539.8910000000001</v>
      </c>
      <c r="C20" s="175">
        <v>0.59374105860849025</v>
      </c>
      <c r="D20" s="174">
        <v>16567.703000000001</v>
      </c>
      <c r="E20" s="175">
        <v>-2.5585141671450202</v>
      </c>
      <c r="F20" s="174">
        <v>19836.478999999996</v>
      </c>
      <c r="G20" s="175">
        <v>-5.0972719904108592</v>
      </c>
      <c r="H20" s="175">
        <v>100</v>
      </c>
    </row>
    <row r="21" spans="1:8" x14ac:dyDescent="0.2">
      <c r="A21" s="145" t="s">
        <v>454</v>
      </c>
      <c r="B21" s="462"/>
      <c r="C21" s="398"/>
      <c r="D21" s="397"/>
      <c r="E21" s="398"/>
      <c r="F21" s="397"/>
      <c r="G21" s="398"/>
      <c r="H21" s="398"/>
    </row>
    <row r="22" spans="1:8" x14ac:dyDescent="0.2">
      <c r="A22" s="18" t="s">
        <v>410</v>
      </c>
      <c r="B22" s="458">
        <v>-9.2290000000000063</v>
      </c>
      <c r="C22" s="396">
        <v>-92.199834344731997</v>
      </c>
      <c r="D22" s="235">
        <v>-487.041</v>
      </c>
      <c r="E22" s="396">
        <v>39.61970450128134</v>
      </c>
      <c r="F22" s="235">
        <v>-639.49</v>
      </c>
      <c r="G22" s="396">
        <v>30.92096508378458</v>
      </c>
      <c r="H22" s="399" t="s">
        <v>455</v>
      </c>
    </row>
    <row r="23" spans="1:8" x14ac:dyDescent="0.2">
      <c r="A23" s="18" t="s">
        <v>48</v>
      </c>
      <c r="B23" s="458">
        <v>107.61</v>
      </c>
      <c r="C23" s="396">
        <v>-49.517505383204409</v>
      </c>
      <c r="D23" s="235">
        <v>2846.7000000000003</v>
      </c>
      <c r="E23" s="396">
        <v>-1.5284587493245756</v>
      </c>
      <c r="F23" s="235">
        <v>3386.6859999999997</v>
      </c>
      <c r="G23" s="396">
        <v>-8.2111355880018806</v>
      </c>
      <c r="H23" s="399" t="s">
        <v>455</v>
      </c>
    </row>
    <row r="24" spans="1:8" x14ac:dyDescent="0.2">
      <c r="A24" s="18" t="s">
        <v>49</v>
      </c>
      <c r="B24" s="458">
        <v>-101.419</v>
      </c>
      <c r="C24" s="399">
        <v>13.207273376717616</v>
      </c>
      <c r="D24" s="235">
        <v>-849.00099999999975</v>
      </c>
      <c r="E24" s="396">
        <v>0.72118179380769787</v>
      </c>
      <c r="F24" s="235">
        <v>-1149.4389999999999</v>
      </c>
      <c r="G24" s="396">
        <v>8.6167566893329663</v>
      </c>
      <c r="H24" s="399" t="s">
        <v>455</v>
      </c>
    </row>
    <row r="25" spans="1:8" x14ac:dyDescent="0.2">
      <c r="A25" s="18" t="s">
        <v>122</v>
      </c>
      <c r="B25" s="458">
        <v>41.827999999999975</v>
      </c>
      <c r="C25" s="396">
        <v>-11224.468085107075</v>
      </c>
      <c r="D25" s="235">
        <v>95.260000000000218</v>
      </c>
      <c r="E25" s="396">
        <v>-84.166321769728498</v>
      </c>
      <c r="F25" s="235">
        <v>-23.188000000000102</v>
      </c>
      <c r="G25" s="396">
        <v>-102.46475542181355</v>
      </c>
      <c r="H25" s="399" t="s">
        <v>455</v>
      </c>
    </row>
    <row r="26" spans="1:8" x14ac:dyDescent="0.2">
      <c r="A26" s="18" t="s">
        <v>123</v>
      </c>
      <c r="B26" s="458">
        <v>-271.64800000000008</v>
      </c>
      <c r="C26" s="396">
        <v>24.545187793427253</v>
      </c>
      <c r="D26" s="235">
        <v>-2614.2690000000007</v>
      </c>
      <c r="E26" s="396">
        <v>-18.203509628245975</v>
      </c>
      <c r="F26" s="235">
        <v>-3581.5550000000007</v>
      </c>
      <c r="G26" s="396">
        <v>-3.2105812464631645</v>
      </c>
      <c r="H26" s="399" t="s">
        <v>455</v>
      </c>
    </row>
    <row r="27" spans="1:8" x14ac:dyDescent="0.2">
      <c r="A27" s="18" t="s">
        <v>225</v>
      </c>
      <c r="B27" s="458">
        <v>132.55000000000004</v>
      </c>
      <c r="C27" s="396">
        <v>-35.251130845960695</v>
      </c>
      <c r="D27" s="235">
        <v>2738.9810000000002</v>
      </c>
      <c r="E27" s="396">
        <v>-4.0004640535497984</v>
      </c>
      <c r="F27" s="235">
        <v>3380.831000000001</v>
      </c>
      <c r="G27" s="396">
        <v>-4.4899320971679968</v>
      </c>
      <c r="H27" s="399" t="s">
        <v>455</v>
      </c>
    </row>
    <row r="28" spans="1:8" x14ac:dyDescent="0.2">
      <c r="A28" s="173" t="s">
        <v>229</v>
      </c>
      <c r="B28" s="461">
        <v>-100.30799999999954</v>
      </c>
      <c r="C28" s="175">
        <v>1077.8769375293721</v>
      </c>
      <c r="D28" s="174">
        <v>1730.630000000001</v>
      </c>
      <c r="E28" s="175">
        <v>-11.603917228049905</v>
      </c>
      <c r="F28" s="174">
        <v>1373.8449999999975</v>
      </c>
      <c r="G28" s="175">
        <v>-53.000892878524212</v>
      </c>
      <c r="H28" s="395" t="s">
        <v>455</v>
      </c>
    </row>
    <row r="29" spans="1:8" x14ac:dyDescent="0.2">
      <c r="A29" s="80" t="s">
        <v>125</v>
      </c>
      <c r="B29" s="166"/>
      <c r="C29" s="166"/>
      <c r="D29" s="166"/>
      <c r="E29" s="166"/>
      <c r="F29" s="166"/>
      <c r="G29" s="166"/>
      <c r="H29" s="161" t="s">
        <v>220</v>
      </c>
    </row>
    <row r="30" spans="1:8" x14ac:dyDescent="0.2">
      <c r="A30" s="430" t="s">
        <v>531</v>
      </c>
      <c r="B30" s="166"/>
      <c r="C30" s="166"/>
      <c r="D30" s="166"/>
      <c r="E30" s="166"/>
      <c r="F30" s="166"/>
      <c r="G30" s="167"/>
      <c r="H30" s="167"/>
    </row>
    <row r="31" spans="1:8" x14ac:dyDescent="0.2">
      <c r="A31" s="133" t="s">
        <v>456</v>
      </c>
      <c r="B31" s="166"/>
      <c r="C31" s="166"/>
      <c r="D31" s="166"/>
      <c r="E31" s="166"/>
      <c r="F31" s="166"/>
      <c r="G31" s="167"/>
      <c r="H31" s="167"/>
    </row>
    <row r="33" spans="6:6" x14ac:dyDescent="0.2">
      <c r="F33" s="182"/>
    </row>
  </sheetData>
  <mergeCells count="3">
    <mergeCell ref="B3:C3"/>
    <mergeCell ref="D3:E3"/>
    <mergeCell ref="F3:H3"/>
  </mergeCells>
  <conditionalFormatting sqref="G17">
    <cfRule type="cellIs" dxfId="110" priority="1" operator="equal">
      <formula>0</formula>
    </cfRule>
    <cfRule type="cellIs" dxfId="109" priority="2" operator="between">
      <formula>-0.5</formula>
      <formula>0.5</formula>
    </cfRule>
  </conditionalFormatting>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457</v>
      </c>
      <c r="B1" s="158"/>
      <c r="C1" s="1"/>
      <c r="D1" s="1"/>
      <c r="E1" s="1"/>
      <c r="F1" s="1"/>
      <c r="G1" s="1"/>
      <c r="H1" s="1"/>
    </row>
    <row r="2" spans="1:8" x14ac:dyDescent="0.2">
      <c r="A2" s="383"/>
      <c r="B2" s="383"/>
      <c r="C2" s="383"/>
      <c r="D2" s="383"/>
      <c r="E2" s="383"/>
      <c r="F2" s="1"/>
      <c r="G2" s="1"/>
      <c r="H2" s="385" t="s">
        <v>151</v>
      </c>
    </row>
    <row r="3" spans="1:8" ht="14.85" customHeight="1" x14ac:dyDescent="0.2">
      <c r="A3" s="800" t="s">
        <v>451</v>
      </c>
      <c r="B3" s="798" t="s">
        <v>452</v>
      </c>
      <c r="C3" s="783">
        <f>INDICE!A3</f>
        <v>45200</v>
      </c>
      <c r="D3" s="782">
        <v>41671</v>
      </c>
      <c r="E3" s="782">
        <v>41671</v>
      </c>
      <c r="F3" s="781" t="s">
        <v>116</v>
      </c>
      <c r="G3" s="781"/>
      <c r="H3" s="781"/>
    </row>
    <row r="4" spans="1:8" x14ac:dyDescent="0.2">
      <c r="A4" s="801"/>
      <c r="B4" s="799"/>
      <c r="C4" s="82" t="s">
        <v>460</v>
      </c>
      <c r="D4" s="82" t="s">
        <v>461</v>
      </c>
      <c r="E4" s="82" t="s">
        <v>230</v>
      </c>
      <c r="F4" s="82" t="s">
        <v>460</v>
      </c>
      <c r="G4" s="82" t="s">
        <v>461</v>
      </c>
      <c r="H4" s="82" t="s">
        <v>230</v>
      </c>
    </row>
    <row r="5" spans="1:8" x14ac:dyDescent="0.2">
      <c r="A5" s="400"/>
      <c r="B5" s="534" t="s">
        <v>200</v>
      </c>
      <c r="C5" s="141">
        <v>0</v>
      </c>
      <c r="D5" s="141">
        <v>34.939</v>
      </c>
      <c r="E5" s="177">
        <v>34.939</v>
      </c>
      <c r="F5" s="143">
        <v>0</v>
      </c>
      <c r="G5" s="141">
        <v>241.268</v>
      </c>
      <c r="H5" s="176">
        <v>241.268</v>
      </c>
    </row>
    <row r="6" spans="1:8" x14ac:dyDescent="0.2">
      <c r="A6" s="400"/>
      <c r="B6" s="534" t="s">
        <v>231</v>
      </c>
      <c r="C6" s="141">
        <v>71.962999999999994</v>
      </c>
      <c r="D6" s="144">
        <v>107.661</v>
      </c>
      <c r="E6" s="177">
        <v>35.698000000000008</v>
      </c>
      <c r="F6" s="143">
        <v>1642.3410000000001</v>
      </c>
      <c r="G6" s="141">
        <v>2863.7930000000001</v>
      </c>
      <c r="H6" s="177">
        <v>1221.452</v>
      </c>
    </row>
    <row r="7" spans="1:8" x14ac:dyDescent="0.2">
      <c r="A7" s="400"/>
      <c r="B7" s="654" t="s">
        <v>201</v>
      </c>
      <c r="C7" s="141">
        <v>0</v>
      </c>
      <c r="D7" s="96">
        <v>2.319</v>
      </c>
      <c r="E7" s="697">
        <v>2.319</v>
      </c>
      <c r="F7" s="143">
        <v>0</v>
      </c>
      <c r="G7" s="141">
        <v>4.01</v>
      </c>
      <c r="H7" s="177">
        <v>4.01</v>
      </c>
    </row>
    <row r="8" spans="1:8" x14ac:dyDescent="0.2">
      <c r="A8" s="488" t="s">
        <v>303</v>
      </c>
      <c r="B8" s="653"/>
      <c r="C8" s="146">
        <v>71.962999999999994</v>
      </c>
      <c r="D8" s="178">
        <v>144.91899999999998</v>
      </c>
      <c r="E8" s="146">
        <v>72.955999999999989</v>
      </c>
      <c r="F8" s="146">
        <v>1642.3410000000001</v>
      </c>
      <c r="G8" s="178">
        <v>3109.0710000000004</v>
      </c>
      <c r="H8" s="146">
        <v>1466.7300000000002</v>
      </c>
    </row>
    <row r="9" spans="1:8" x14ac:dyDescent="0.2">
      <c r="A9" s="400"/>
      <c r="B9" s="535" t="s">
        <v>566</v>
      </c>
      <c r="C9" s="144">
        <v>60.368000000000002</v>
      </c>
      <c r="D9" s="144">
        <v>0</v>
      </c>
      <c r="E9" s="179">
        <v>-60.368000000000002</v>
      </c>
      <c r="F9" s="144">
        <v>270.024</v>
      </c>
      <c r="G9" s="96">
        <v>34.369</v>
      </c>
      <c r="H9" s="179">
        <v>-235.655</v>
      </c>
    </row>
    <row r="10" spans="1:8" x14ac:dyDescent="0.2">
      <c r="A10" s="400"/>
      <c r="B10" s="535" t="s">
        <v>202</v>
      </c>
      <c r="C10" s="144">
        <v>0</v>
      </c>
      <c r="D10" s="141">
        <v>0</v>
      </c>
      <c r="E10" s="179">
        <v>0</v>
      </c>
      <c r="F10" s="144">
        <v>65.548000000000002</v>
      </c>
      <c r="G10" s="141">
        <v>327.077</v>
      </c>
      <c r="H10" s="179">
        <v>261.529</v>
      </c>
    </row>
    <row r="11" spans="1:8" x14ac:dyDescent="0.2">
      <c r="A11" s="400"/>
      <c r="B11" s="654" t="s">
        <v>232</v>
      </c>
      <c r="C11" s="144">
        <v>0</v>
      </c>
      <c r="D11" s="141">
        <v>0</v>
      </c>
      <c r="E11" s="179">
        <v>0</v>
      </c>
      <c r="F11" s="144">
        <v>0</v>
      </c>
      <c r="G11" s="141">
        <v>402.90899999999988</v>
      </c>
      <c r="H11" s="177">
        <v>402.90899999999988</v>
      </c>
    </row>
    <row r="12" spans="1:8" x14ac:dyDescent="0.2">
      <c r="A12" s="638" t="s">
        <v>458</v>
      </c>
      <c r="C12" s="146">
        <v>60.368000000000002</v>
      </c>
      <c r="D12" s="146">
        <v>0</v>
      </c>
      <c r="E12" s="146">
        <v>-60.368000000000002</v>
      </c>
      <c r="F12" s="146">
        <v>335.572</v>
      </c>
      <c r="G12" s="146">
        <v>764.3549999999999</v>
      </c>
      <c r="H12" s="178">
        <v>428.7829999999999</v>
      </c>
    </row>
    <row r="13" spans="1:8" x14ac:dyDescent="0.2">
      <c r="A13" s="656"/>
      <c r="B13" s="655" t="s">
        <v>233</v>
      </c>
      <c r="C13" s="144">
        <v>75.015000000000001</v>
      </c>
      <c r="D13" s="141">
        <v>81.802000000000007</v>
      </c>
      <c r="E13" s="179">
        <v>6.7870000000000061</v>
      </c>
      <c r="F13" s="144">
        <v>808.43500000000006</v>
      </c>
      <c r="G13" s="141">
        <v>556.66</v>
      </c>
      <c r="H13" s="179">
        <v>-251.77500000000009</v>
      </c>
    </row>
    <row r="14" spans="1:8" x14ac:dyDescent="0.2">
      <c r="A14" s="400"/>
      <c r="B14" s="535" t="s">
        <v>234</v>
      </c>
      <c r="C14" s="144">
        <v>131.42500000000001</v>
      </c>
      <c r="D14" s="141">
        <v>405.35899999999998</v>
      </c>
      <c r="E14" s="179">
        <v>273.93399999999997</v>
      </c>
      <c r="F14" s="144">
        <v>693.67900000000009</v>
      </c>
      <c r="G14" s="141">
        <v>2987.9929999999999</v>
      </c>
      <c r="H14" s="179">
        <v>2294.3139999999999</v>
      </c>
    </row>
    <row r="15" spans="1:8" x14ac:dyDescent="0.2">
      <c r="A15" s="400"/>
      <c r="B15" s="535" t="s">
        <v>590</v>
      </c>
      <c r="C15" s="96">
        <v>158.80500000000001</v>
      </c>
      <c r="D15" s="144">
        <v>39.654000000000003</v>
      </c>
      <c r="E15" s="177">
        <v>-119.15100000000001</v>
      </c>
      <c r="F15" s="144">
        <v>1255.7820000000002</v>
      </c>
      <c r="G15" s="144">
        <v>702.04100000000005</v>
      </c>
      <c r="H15" s="177">
        <v>-553.7410000000001</v>
      </c>
    </row>
    <row r="16" spans="1:8" x14ac:dyDescent="0.2">
      <c r="A16" s="400"/>
      <c r="B16" s="535" t="s">
        <v>235</v>
      </c>
      <c r="C16" s="144">
        <v>27.039000000000001</v>
      </c>
      <c r="D16" s="141">
        <v>9.3490000000000002</v>
      </c>
      <c r="E16" s="177">
        <v>-17.690000000000001</v>
      </c>
      <c r="F16" s="144">
        <v>499.57800000000003</v>
      </c>
      <c r="G16" s="141">
        <v>253.12899999999999</v>
      </c>
      <c r="H16" s="177">
        <v>-246.44900000000004</v>
      </c>
    </row>
    <row r="17" spans="1:8" x14ac:dyDescent="0.2">
      <c r="A17" s="400"/>
      <c r="B17" s="535" t="s">
        <v>206</v>
      </c>
      <c r="C17" s="144">
        <v>284.98099999999999</v>
      </c>
      <c r="D17" s="96">
        <v>103.379</v>
      </c>
      <c r="E17" s="697">
        <v>-181.60199999999998</v>
      </c>
      <c r="F17" s="144">
        <v>3145.3410000000003</v>
      </c>
      <c r="G17" s="141">
        <v>1276.4929999999999</v>
      </c>
      <c r="H17" s="177">
        <v>-1868.8480000000004</v>
      </c>
    </row>
    <row r="18" spans="1:8" x14ac:dyDescent="0.2">
      <c r="A18" s="400"/>
      <c r="B18" s="535" t="s">
        <v>545</v>
      </c>
      <c r="C18" s="144">
        <v>128.80000000000001</v>
      </c>
      <c r="D18" s="141">
        <v>108.976</v>
      </c>
      <c r="E18" s="693">
        <v>-19.824000000000012</v>
      </c>
      <c r="F18" s="144">
        <v>2143.7029999999995</v>
      </c>
      <c r="G18" s="141">
        <v>1071.501</v>
      </c>
      <c r="H18" s="177">
        <v>-1072.2019999999995</v>
      </c>
    </row>
    <row r="19" spans="1:8" x14ac:dyDescent="0.2">
      <c r="A19" s="400"/>
      <c r="B19" s="535" t="s">
        <v>236</v>
      </c>
      <c r="C19" s="144">
        <v>23.888000000000002</v>
      </c>
      <c r="D19" s="141">
        <v>152.97399999999999</v>
      </c>
      <c r="E19" s="177">
        <v>129.08599999999998</v>
      </c>
      <c r="F19" s="144">
        <v>437.58799999999997</v>
      </c>
      <c r="G19" s="141">
        <v>1939.5309999999997</v>
      </c>
      <c r="H19" s="177">
        <v>1501.9429999999998</v>
      </c>
    </row>
    <row r="20" spans="1:8" x14ac:dyDescent="0.2">
      <c r="A20" s="400"/>
      <c r="B20" s="535" t="s">
        <v>208</v>
      </c>
      <c r="C20" s="96">
        <v>2.0870000000000002</v>
      </c>
      <c r="D20" s="141">
        <v>33.819000000000003</v>
      </c>
      <c r="E20" s="177">
        <v>31.732000000000003</v>
      </c>
      <c r="F20" s="144">
        <v>408.64200000000005</v>
      </c>
      <c r="G20" s="141">
        <v>339.52800000000008</v>
      </c>
      <c r="H20" s="177">
        <v>-69.113999999999976</v>
      </c>
    </row>
    <row r="21" spans="1:8" x14ac:dyDescent="0.2">
      <c r="A21" s="400"/>
      <c r="B21" s="535" t="s">
        <v>209</v>
      </c>
      <c r="C21" s="144">
        <v>0</v>
      </c>
      <c r="D21" s="144">
        <v>0</v>
      </c>
      <c r="E21" s="177">
        <v>0</v>
      </c>
      <c r="F21" s="144">
        <v>256.88099999999997</v>
      </c>
      <c r="G21" s="144">
        <v>0</v>
      </c>
      <c r="H21" s="177">
        <v>-256.88099999999997</v>
      </c>
    </row>
    <row r="22" spans="1:8" x14ac:dyDescent="0.2">
      <c r="A22" s="400"/>
      <c r="B22" s="535" t="s">
        <v>237</v>
      </c>
      <c r="C22" s="144">
        <v>37.840000000000003</v>
      </c>
      <c r="D22" s="96">
        <v>0.39900000000000002</v>
      </c>
      <c r="E22" s="697">
        <v>-37.441000000000003</v>
      </c>
      <c r="F22" s="144">
        <v>749.05200000000002</v>
      </c>
      <c r="G22" s="96">
        <v>30.599</v>
      </c>
      <c r="H22" s="177">
        <v>-718.45299999999997</v>
      </c>
    </row>
    <row r="23" spans="1:8" x14ac:dyDescent="0.2">
      <c r="A23" s="400"/>
      <c r="B23" s="535" t="s">
        <v>238</v>
      </c>
      <c r="C23" s="96">
        <v>100.504</v>
      </c>
      <c r="D23" s="96">
        <v>39.536000000000001</v>
      </c>
      <c r="E23" s="697">
        <v>-60.968000000000004</v>
      </c>
      <c r="F23" s="144">
        <v>660.52799999999991</v>
      </c>
      <c r="G23" s="141">
        <v>489.15900000000005</v>
      </c>
      <c r="H23" s="177">
        <v>-171.36899999999986</v>
      </c>
    </row>
    <row r="24" spans="1:8" x14ac:dyDescent="0.2">
      <c r="A24" s="400"/>
      <c r="B24" s="657" t="s">
        <v>239</v>
      </c>
      <c r="C24" s="144">
        <v>155.75699999999995</v>
      </c>
      <c r="D24" s="141">
        <v>91.201999999999998</v>
      </c>
      <c r="E24" s="177">
        <v>-64.55499999999995</v>
      </c>
      <c r="F24" s="144">
        <v>1413.1230000000014</v>
      </c>
      <c r="G24" s="141">
        <v>1601.8550000000014</v>
      </c>
      <c r="H24" s="177">
        <v>188.73199999999997</v>
      </c>
    </row>
    <row r="25" spans="1:8" x14ac:dyDescent="0.2">
      <c r="A25" s="638" t="s">
        <v>442</v>
      </c>
      <c r="C25" s="146">
        <v>1126.1410000000001</v>
      </c>
      <c r="D25" s="146">
        <v>1066.4490000000001</v>
      </c>
      <c r="E25" s="178">
        <v>-59.692000000000007</v>
      </c>
      <c r="F25" s="146">
        <v>12472.332</v>
      </c>
      <c r="G25" s="146">
        <v>11248.489</v>
      </c>
      <c r="H25" s="178">
        <v>-1223.8430000000008</v>
      </c>
    </row>
    <row r="26" spans="1:8" x14ac:dyDescent="0.2">
      <c r="A26" s="656"/>
      <c r="B26" s="655" t="s">
        <v>210</v>
      </c>
      <c r="C26" s="144">
        <v>39.853000000000002</v>
      </c>
      <c r="D26" s="141">
        <v>0</v>
      </c>
      <c r="E26" s="179">
        <v>-39.853000000000002</v>
      </c>
      <c r="F26" s="144">
        <v>381.64100000000002</v>
      </c>
      <c r="G26" s="141">
        <v>55.347999999999999</v>
      </c>
      <c r="H26" s="179">
        <v>-326.29300000000001</v>
      </c>
    </row>
    <row r="27" spans="1:8" x14ac:dyDescent="0.2">
      <c r="A27" s="401"/>
      <c r="B27" s="535" t="s">
        <v>651</v>
      </c>
      <c r="C27" s="144">
        <v>0</v>
      </c>
      <c r="D27" s="144">
        <v>0</v>
      </c>
      <c r="E27" s="177">
        <v>0</v>
      </c>
      <c r="F27" s="144">
        <v>0</v>
      </c>
      <c r="G27" s="144">
        <v>94.501000000000005</v>
      </c>
      <c r="H27" s="177">
        <v>94.501000000000005</v>
      </c>
    </row>
    <row r="28" spans="1:8" x14ac:dyDescent="0.2">
      <c r="A28" s="401"/>
      <c r="B28" s="535" t="s">
        <v>240</v>
      </c>
      <c r="C28" s="144">
        <v>35.067999999999998</v>
      </c>
      <c r="D28" s="144">
        <v>0</v>
      </c>
      <c r="E28" s="177">
        <v>-35.067999999999998</v>
      </c>
      <c r="F28" s="144">
        <v>270.27699999999999</v>
      </c>
      <c r="G28" s="96">
        <v>9.6529999999999987</v>
      </c>
      <c r="H28" s="177">
        <v>-260.62399999999997</v>
      </c>
    </row>
    <row r="29" spans="1:8" x14ac:dyDescent="0.2">
      <c r="A29" s="401"/>
      <c r="B29" s="535" t="s">
        <v>537</v>
      </c>
      <c r="C29" s="144">
        <v>0</v>
      </c>
      <c r="D29" s="141">
        <v>0</v>
      </c>
      <c r="E29" s="179">
        <v>0</v>
      </c>
      <c r="F29" s="144">
        <v>0</v>
      </c>
      <c r="G29" s="144">
        <v>152.14600000000002</v>
      </c>
      <c r="H29" s="177">
        <v>152.14600000000002</v>
      </c>
    </row>
    <row r="30" spans="1:8" x14ac:dyDescent="0.2">
      <c r="A30" s="401"/>
      <c r="B30" s="657" t="s">
        <v>521</v>
      </c>
      <c r="C30" s="144">
        <v>139.49600000000004</v>
      </c>
      <c r="D30" s="141">
        <v>0</v>
      </c>
      <c r="E30" s="177">
        <v>-139.49600000000004</v>
      </c>
      <c r="F30" s="144">
        <v>519.72900000000016</v>
      </c>
      <c r="G30" s="141">
        <v>68.245999999999981</v>
      </c>
      <c r="H30" s="177">
        <v>-451.48300000000017</v>
      </c>
    </row>
    <row r="31" spans="1:8" x14ac:dyDescent="0.2">
      <c r="A31" s="638" t="s">
        <v>340</v>
      </c>
      <c r="C31" s="146">
        <v>214.41700000000003</v>
      </c>
      <c r="D31" s="146">
        <v>0</v>
      </c>
      <c r="E31" s="178">
        <v>-214.41700000000003</v>
      </c>
      <c r="F31" s="146">
        <v>1171.6470000000002</v>
      </c>
      <c r="G31" s="146">
        <v>379.89400000000001</v>
      </c>
      <c r="H31" s="178">
        <v>-791.75300000000016</v>
      </c>
    </row>
    <row r="32" spans="1:8" x14ac:dyDescent="0.2">
      <c r="A32" s="656"/>
      <c r="B32" s="655" t="s">
        <v>213</v>
      </c>
      <c r="C32" s="144">
        <v>23.628</v>
      </c>
      <c r="D32" s="141">
        <v>0</v>
      </c>
      <c r="E32" s="179">
        <v>-23.628</v>
      </c>
      <c r="F32" s="144">
        <v>495.15199999999999</v>
      </c>
      <c r="G32" s="141">
        <v>0</v>
      </c>
      <c r="H32" s="179">
        <v>-495.15199999999999</v>
      </c>
    </row>
    <row r="33" spans="1:8" x14ac:dyDescent="0.2">
      <c r="A33" s="401"/>
      <c r="B33" s="535" t="s">
        <v>216</v>
      </c>
      <c r="C33" s="144">
        <v>32.572000000000003</v>
      </c>
      <c r="D33" s="141">
        <v>0</v>
      </c>
      <c r="E33" s="177">
        <v>-32.572000000000003</v>
      </c>
      <c r="F33" s="144">
        <v>304.56</v>
      </c>
      <c r="G33" s="144">
        <v>51.606999999999999</v>
      </c>
      <c r="H33" s="177">
        <v>-252.953</v>
      </c>
    </row>
    <row r="34" spans="1:8" x14ac:dyDescent="0.2">
      <c r="A34" s="401"/>
      <c r="B34" s="535" t="s">
        <v>241</v>
      </c>
      <c r="C34" s="96">
        <v>6.7590000000000003</v>
      </c>
      <c r="D34" s="144">
        <v>199.61799999999999</v>
      </c>
      <c r="E34" s="177">
        <v>192.85899999999998</v>
      </c>
      <c r="F34" s="144">
        <v>80.538999999999987</v>
      </c>
      <c r="G34" s="144">
        <v>2751.6909999999993</v>
      </c>
      <c r="H34" s="177">
        <v>2671.1519999999991</v>
      </c>
    </row>
    <row r="35" spans="1:8" x14ac:dyDescent="0.2">
      <c r="A35" s="401"/>
      <c r="B35" s="535" t="s">
        <v>218</v>
      </c>
      <c r="C35" s="144">
        <v>0</v>
      </c>
      <c r="D35" s="96">
        <v>16.23</v>
      </c>
      <c r="E35" s="697">
        <v>16.23</v>
      </c>
      <c r="F35" s="144">
        <v>0</v>
      </c>
      <c r="G35" s="144">
        <v>491.18300000000005</v>
      </c>
      <c r="H35" s="177">
        <v>491.18300000000005</v>
      </c>
    </row>
    <row r="36" spans="1:8" x14ac:dyDescent="0.2">
      <c r="A36" s="401"/>
      <c r="B36" s="657" t="s">
        <v>219</v>
      </c>
      <c r="C36" s="144">
        <v>9.3220000000000027</v>
      </c>
      <c r="D36" s="144">
        <v>17.067000000000007</v>
      </c>
      <c r="E36" s="177">
        <v>7.7450000000000045</v>
      </c>
      <c r="F36" s="144">
        <v>36.340000000000146</v>
      </c>
      <c r="G36" s="144">
        <v>637.40099999999984</v>
      </c>
      <c r="H36" s="177">
        <v>601.06099999999969</v>
      </c>
    </row>
    <row r="37" spans="1:8" x14ac:dyDescent="0.2">
      <c r="A37" s="638" t="s">
        <v>443</v>
      </c>
      <c r="C37" s="146">
        <v>72.281000000000006</v>
      </c>
      <c r="D37" s="146">
        <v>232.91499999999999</v>
      </c>
      <c r="E37" s="178">
        <v>160.63399999999999</v>
      </c>
      <c r="F37" s="146">
        <v>916.59100000000012</v>
      </c>
      <c r="G37" s="146">
        <v>3931.8819999999992</v>
      </c>
      <c r="H37" s="178">
        <v>3015.2909999999993</v>
      </c>
    </row>
    <row r="38" spans="1:8" x14ac:dyDescent="0.2">
      <c r="A38" s="656"/>
      <c r="B38" s="655" t="s">
        <v>538</v>
      </c>
      <c r="C38" s="144">
        <v>29.536000000000001</v>
      </c>
      <c r="D38" s="141">
        <v>0</v>
      </c>
      <c r="E38" s="179">
        <v>-29.536000000000001</v>
      </c>
      <c r="F38" s="144">
        <v>369.48200000000003</v>
      </c>
      <c r="G38" s="141">
        <v>14.243</v>
      </c>
      <c r="H38" s="179">
        <v>-355.23900000000003</v>
      </c>
    </row>
    <row r="39" spans="1:8" x14ac:dyDescent="0.2">
      <c r="A39" s="401"/>
      <c r="B39" s="535" t="s">
        <v>624</v>
      </c>
      <c r="C39" s="144">
        <v>0</v>
      </c>
      <c r="D39" s="144">
        <v>0</v>
      </c>
      <c r="E39" s="177">
        <v>0</v>
      </c>
      <c r="F39" s="406">
        <v>634.77400000000011</v>
      </c>
      <c r="G39" s="144">
        <v>65.504999999999995</v>
      </c>
      <c r="H39" s="177">
        <v>-569.26900000000012</v>
      </c>
    </row>
    <row r="40" spans="1:8" x14ac:dyDescent="0.2">
      <c r="A40" s="401"/>
      <c r="B40" s="535" t="s">
        <v>618</v>
      </c>
      <c r="C40" s="144">
        <v>0</v>
      </c>
      <c r="D40" s="144">
        <v>32.692</v>
      </c>
      <c r="E40" s="179">
        <v>32.692</v>
      </c>
      <c r="F40" s="144">
        <v>0</v>
      </c>
      <c r="G40" s="144">
        <v>86.075000000000003</v>
      </c>
      <c r="H40" s="177">
        <v>86.075000000000003</v>
      </c>
    </row>
    <row r="41" spans="1:8" x14ac:dyDescent="0.2">
      <c r="A41" s="401"/>
      <c r="B41" s="535" t="s">
        <v>576</v>
      </c>
      <c r="C41" s="144">
        <v>5.1449999999999996</v>
      </c>
      <c r="D41" s="141">
        <v>0</v>
      </c>
      <c r="E41" s="177">
        <v>-5.1449999999999996</v>
      </c>
      <c r="F41" s="406">
        <v>223.34700000000001</v>
      </c>
      <c r="G41" s="144">
        <v>30.993000000000002</v>
      </c>
      <c r="H41" s="177">
        <v>-192.35400000000001</v>
      </c>
    </row>
    <row r="42" spans="1:8" x14ac:dyDescent="0.2">
      <c r="A42" s="401"/>
      <c r="B42" s="535" t="s">
        <v>620</v>
      </c>
      <c r="C42" s="144">
        <v>60.347999999999999</v>
      </c>
      <c r="D42" s="144">
        <v>62.841999999999999</v>
      </c>
      <c r="E42" s="177">
        <v>2.4939999999999998</v>
      </c>
      <c r="F42" s="144">
        <v>357.90900000000005</v>
      </c>
      <c r="G42" s="144">
        <v>205.27100000000002</v>
      </c>
      <c r="H42" s="177">
        <v>-152.63800000000003</v>
      </c>
    </row>
    <row r="43" spans="1:8" x14ac:dyDescent="0.2">
      <c r="A43" s="401"/>
      <c r="B43" s="657" t="s">
        <v>242</v>
      </c>
      <c r="C43" s="144">
        <v>0</v>
      </c>
      <c r="D43" s="96">
        <v>7.4000000000012278E-2</v>
      </c>
      <c r="E43" s="697">
        <v>7.4000000000012278E-2</v>
      </c>
      <c r="F43" s="406">
        <v>338.63900000000012</v>
      </c>
      <c r="G43" s="144">
        <v>0.70100000000002183</v>
      </c>
      <c r="H43" s="179">
        <v>-337.9380000000001</v>
      </c>
    </row>
    <row r="44" spans="1:8" x14ac:dyDescent="0.2">
      <c r="A44" s="488" t="s">
        <v>459</v>
      </c>
      <c r="B44" s="478"/>
      <c r="C44" s="146">
        <v>95.028999999999996</v>
      </c>
      <c r="D44" s="739">
        <v>95.608000000000004</v>
      </c>
      <c r="E44" s="178">
        <v>0.57900000000000773</v>
      </c>
      <c r="F44" s="146">
        <v>1924.1510000000003</v>
      </c>
      <c r="G44" s="146">
        <v>402.78800000000001</v>
      </c>
      <c r="H44" s="178">
        <v>-1521.3630000000003</v>
      </c>
    </row>
    <row r="45" spans="1:8" x14ac:dyDescent="0.2">
      <c r="A45" s="150" t="s">
        <v>114</v>
      </c>
      <c r="B45" s="150"/>
      <c r="C45" s="150">
        <v>1640.1989999999998</v>
      </c>
      <c r="D45" s="180">
        <v>1539.8910000000001</v>
      </c>
      <c r="E45" s="150">
        <v>-100.30799999999977</v>
      </c>
      <c r="F45" s="150">
        <v>18462.634000000002</v>
      </c>
      <c r="G45" s="180">
        <v>19836.47900000001</v>
      </c>
      <c r="H45" s="150">
        <v>1373.8450000000084</v>
      </c>
    </row>
    <row r="46" spans="1:8" x14ac:dyDescent="0.2">
      <c r="A46" s="227" t="s">
        <v>444</v>
      </c>
      <c r="B46" s="152"/>
      <c r="C46" s="152">
        <v>206.44</v>
      </c>
      <c r="D46" s="715">
        <v>0</v>
      </c>
      <c r="E46" s="152">
        <v>-206.44</v>
      </c>
      <c r="F46" s="152">
        <v>1736.2150000000001</v>
      </c>
      <c r="G46" s="152">
        <v>195.71200000000002</v>
      </c>
      <c r="H46" s="152">
        <v>-1540.5030000000002</v>
      </c>
    </row>
    <row r="47" spans="1:8" x14ac:dyDescent="0.2">
      <c r="A47" s="227" t="s">
        <v>445</v>
      </c>
      <c r="B47" s="152"/>
      <c r="C47" s="152">
        <v>1433.7589999999998</v>
      </c>
      <c r="D47" s="709">
        <v>1539.8910000000001</v>
      </c>
      <c r="E47" s="152">
        <v>106.13200000000029</v>
      </c>
      <c r="F47" s="152">
        <v>16726.419000000002</v>
      </c>
      <c r="G47" s="152">
        <v>19640.767000000011</v>
      </c>
      <c r="H47" s="152">
        <v>2914.3480000000091</v>
      </c>
    </row>
    <row r="48" spans="1:8" x14ac:dyDescent="0.2">
      <c r="A48" s="482" t="s">
        <v>446</v>
      </c>
      <c r="B48" s="154"/>
      <c r="C48" s="154">
        <v>939.33</v>
      </c>
      <c r="D48" s="154">
        <v>1130.08</v>
      </c>
      <c r="E48" s="154">
        <v>190.74999999999989</v>
      </c>
      <c r="F48" s="154">
        <v>11853.576000000003</v>
      </c>
      <c r="G48" s="154">
        <v>12602.466</v>
      </c>
      <c r="H48" s="154">
        <v>748.8899999999976</v>
      </c>
    </row>
    <row r="49" spans="1:147" x14ac:dyDescent="0.2">
      <c r="A49" s="482" t="s">
        <v>447</v>
      </c>
      <c r="B49" s="154"/>
      <c r="C49" s="154">
        <v>700.8689999999998</v>
      </c>
      <c r="D49" s="154">
        <v>409.81100000000015</v>
      </c>
      <c r="E49" s="154">
        <v>-291.05799999999965</v>
      </c>
      <c r="F49" s="154">
        <v>6609.0579999999991</v>
      </c>
      <c r="G49" s="154">
        <v>7234.0130000000099</v>
      </c>
      <c r="H49" s="154">
        <v>624.95500000001084</v>
      </c>
    </row>
    <row r="50" spans="1:147" x14ac:dyDescent="0.2">
      <c r="A50" s="483" t="s">
        <v>448</v>
      </c>
      <c r="B50" s="480"/>
      <c r="C50" s="480">
        <v>788.68100000000004</v>
      </c>
      <c r="D50" s="468">
        <v>938.70000000000016</v>
      </c>
      <c r="E50" s="481">
        <v>150.01900000000012</v>
      </c>
      <c r="F50" s="481">
        <v>8935.0709999999999</v>
      </c>
      <c r="G50" s="481">
        <v>9300.5519999999997</v>
      </c>
      <c r="H50" s="481">
        <v>365.48099999999977</v>
      </c>
    </row>
    <row r="51" spans="1:147" x14ac:dyDescent="0.2">
      <c r="B51" s="84"/>
      <c r="C51" s="84"/>
      <c r="D51" s="84"/>
      <c r="E51" s="84"/>
      <c r="F51" s="84"/>
      <c r="G51" s="84"/>
      <c r="H51" s="161" t="s">
        <v>220</v>
      </c>
    </row>
    <row r="52" spans="1:147" x14ac:dyDescent="0.2">
      <c r="A52" s="430" t="s">
        <v>531</v>
      </c>
      <c r="B52" s="84"/>
      <c r="C52" s="84"/>
      <c r="D52" s="84"/>
      <c r="E52" s="84"/>
      <c r="F52" s="84"/>
      <c r="G52" s="84"/>
      <c r="H52" s="84"/>
      <c r="AD52" s="386"/>
      <c r="AE52" s="386"/>
      <c r="AF52" s="386"/>
      <c r="AG52" s="386"/>
      <c r="AH52" s="386"/>
      <c r="AI52" s="386"/>
      <c r="AJ52" s="386"/>
      <c r="AK52" s="386"/>
      <c r="AL52" s="386"/>
      <c r="AM52" s="386"/>
      <c r="AN52" s="386"/>
      <c r="AO52" s="386"/>
      <c r="AP52" s="386"/>
      <c r="AQ52" s="386"/>
      <c r="AR52" s="386"/>
      <c r="AS52" s="386"/>
      <c r="AT52" s="386"/>
      <c r="AU52" s="386"/>
      <c r="AV52" s="386"/>
      <c r="AW52" s="386"/>
      <c r="AX52" s="386"/>
      <c r="AY52" s="386"/>
      <c r="AZ52" s="386"/>
      <c r="BA52" s="386"/>
      <c r="BB52" s="386"/>
      <c r="BC52" s="386"/>
      <c r="BD52" s="386"/>
      <c r="BE52" s="386"/>
      <c r="BF52" s="386"/>
      <c r="BG52" s="386"/>
      <c r="BH52" s="386"/>
      <c r="BI52" s="386"/>
      <c r="BJ52" s="386"/>
      <c r="BK52" s="386"/>
      <c r="BL52" s="386"/>
      <c r="BM52" s="386"/>
      <c r="BN52" s="386"/>
      <c r="BO52" s="386"/>
      <c r="BP52" s="386"/>
      <c r="BQ52" s="386"/>
      <c r="BR52" s="386"/>
      <c r="BS52" s="386"/>
      <c r="BT52" s="386"/>
      <c r="BU52" s="386"/>
      <c r="BV52" s="386"/>
      <c r="BW52" s="386"/>
      <c r="BX52" s="386"/>
      <c r="BY52" s="386"/>
      <c r="BZ52" s="386"/>
      <c r="CA52" s="386"/>
      <c r="CB52" s="386"/>
      <c r="CC52" s="386"/>
      <c r="CD52" s="386"/>
      <c r="CE52" s="386"/>
      <c r="CF52" s="386"/>
      <c r="CG52" s="386"/>
      <c r="CH52" s="386"/>
      <c r="CI52" s="386"/>
      <c r="CJ52" s="386"/>
      <c r="CK52" s="386"/>
      <c r="CL52" s="386"/>
      <c r="CM52" s="386"/>
      <c r="CN52" s="386"/>
      <c r="CO52" s="386"/>
      <c r="CP52" s="386"/>
      <c r="CQ52" s="386"/>
      <c r="CR52" s="386"/>
      <c r="CS52" s="386"/>
      <c r="CT52" s="386"/>
      <c r="CU52" s="386"/>
      <c r="CV52" s="386"/>
      <c r="CW52" s="386"/>
      <c r="CX52" s="386"/>
      <c r="CY52" s="386"/>
      <c r="CZ52" s="386"/>
      <c r="DA52" s="386"/>
      <c r="DB52" s="386"/>
      <c r="DC52" s="386"/>
      <c r="DD52" s="386"/>
      <c r="DE52" s="386"/>
      <c r="DF52" s="386"/>
      <c r="DG52" s="386"/>
      <c r="DH52" s="386"/>
      <c r="DI52" s="386"/>
      <c r="DJ52" s="386"/>
      <c r="DK52" s="386"/>
      <c r="DL52" s="386"/>
      <c r="DM52" s="386"/>
      <c r="DN52" s="386"/>
      <c r="DO52" s="386"/>
      <c r="DP52" s="386"/>
      <c r="DQ52" s="386"/>
      <c r="DR52" s="386"/>
      <c r="DS52" s="386"/>
      <c r="DT52" s="386"/>
      <c r="DU52" s="386"/>
      <c r="DV52" s="386"/>
      <c r="DW52" s="386"/>
      <c r="DX52" s="386"/>
      <c r="DY52" s="386"/>
      <c r="DZ52" s="386"/>
      <c r="EA52" s="386"/>
      <c r="EB52" s="386"/>
      <c r="EC52" s="386"/>
      <c r="ED52" s="386"/>
      <c r="EE52" s="386"/>
      <c r="EF52" s="386"/>
      <c r="EG52" s="386"/>
      <c r="EH52" s="386"/>
      <c r="EI52" s="386"/>
      <c r="EJ52" s="386"/>
      <c r="EK52" s="386"/>
      <c r="EL52" s="386"/>
      <c r="EM52" s="386"/>
      <c r="EN52" s="386"/>
      <c r="EO52" s="386"/>
      <c r="EP52" s="386"/>
      <c r="EQ52" s="386"/>
    </row>
    <row r="53" spans="1:147" x14ac:dyDescent="0.2">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08" priority="45" operator="between">
      <formula>0</formula>
      <formula>0.5</formula>
    </cfRule>
    <cfRule type="cellIs" dxfId="107" priority="46" operator="between">
      <formula>0</formula>
      <formula>0.49</formula>
    </cfRule>
  </conditionalFormatting>
  <conditionalFormatting sqref="C20">
    <cfRule type="cellIs" dxfId="106" priority="3" operator="between">
      <formula>0</formula>
      <formula>0.5</formula>
    </cfRule>
    <cfRule type="cellIs" dxfId="105" priority="4" operator="between">
      <formula>0</formula>
      <formula>0.49</formula>
    </cfRule>
  </conditionalFormatting>
  <conditionalFormatting sqref="C23">
    <cfRule type="cellIs" dxfId="104" priority="105" operator="between">
      <formula>0</formula>
      <formula>0.5</formula>
    </cfRule>
    <cfRule type="cellIs" dxfId="103" priority="106" operator="between">
      <formula>0</formula>
      <formula>0.49</formula>
    </cfRule>
  </conditionalFormatting>
  <conditionalFormatting sqref="C34">
    <cfRule type="cellIs" dxfId="102" priority="11" operator="between">
      <formula>0</formula>
      <formula>0.5</formula>
    </cfRule>
    <cfRule type="cellIs" dxfId="101" priority="12" operator="between">
      <formula>0</formula>
      <formula>0.49</formula>
    </cfRule>
  </conditionalFormatting>
  <conditionalFormatting sqref="D43:D44">
    <cfRule type="cellIs" dxfId="100" priority="1" operator="between">
      <formula>0</formula>
      <formula>0.5</formula>
    </cfRule>
    <cfRule type="cellIs" dxfId="99" priority="2" operator="between">
      <formula>0</formula>
      <formula>0.49</formula>
    </cfRule>
  </conditionalFormatting>
  <conditionalFormatting sqref="D7:E7">
    <cfRule type="cellIs" dxfId="98" priority="9" operator="between">
      <formula>0</formula>
      <formula>0.5</formula>
    </cfRule>
    <cfRule type="cellIs" dxfId="97" priority="10" operator="between">
      <formula>0</formula>
      <formula>0.49</formula>
    </cfRule>
  </conditionalFormatting>
  <conditionalFormatting sqref="D17:E17">
    <cfRule type="cellIs" dxfId="96" priority="73" operator="between">
      <formula>0</formula>
      <formula>0.5</formula>
    </cfRule>
    <cfRule type="cellIs" dxfId="95" priority="74" operator="between">
      <formula>0</formula>
      <formula>0.49</formula>
    </cfRule>
  </conditionalFormatting>
  <conditionalFormatting sqref="D22:E23">
    <cfRule type="cellIs" dxfId="94" priority="13" operator="between">
      <formula>0</formula>
      <formula>0.5</formula>
    </cfRule>
    <cfRule type="cellIs" dxfId="93" priority="14" operator="between">
      <formula>0</formula>
      <formula>0.49</formula>
    </cfRule>
  </conditionalFormatting>
  <conditionalFormatting sqref="D35:E35">
    <cfRule type="cellIs" dxfId="92" priority="49" operator="between">
      <formula>0</formula>
      <formula>0.5</formula>
    </cfRule>
    <cfRule type="cellIs" dxfId="91" priority="50" operator="between">
      <formula>0</formula>
      <formula>0.49</formula>
    </cfRule>
  </conditionalFormatting>
  <conditionalFormatting sqref="E18">
    <cfRule type="cellIs" dxfId="90" priority="81" operator="between">
      <formula>0</formula>
      <formula>0.5</formula>
    </cfRule>
    <cfRule type="cellIs" dxfId="89" priority="82" operator="between">
      <formula>0</formula>
      <formula>0.49</formula>
    </cfRule>
  </conditionalFormatting>
  <conditionalFormatting sqref="E43">
    <cfRule type="cellIs" dxfId="88" priority="65" operator="between">
      <formula>0</formula>
      <formula>0.5</formula>
    </cfRule>
    <cfRule type="cellIs" dxfId="87" priority="66" operator="between">
      <formula>0</formula>
      <formula>0.49</formula>
    </cfRule>
  </conditionalFormatting>
  <conditionalFormatting sqref="G9">
    <cfRule type="cellIs" dxfId="86" priority="93" operator="between">
      <formula>0</formula>
      <formula>0.5</formula>
    </cfRule>
    <cfRule type="cellIs" dxfId="85" priority="94" operator="between">
      <formula>0</formula>
      <formula>0.49</formula>
    </cfRule>
  </conditionalFormatting>
  <conditionalFormatting sqref="G22">
    <cfRule type="cellIs" dxfId="84" priority="63" operator="between">
      <formula>0</formula>
      <formula>0.5</formula>
    </cfRule>
    <cfRule type="cellIs" dxfId="83" priority="64" operator="between">
      <formula>0</formula>
      <formula>0.49</formula>
    </cfRule>
  </conditionalFormatting>
  <conditionalFormatting sqref="G28">
    <cfRule type="cellIs" dxfId="82" priority="101" operator="between">
      <formula>0</formula>
      <formula>0.5</formula>
    </cfRule>
    <cfRule type="cellIs" dxfId="81" priority="10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5"/>
  <sheetViews>
    <sheetView workbookViewId="0">
      <selection sqref="A1:F2"/>
    </sheetView>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80">
        <f>INDICE!A3</f>
        <v>45200</v>
      </c>
      <c r="C3" s="781"/>
      <c r="D3" s="781" t="s">
        <v>115</v>
      </c>
      <c r="E3" s="781"/>
      <c r="F3" s="781" t="s">
        <v>116</v>
      </c>
      <c r="G3" s="781"/>
      <c r="H3" s="781"/>
    </row>
    <row r="4" spans="1:8" x14ac:dyDescent="0.2">
      <c r="A4" s="66"/>
      <c r="B4" s="82" t="s">
        <v>47</v>
      </c>
      <c r="C4" s="82" t="s">
        <v>449</v>
      </c>
      <c r="D4" s="82" t="s">
        <v>47</v>
      </c>
      <c r="E4" s="82" t="s">
        <v>449</v>
      </c>
      <c r="F4" s="82" t="s">
        <v>47</v>
      </c>
      <c r="G4" s="83" t="s">
        <v>449</v>
      </c>
      <c r="H4" s="83" t="s">
        <v>121</v>
      </c>
    </row>
    <row r="5" spans="1:8" x14ac:dyDescent="0.2">
      <c r="A5" s="1" t="s">
        <v>584</v>
      </c>
      <c r="B5" s="585">
        <v>0</v>
      </c>
      <c r="C5" s="187" t="s">
        <v>142</v>
      </c>
      <c r="D5" s="669">
        <v>0</v>
      </c>
      <c r="E5" s="669">
        <v>0</v>
      </c>
      <c r="F5" s="669">
        <v>0</v>
      </c>
      <c r="G5" s="669">
        <v>0</v>
      </c>
      <c r="H5" s="585">
        <v>0</v>
      </c>
    </row>
    <row r="6" spans="1:8" x14ac:dyDescent="0.2">
      <c r="A6" s="1" t="s">
        <v>244</v>
      </c>
      <c r="B6" s="585">
        <v>0</v>
      </c>
      <c r="C6" s="73" t="s">
        <v>142</v>
      </c>
      <c r="D6" s="669">
        <v>0</v>
      </c>
      <c r="E6" s="669">
        <v>0</v>
      </c>
      <c r="F6" s="669">
        <v>0</v>
      </c>
      <c r="G6" s="669">
        <v>0</v>
      </c>
      <c r="H6" s="585">
        <v>0</v>
      </c>
    </row>
    <row r="7" spans="1:8" x14ac:dyDescent="0.2">
      <c r="A7" s="1" t="s">
        <v>245</v>
      </c>
      <c r="B7" s="585">
        <v>0</v>
      </c>
      <c r="C7" s="73" t="s">
        <v>142</v>
      </c>
      <c r="D7" s="669">
        <v>0</v>
      </c>
      <c r="E7" s="669">
        <v>0</v>
      </c>
      <c r="F7" s="669">
        <v>0</v>
      </c>
      <c r="G7" s="669">
        <v>0</v>
      </c>
      <c r="H7" s="585">
        <v>0</v>
      </c>
    </row>
    <row r="8" spans="1:8" x14ac:dyDescent="0.2">
      <c r="A8" t="s">
        <v>604</v>
      </c>
      <c r="B8" s="585">
        <v>0.107</v>
      </c>
      <c r="C8" s="73">
        <v>-0.92592592592592582</v>
      </c>
      <c r="D8" s="95">
        <v>0.51700000000000002</v>
      </c>
      <c r="E8" s="187">
        <v>-29.11788093997642</v>
      </c>
      <c r="F8" s="95">
        <v>1.59938</v>
      </c>
      <c r="G8" s="187">
        <v>81.483750907770542</v>
      </c>
      <c r="H8" s="476">
        <v>100</v>
      </c>
    </row>
    <row r="9" spans="1:8" x14ac:dyDescent="0.2">
      <c r="A9" s="189" t="s">
        <v>246</v>
      </c>
      <c r="B9" s="718">
        <v>0.107</v>
      </c>
      <c r="C9" s="736">
        <v>-0.92592592592592582</v>
      </c>
      <c r="D9" s="188">
        <v>0.51700000000000002</v>
      </c>
      <c r="E9" s="189">
        <v>-29.11788093997642</v>
      </c>
      <c r="F9" s="188">
        <v>1.59938</v>
      </c>
      <c r="G9" s="189">
        <v>81.483750907770542</v>
      </c>
      <c r="H9" s="189">
        <v>100</v>
      </c>
    </row>
    <row r="10" spans="1:8" x14ac:dyDescent="0.2">
      <c r="A10" s="559" t="s">
        <v>247</v>
      </c>
      <c r="B10" s="687">
        <f>B9/'Consumo PP'!B11*100</f>
        <v>2.1978923481817828E-3</v>
      </c>
      <c r="C10" s="624"/>
      <c r="D10" s="687">
        <f>D9/'Consumo PP'!D11*100</f>
        <v>1.0973895462624006E-3</v>
      </c>
      <c r="E10" s="624"/>
      <c r="F10" s="687">
        <f>F9/'Consumo PP'!F11*100</f>
        <v>2.8158897380802343E-3</v>
      </c>
      <c r="G10" s="559"/>
      <c r="H10" s="623"/>
    </row>
    <row r="11" spans="1:8" x14ac:dyDescent="0.2">
      <c r="A11" s="80" t="s">
        <v>571</v>
      </c>
      <c r="B11" s="59"/>
      <c r="C11" s="108"/>
      <c r="D11" s="108"/>
      <c r="E11" s="108"/>
      <c r="F11" s="108"/>
      <c r="G11" s="108"/>
      <c r="H11" s="161" t="s">
        <v>220</v>
      </c>
    </row>
    <row r="12" spans="1:8" s="1" customFormat="1" x14ac:dyDescent="0.2">
      <c r="A12" s="80" t="s">
        <v>524</v>
      </c>
      <c r="B12" s="108"/>
    </row>
    <row r="13" spans="1:8" s="1" customFormat="1" x14ac:dyDescent="0.2">
      <c r="A13" s="386"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sheetData>
  <mergeCells count="3">
    <mergeCell ref="B3:C3"/>
    <mergeCell ref="D3:E3"/>
    <mergeCell ref="F3:H3"/>
  </mergeCells>
  <conditionalFormatting sqref="B5:F8">
    <cfRule type="cellIs" dxfId="80" priority="9" operator="between">
      <formula>0.00001</formula>
      <formula>0.499</formula>
    </cfRule>
  </conditionalFormatting>
  <conditionalFormatting sqref="G5:H7">
    <cfRule type="cellIs" dxfId="79"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248</v>
      </c>
      <c r="B1" s="422"/>
      <c r="C1" s="1"/>
      <c r="D1" s="1"/>
      <c r="E1" s="1"/>
      <c r="F1" s="1"/>
      <c r="G1" s="1"/>
    </row>
    <row r="2" spans="1:7" x14ac:dyDescent="0.2">
      <c r="A2" s="1"/>
      <c r="B2" s="1"/>
      <c r="C2" s="1"/>
      <c r="D2" s="1"/>
      <c r="E2" s="1"/>
      <c r="F2" s="1"/>
      <c r="G2" s="55" t="s">
        <v>151</v>
      </c>
    </row>
    <row r="3" spans="1:7" x14ac:dyDescent="0.2">
      <c r="A3" s="56"/>
      <c r="B3" s="783">
        <f>INDICE!A3</f>
        <v>45200</v>
      </c>
      <c r="C3" s="783"/>
      <c r="D3" s="782" t="s">
        <v>115</v>
      </c>
      <c r="E3" s="782"/>
      <c r="F3" s="782" t="s">
        <v>116</v>
      </c>
      <c r="G3" s="782"/>
    </row>
    <row r="4" spans="1:7" x14ac:dyDescent="0.2">
      <c r="A4" s="66"/>
      <c r="B4" s="612" t="s">
        <v>47</v>
      </c>
      <c r="C4" s="197" t="s">
        <v>449</v>
      </c>
      <c r="D4" s="612" t="s">
        <v>47</v>
      </c>
      <c r="E4" s="197" t="s">
        <v>449</v>
      </c>
      <c r="F4" s="612" t="s">
        <v>47</v>
      </c>
      <c r="G4" s="197" t="s">
        <v>449</v>
      </c>
    </row>
    <row r="5" spans="1:7" ht="15" x14ac:dyDescent="0.25">
      <c r="A5" s="417" t="s">
        <v>114</v>
      </c>
      <c r="B5" s="420">
        <v>5139.7179999999998</v>
      </c>
      <c r="C5" s="418">
        <v>8.5667223471300886</v>
      </c>
      <c r="D5" s="419">
        <v>51782.029999999992</v>
      </c>
      <c r="E5" s="418">
        <v>-2.7102421018393508</v>
      </c>
      <c r="F5" s="421">
        <v>62349.714999999989</v>
      </c>
      <c r="G5" s="418">
        <v>-2.5465812277880469</v>
      </c>
    </row>
    <row r="6" spans="1:7" x14ac:dyDescent="0.2">
      <c r="A6" s="80"/>
      <c r="B6" s="1"/>
      <c r="C6" s="1"/>
      <c r="D6" s="1"/>
      <c r="E6" s="1"/>
      <c r="F6" s="1"/>
      <c r="G6" s="55" t="s">
        <v>220</v>
      </c>
    </row>
    <row r="7" spans="1:7" x14ac:dyDescent="0.2">
      <c r="A7" s="80" t="s">
        <v>571</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249</v>
      </c>
      <c r="B1" s="3"/>
      <c r="C1" s="3"/>
      <c r="D1" s="3"/>
      <c r="E1" s="3"/>
      <c r="F1" s="3"/>
      <c r="G1" s="3"/>
    </row>
    <row r="2" spans="1:8" ht="15.75" x14ac:dyDescent="0.25">
      <c r="A2" s="2"/>
      <c r="B2" s="89"/>
      <c r="C2" s="3"/>
      <c r="D2" s="3"/>
      <c r="E2" s="3"/>
      <c r="F2" s="3"/>
      <c r="G2" s="3"/>
      <c r="H2" s="55" t="s">
        <v>151</v>
      </c>
    </row>
    <row r="3" spans="1:8" x14ac:dyDescent="0.2">
      <c r="A3" s="70"/>
      <c r="B3" s="780">
        <f>INDICE!A3</f>
        <v>45200</v>
      </c>
      <c r="C3" s="781"/>
      <c r="D3" s="781" t="s">
        <v>115</v>
      </c>
      <c r="E3" s="781"/>
      <c r="F3" s="781" t="s">
        <v>116</v>
      </c>
      <c r="G3" s="781"/>
      <c r="H3" s="781"/>
    </row>
    <row r="4" spans="1:8" x14ac:dyDescent="0.2">
      <c r="A4" s="66"/>
      <c r="B4" s="63" t="s">
        <v>47</v>
      </c>
      <c r="C4" s="63" t="s">
        <v>421</v>
      </c>
      <c r="D4" s="63" t="s">
        <v>47</v>
      </c>
      <c r="E4" s="63" t="s">
        <v>421</v>
      </c>
      <c r="F4" s="63" t="s">
        <v>47</v>
      </c>
      <c r="G4" s="64" t="s">
        <v>421</v>
      </c>
      <c r="H4" s="64" t="s">
        <v>121</v>
      </c>
    </row>
    <row r="5" spans="1:8" x14ac:dyDescent="0.2">
      <c r="A5" s="3" t="s">
        <v>513</v>
      </c>
      <c r="B5" s="302">
        <v>100.20099999999999</v>
      </c>
      <c r="C5" s="72">
        <v>18.893424143904682</v>
      </c>
      <c r="D5" s="71">
        <v>889.61400000000003</v>
      </c>
      <c r="E5" s="72">
        <v>-7.3959261510788323</v>
      </c>
      <c r="F5" s="71">
        <v>1064.2629999999999</v>
      </c>
      <c r="G5" s="72">
        <v>-14.64009720924453</v>
      </c>
      <c r="H5" s="305">
        <v>1.7330392085133599</v>
      </c>
    </row>
    <row r="6" spans="1:8" x14ac:dyDescent="0.2">
      <c r="A6" s="3" t="s">
        <v>48</v>
      </c>
      <c r="B6" s="303">
        <v>738.39700000000005</v>
      </c>
      <c r="C6" s="59">
        <v>9.6574379201831935</v>
      </c>
      <c r="D6" s="58">
        <v>8130.7</v>
      </c>
      <c r="E6" s="59">
        <v>-1.8808059417702492</v>
      </c>
      <c r="F6" s="58">
        <v>9722.759</v>
      </c>
      <c r="G6" s="59">
        <v>-3.0603305123452746</v>
      </c>
      <c r="H6" s="306">
        <v>15.832479905743361</v>
      </c>
    </row>
    <row r="7" spans="1:8" x14ac:dyDescent="0.2">
      <c r="A7" s="3" t="s">
        <v>49</v>
      </c>
      <c r="B7" s="303">
        <v>861.78599999999994</v>
      </c>
      <c r="C7" s="59">
        <v>31.968503454696911</v>
      </c>
      <c r="D7" s="58">
        <v>8006.3060000000005</v>
      </c>
      <c r="E7" s="73">
        <v>-0.69808833141708249</v>
      </c>
      <c r="F7" s="58">
        <v>9524.9129999999986</v>
      </c>
      <c r="G7" s="59">
        <v>-1.3845323979359494</v>
      </c>
      <c r="H7" s="306">
        <v>15.510308717561927</v>
      </c>
    </row>
    <row r="8" spans="1:8" x14ac:dyDescent="0.2">
      <c r="A8" s="3" t="s">
        <v>122</v>
      </c>
      <c r="B8" s="303">
        <v>2033.038</v>
      </c>
      <c r="C8" s="73">
        <v>1.3316413475211644</v>
      </c>
      <c r="D8" s="58">
        <v>21518.795999999998</v>
      </c>
      <c r="E8" s="59">
        <v>-0.69578218191603647</v>
      </c>
      <c r="F8" s="58">
        <v>26003.724999999999</v>
      </c>
      <c r="G8" s="59">
        <v>-8.3579640058087726E-2</v>
      </c>
      <c r="H8" s="306">
        <v>42.344303045768825</v>
      </c>
    </row>
    <row r="9" spans="1:8" x14ac:dyDescent="0.2">
      <c r="A9" s="3" t="s">
        <v>123</v>
      </c>
      <c r="B9" s="303">
        <v>422.02700000000004</v>
      </c>
      <c r="C9" s="59">
        <v>61.341958076712814</v>
      </c>
      <c r="D9" s="58">
        <v>3145.4210000000003</v>
      </c>
      <c r="E9" s="59">
        <v>4.1367375694924675</v>
      </c>
      <c r="F9" s="58">
        <v>3767.848</v>
      </c>
      <c r="G9" s="73">
        <v>2.0175267116377809</v>
      </c>
      <c r="H9" s="306">
        <v>6.1355401021351357</v>
      </c>
    </row>
    <row r="10" spans="1:8" x14ac:dyDescent="0.2">
      <c r="A10" s="66" t="s">
        <v>596</v>
      </c>
      <c r="B10" s="304">
        <v>976.62800000000016</v>
      </c>
      <c r="C10" s="75">
        <v>5.4949565653227772</v>
      </c>
      <c r="D10" s="74">
        <v>9346.367000000002</v>
      </c>
      <c r="E10" s="75">
        <v>-4.1878103509800608</v>
      </c>
      <c r="F10" s="74">
        <v>11326.701000000001</v>
      </c>
      <c r="G10" s="75">
        <v>-3.6540958892888193</v>
      </c>
      <c r="H10" s="307">
        <v>18.444329020277397</v>
      </c>
    </row>
    <row r="11" spans="1:8" x14ac:dyDescent="0.2">
      <c r="A11" s="76" t="s">
        <v>114</v>
      </c>
      <c r="B11" s="77">
        <v>5132.0770000000002</v>
      </c>
      <c r="C11" s="78">
        <v>11.462189538913584</v>
      </c>
      <c r="D11" s="77">
        <v>51037.203999999998</v>
      </c>
      <c r="E11" s="78">
        <v>-1.3864007642818021</v>
      </c>
      <c r="F11" s="77">
        <v>61410.208999999995</v>
      </c>
      <c r="G11" s="78">
        <v>-1.6023413724101747</v>
      </c>
      <c r="H11" s="78">
        <v>100</v>
      </c>
    </row>
    <row r="12" spans="1:8" x14ac:dyDescent="0.2">
      <c r="A12" s="3"/>
      <c r="B12" s="3"/>
      <c r="C12" s="3"/>
      <c r="D12" s="3"/>
      <c r="E12" s="3"/>
      <c r="F12" s="3"/>
      <c r="G12" s="3"/>
      <c r="H12" s="79" t="s">
        <v>220</v>
      </c>
    </row>
    <row r="13" spans="1:8" x14ac:dyDescent="0.2">
      <c r="A13" s="80" t="s">
        <v>572</v>
      </c>
      <c r="B13" s="3"/>
      <c r="C13" s="3"/>
      <c r="D13" s="3"/>
      <c r="E13" s="3"/>
      <c r="F13" s="3"/>
      <c r="G13" s="3"/>
      <c r="H13" s="3"/>
    </row>
    <row r="14" spans="1:8" x14ac:dyDescent="0.2">
      <c r="A14" s="80" t="s">
        <v>573</v>
      </c>
      <c r="B14" s="58"/>
      <c r="C14" s="3"/>
      <c r="D14" s="3"/>
      <c r="E14" s="3"/>
      <c r="F14" s="3"/>
      <c r="G14" s="3"/>
      <c r="H14" s="3"/>
    </row>
    <row r="15" spans="1:8" x14ac:dyDescent="0.2">
      <c r="A15" s="80" t="s">
        <v>532</v>
      </c>
      <c r="B15" s="3"/>
      <c r="C15" s="3"/>
      <c r="D15" s="3"/>
      <c r="E15" s="3"/>
      <c r="F15" s="3"/>
      <c r="G15" s="3"/>
      <c r="H15" s="3"/>
    </row>
  </sheetData>
  <mergeCells count="3">
    <mergeCell ref="B3:C3"/>
    <mergeCell ref="D3:E3"/>
    <mergeCell ref="F3:H3"/>
  </mergeCells>
  <conditionalFormatting sqref="C8">
    <cfRule type="cellIs" dxfId="78" priority="3" operator="between">
      <formula>-0.5</formula>
      <formula>0.5</formula>
    </cfRule>
    <cfRule type="cellIs" dxfId="77" priority="4" operator="between">
      <formula>0</formula>
      <formula>0.49</formula>
    </cfRule>
  </conditionalFormatting>
  <conditionalFormatting sqref="E7">
    <cfRule type="cellIs" dxfId="76" priority="1" operator="between">
      <formula>0</formula>
      <formula>0.5</formula>
    </cfRule>
    <cfRule type="cellIs" dxfId="75"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250</v>
      </c>
      <c r="B1" s="158"/>
      <c r="C1" s="158"/>
      <c r="D1" s="158"/>
      <c r="E1" s="158"/>
      <c r="F1" s="15"/>
      <c r="G1" s="15"/>
    </row>
    <row r="2" spans="1:7" x14ac:dyDescent="0.2">
      <c r="A2" s="158"/>
      <c r="B2" s="158"/>
      <c r="C2" s="158"/>
      <c r="D2" s="158"/>
      <c r="E2" s="161" t="s">
        <v>151</v>
      </c>
      <c r="F2" s="15"/>
      <c r="G2" s="15"/>
    </row>
    <row r="3" spans="1:7" x14ac:dyDescent="0.2">
      <c r="A3" s="802">
        <f>INDICE!A3</f>
        <v>45200</v>
      </c>
      <c r="B3" s="802">
        <v>41671</v>
      </c>
      <c r="C3" s="803">
        <v>41671</v>
      </c>
      <c r="D3" s="802">
        <v>41671</v>
      </c>
      <c r="E3" s="802">
        <v>41671</v>
      </c>
      <c r="F3" s="15"/>
    </row>
    <row r="4" spans="1:7" x14ac:dyDescent="0.2">
      <c r="A4" s="18" t="s">
        <v>30</v>
      </c>
      <c r="B4" s="764">
        <v>0.107</v>
      </c>
      <c r="C4" s="423"/>
      <c r="D4" s="15" t="s">
        <v>251</v>
      </c>
      <c r="E4" s="234">
        <v>5132.0770000000002</v>
      </c>
    </row>
    <row r="5" spans="1:7" x14ac:dyDescent="0.2">
      <c r="A5" s="18" t="s">
        <v>252</v>
      </c>
      <c r="B5" s="235">
        <v>5304.4579999999996</v>
      </c>
      <c r="C5" s="234"/>
      <c r="D5" s="18" t="s">
        <v>253</v>
      </c>
      <c r="E5" s="235">
        <v>-320.86500000000001</v>
      </c>
    </row>
    <row r="6" spans="1:7" x14ac:dyDescent="0.2">
      <c r="A6" s="18" t="s">
        <v>473</v>
      </c>
      <c r="B6" s="235">
        <v>43.295999999999992</v>
      </c>
      <c r="C6" s="234"/>
      <c r="D6" s="18" t="s">
        <v>254</v>
      </c>
      <c r="E6" s="235">
        <v>200.88930999999866</v>
      </c>
    </row>
    <row r="7" spans="1:7" x14ac:dyDescent="0.2">
      <c r="A7" s="18" t="s">
        <v>474</v>
      </c>
      <c r="B7" s="235">
        <v>34.192000000000263</v>
      </c>
      <c r="C7" s="234"/>
      <c r="D7" s="18" t="s">
        <v>475</v>
      </c>
      <c r="E7" s="235">
        <v>1640.1990000000001</v>
      </c>
    </row>
    <row r="8" spans="1:7" x14ac:dyDescent="0.2">
      <c r="A8" s="18" t="s">
        <v>476</v>
      </c>
      <c r="B8" s="235">
        <v>-242.33500000000001</v>
      </c>
      <c r="C8" s="234"/>
      <c r="D8" s="18" t="s">
        <v>477</v>
      </c>
      <c r="E8" s="235">
        <v>-1539.8910000000001</v>
      </c>
    </row>
    <row r="9" spans="1:7" x14ac:dyDescent="0.2">
      <c r="A9" s="173" t="s">
        <v>58</v>
      </c>
      <c r="B9" s="174">
        <v>5139.7179999999998</v>
      </c>
      <c r="C9" s="234"/>
      <c r="D9" s="18" t="s">
        <v>256</v>
      </c>
      <c r="E9" s="235">
        <v>-244.10900000000001</v>
      </c>
    </row>
    <row r="10" spans="1:7" x14ac:dyDescent="0.2">
      <c r="A10" s="18" t="s">
        <v>255</v>
      </c>
      <c r="B10" s="235">
        <v>-7.6409999999996217</v>
      </c>
      <c r="C10" s="234"/>
      <c r="D10" s="173" t="s">
        <v>478</v>
      </c>
      <c r="E10" s="174">
        <v>4868.3003099999987</v>
      </c>
      <c r="G10" s="495"/>
    </row>
    <row r="11" spans="1:7" x14ac:dyDescent="0.2">
      <c r="A11" s="173" t="s">
        <v>251</v>
      </c>
      <c r="B11" s="174">
        <v>5132.0770000000002</v>
      </c>
      <c r="C11" s="424"/>
      <c r="D11" s="209"/>
      <c r="E11" s="416"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70" t="s">
        <v>480</v>
      </c>
      <c r="B1" s="770"/>
      <c r="C1" s="770"/>
      <c r="D1" s="770"/>
      <c r="E1" s="192"/>
      <c r="F1" s="192"/>
      <c r="G1" s="6"/>
      <c r="H1" s="6"/>
      <c r="I1" s="6"/>
      <c r="J1" s="6"/>
    </row>
    <row r="2" spans="1:10" ht="14.25" customHeight="1" x14ac:dyDescent="0.2">
      <c r="A2" s="770"/>
      <c r="B2" s="770"/>
      <c r="C2" s="770"/>
      <c r="D2" s="770"/>
      <c r="E2" s="192"/>
      <c r="F2" s="192"/>
      <c r="G2" s="6"/>
      <c r="H2" s="6"/>
      <c r="I2" s="6"/>
      <c r="J2" s="6"/>
    </row>
    <row r="3" spans="1:10" ht="14.25" customHeight="1" x14ac:dyDescent="0.2">
      <c r="A3" s="53"/>
      <c r="B3" s="53"/>
      <c r="C3" s="53"/>
      <c r="D3" s="55" t="s">
        <v>257</v>
      </c>
    </row>
    <row r="4" spans="1:10" ht="14.25" customHeight="1" x14ac:dyDescent="0.2">
      <c r="A4" s="193"/>
      <c r="B4" s="193"/>
      <c r="C4" s="194" t="s">
        <v>585</v>
      </c>
      <c r="D4" s="194" t="s">
        <v>586</v>
      </c>
    </row>
    <row r="5" spans="1:10" ht="14.25" customHeight="1" x14ac:dyDescent="0.2">
      <c r="A5" s="758">
        <v>2019</v>
      </c>
      <c r="B5" s="195" t="s">
        <v>588</v>
      </c>
      <c r="C5" s="700">
        <v>13.17</v>
      </c>
      <c r="D5" s="196">
        <v>-4.9783549783549752</v>
      </c>
    </row>
    <row r="6" spans="1:10" ht="14.25" customHeight="1" x14ac:dyDescent="0.2">
      <c r="A6" s="759" t="s">
        <v>509</v>
      </c>
      <c r="B6" s="195" t="s">
        <v>589</v>
      </c>
      <c r="C6" s="700">
        <v>12.77</v>
      </c>
      <c r="D6" s="196">
        <v>-3.0372057706909672</v>
      </c>
    </row>
    <row r="7" spans="1:10" ht="14.25" customHeight="1" x14ac:dyDescent="0.2">
      <c r="A7" s="698" t="s">
        <v>509</v>
      </c>
      <c r="B7" s="195" t="s">
        <v>591</v>
      </c>
      <c r="C7" s="700">
        <v>12.15</v>
      </c>
      <c r="D7" s="196">
        <v>-4.8551292090837839</v>
      </c>
    </row>
    <row r="8" spans="1:10" ht="14.25" customHeight="1" x14ac:dyDescent="0.2">
      <c r="A8" s="760" t="s">
        <v>509</v>
      </c>
      <c r="B8" s="198" t="s">
        <v>593</v>
      </c>
      <c r="C8" s="621">
        <v>12.74</v>
      </c>
      <c r="D8" s="199">
        <v>4.8559670781892992</v>
      </c>
    </row>
    <row r="9" spans="1:10" ht="14.25" customHeight="1" x14ac:dyDescent="0.2">
      <c r="A9" s="758">
        <v>2020</v>
      </c>
      <c r="B9" s="195" t="s">
        <v>608</v>
      </c>
      <c r="C9" s="700">
        <v>13.37</v>
      </c>
      <c r="D9" s="196">
        <v>4.9450549450549373</v>
      </c>
    </row>
    <row r="10" spans="1:10" ht="14.25" customHeight="1" x14ac:dyDescent="0.2">
      <c r="A10" s="759" t="s">
        <v>509</v>
      </c>
      <c r="B10" s="195" t="s">
        <v>613</v>
      </c>
      <c r="C10" s="700">
        <v>12.71</v>
      </c>
      <c r="D10" s="196">
        <v>-4.9364248317127783</v>
      </c>
    </row>
    <row r="11" spans="1:10" ht="14.25" customHeight="1" x14ac:dyDescent="0.2">
      <c r="A11" s="698" t="s">
        <v>509</v>
      </c>
      <c r="B11" s="195" t="s">
        <v>614</v>
      </c>
      <c r="C11" s="700">
        <v>12.09</v>
      </c>
      <c r="D11" s="196">
        <v>-4.8780487804878128</v>
      </c>
    </row>
    <row r="12" spans="1:10" ht="14.25" customHeight="1" x14ac:dyDescent="0.2">
      <c r="A12" s="760" t="s">
        <v>509</v>
      </c>
      <c r="B12" s="198" t="s">
        <v>615</v>
      </c>
      <c r="C12" s="621">
        <v>12.68</v>
      </c>
      <c r="D12" s="199">
        <v>4.8800661703887496</v>
      </c>
    </row>
    <row r="13" spans="1:10" ht="14.25" customHeight="1" x14ac:dyDescent="0.2">
      <c r="A13" s="761">
        <v>2021</v>
      </c>
      <c r="B13" s="635" t="s">
        <v>616</v>
      </c>
      <c r="C13" s="636">
        <v>13.3</v>
      </c>
      <c r="D13" s="197">
        <v>4.8895899053627838</v>
      </c>
    </row>
    <row r="14" spans="1:10" ht="14.25" customHeight="1" x14ac:dyDescent="0.2">
      <c r="A14" s="698" t="s">
        <v>509</v>
      </c>
      <c r="B14" s="195" t="s">
        <v>617</v>
      </c>
      <c r="C14" s="700">
        <v>13.96</v>
      </c>
      <c r="D14" s="196">
        <v>4.9624060150375948</v>
      </c>
    </row>
    <row r="15" spans="1:10" ht="14.25" customHeight="1" x14ac:dyDescent="0.2">
      <c r="A15" s="698" t="s">
        <v>509</v>
      </c>
      <c r="B15" s="195" t="s">
        <v>619</v>
      </c>
      <c r="C15" s="700">
        <v>14.64</v>
      </c>
      <c r="D15" s="196">
        <v>4.871060171919769</v>
      </c>
    </row>
    <row r="16" spans="1:10" ht="14.25" customHeight="1" x14ac:dyDescent="0.2">
      <c r="A16" s="698" t="s">
        <v>509</v>
      </c>
      <c r="B16" s="195" t="s">
        <v>623</v>
      </c>
      <c r="C16" s="700">
        <v>15.37</v>
      </c>
      <c r="D16" s="196">
        <v>4.9863387978141978</v>
      </c>
      <c r="F16" s="3" t="s">
        <v>369</v>
      </c>
    </row>
    <row r="17" spans="1:4" ht="14.25" customHeight="1" x14ac:dyDescent="0.2">
      <c r="A17" s="698" t="s">
        <v>509</v>
      </c>
      <c r="B17" s="195" t="s">
        <v>626</v>
      </c>
      <c r="C17" s="700">
        <v>16.12</v>
      </c>
      <c r="D17" s="196">
        <v>4.8796356538711896</v>
      </c>
    </row>
    <row r="18" spans="1:4" ht="14.25" customHeight="1" x14ac:dyDescent="0.2">
      <c r="A18" s="699" t="s">
        <v>509</v>
      </c>
      <c r="B18" s="198" t="s">
        <v>642</v>
      </c>
      <c r="C18" s="621">
        <v>16.920000000000002</v>
      </c>
      <c r="D18" s="199">
        <v>4.9627791563275476</v>
      </c>
    </row>
    <row r="19" spans="1:4" ht="14.25" customHeight="1" x14ac:dyDescent="0.2">
      <c r="A19" s="761">
        <v>2022</v>
      </c>
      <c r="B19" s="635" t="s">
        <v>650</v>
      </c>
      <c r="C19" s="636">
        <v>17.75</v>
      </c>
      <c r="D19" s="197">
        <v>4.905437352245853</v>
      </c>
    </row>
    <row r="20" spans="1:4" ht="14.25" customHeight="1" x14ac:dyDescent="0.2">
      <c r="A20" s="698" t="s">
        <v>509</v>
      </c>
      <c r="B20" s="195" t="s">
        <v>653</v>
      </c>
      <c r="C20" s="700">
        <v>18.63</v>
      </c>
      <c r="D20" s="196">
        <v>4.9577464788732337</v>
      </c>
    </row>
    <row r="21" spans="1:4" ht="14.25" customHeight="1" x14ac:dyDescent="0.2">
      <c r="A21" s="698" t="s">
        <v>509</v>
      </c>
      <c r="B21" s="195" t="s">
        <v>665</v>
      </c>
      <c r="C21" s="700">
        <v>19.55</v>
      </c>
      <c r="D21" s="196">
        <v>4.9382716049382811</v>
      </c>
    </row>
    <row r="22" spans="1:4" ht="14.25" customHeight="1" x14ac:dyDescent="0.2">
      <c r="A22" s="699" t="s">
        <v>509</v>
      </c>
      <c r="B22" s="198" t="s">
        <v>661</v>
      </c>
      <c r="C22" s="621">
        <v>18.579999999999998</v>
      </c>
      <c r="D22" s="199">
        <v>-4.9616368286445134</v>
      </c>
    </row>
    <row r="23" spans="1:4" ht="14.25" customHeight="1" x14ac:dyDescent="0.2">
      <c r="A23" s="761">
        <v>2023</v>
      </c>
      <c r="B23" s="635" t="s">
        <v>666</v>
      </c>
      <c r="C23" s="636">
        <v>17.66</v>
      </c>
      <c r="D23" s="197">
        <v>-4.9515608180839523</v>
      </c>
    </row>
    <row r="24" spans="1:4" ht="14.25" customHeight="1" x14ac:dyDescent="0.2">
      <c r="A24" s="698" t="s">
        <v>509</v>
      </c>
      <c r="B24" s="195" t="s">
        <v>672</v>
      </c>
      <c r="C24" s="700">
        <v>16.79</v>
      </c>
      <c r="D24" s="196">
        <v>-4.9263873159682952</v>
      </c>
    </row>
    <row r="25" spans="1:4" ht="14.25" customHeight="1" x14ac:dyDescent="0.2">
      <c r="A25" s="698" t="s">
        <v>509</v>
      </c>
      <c r="B25" s="195" t="s">
        <v>676</v>
      </c>
      <c r="C25" s="700">
        <v>15.96</v>
      </c>
      <c r="D25" s="196">
        <v>-4.9434187016080902</v>
      </c>
    </row>
    <row r="26" spans="1:4" ht="14.25" customHeight="1" x14ac:dyDescent="0.2">
      <c r="A26" s="698" t="s">
        <v>509</v>
      </c>
      <c r="B26" s="195" t="s">
        <v>677</v>
      </c>
      <c r="C26" s="700">
        <v>15.18</v>
      </c>
      <c r="D26" s="196">
        <v>-4.8872180451127889</v>
      </c>
    </row>
    <row r="27" spans="1:4" ht="14.25" customHeight="1" x14ac:dyDescent="0.2">
      <c r="A27" s="760" t="s">
        <v>509</v>
      </c>
      <c r="B27" s="198" t="s">
        <v>691</v>
      </c>
      <c r="C27" s="621">
        <v>14.43</v>
      </c>
      <c r="D27" s="199">
        <v>-4.9407114624505928</v>
      </c>
    </row>
    <row r="28" spans="1:4" ht="14.25" customHeight="1" x14ac:dyDescent="0.2">
      <c r="A28" s="637" t="s">
        <v>258</v>
      </c>
      <c r="B28"/>
      <c r="C28"/>
      <c r="D28" s="79" t="s">
        <v>570</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578</v>
      </c>
      <c r="B1" s="53"/>
      <c r="C1" s="53"/>
      <c r="D1" s="53"/>
      <c r="E1" s="53"/>
      <c r="F1" s="6"/>
    </row>
    <row r="2" spans="1:6" x14ac:dyDescent="0.2">
      <c r="A2" s="54"/>
      <c r="B2" s="54"/>
      <c r="C2" s="54"/>
      <c r="D2" s="54"/>
      <c r="E2" s="54"/>
      <c r="F2" s="55" t="s">
        <v>105</v>
      </c>
    </row>
    <row r="3" spans="1:6" ht="14.85" customHeight="1" x14ac:dyDescent="0.2">
      <c r="A3" s="56"/>
      <c r="B3" s="772" t="s">
        <v>673</v>
      </c>
      <c r="C3" s="774" t="s">
        <v>420</v>
      </c>
      <c r="D3" s="772" t="s">
        <v>674</v>
      </c>
      <c r="E3" s="774" t="s">
        <v>420</v>
      </c>
      <c r="F3" s="776" t="s">
        <v>675</v>
      </c>
    </row>
    <row r="4" spans="1:6" ht="14.85" customHeight="1" x14ac:dyDescent="0.2">
      <c r="A4" s="493"/>
      <c r="B4" s="773"/>
      <c r="C4" s="775"/>
      <c r="D4" s="773"/>
      <c r="E4" s="775"/>
      <c r="F4" s="777"/>
    </row>
    <row r="5" spans="1:6" x14ac:dyDescent="0.2">
      <c r="A5" s="3" t="s">
        <v>107</v>
      </c>
      <c r="B5" s="95">
        <v>3539.002410528326</v>
      </c>
      <c r="C5" s="187">
        <v>2.9722844962566435</v>
      </c>
      <c r="D5" s="95">
        <v>3096.8514378522973</v>
      </c>
      <c r="E5" s="187">
        <v>2.6350460274816774</v>
      </c>
      <c r="F5" s="187">
        <v>14.277435697162973</v>
      </c>
    </row>
    <row r="6" spans="1:6" x14ac:dyDescent="0.2">
      <c r="A6" s="3" t="s">
        <v>108</v>
      </c>
      <c r="B6" s="95">
        <v>54389.729147739978</v>
      </c>
      <c r="C6" s="187">
        <v>45.680033509016923</v>
      </c>
      <c r="D6" s="95">
        <v>50270.716994881142</v>
      </c>
      <c r="E6" s="187">
        <v>42.774300212438888</v>
      </c>
      <c r="F6" s="187">
        <v>8.1936610398420555</v>
      </c>
    </row>
    <row r="7" spans="1:6" x14ac:dyDescent="0.2">
      <c r="A7" s="3" t="s">
        <v>109</v>
      </c>
      <c r="B7" s="95">
        <v>28322.637323382536</v>
      </c>
      <c r="C7" s="187">
        <v>23.787193690219123</v>
      </c>
      <c r="D7" s="95">
        <v>29416.765105668244</v>
      </c>
      <c r="E7" s="187">
        <v>25.030109318647188</v>
      </c>
      <c r="F7" s="187">
        <v>-3.71940211085577</v>
      </c>
    </row>
    <row r="8" spans="1:6" x14ac:dyDescent="0.2">
      <c r="A8" s="3" t="s">
        <v>110</v>
      </c>
      <c r="B8" s="95">
        <v>15227.889880804263</v>
      </c>
      <c r="C8" s="187">
        <v>12.789372753397185</v>
      </c>
      <c r="D8" s="95">
        <v>14713.667113791986</v>
      </c>
      <c r="E8" s="187">
        <v>12.519551181561891</v>
      </c>
      <c r="F8" s="187">
        <v>3.4948647610103007</v>
      </c>
    </row>
    <row r="9" spans="1:6" x14ac:dyDescent="0.2">
      <c r="A9" s="3" t="s">
        <v>111</v>
      </c>
      <c r="B9" s="95">
        <v>18794.092224334396</v>
      </c>
      <c r="C9" s="187">
        <v>15.784501523203906</v>
      </c>
      <c r="D9" s="95">
        <v>19436.8946393427</v>
      </c>
      <c r="E9" s="187">
        <v>16.538446558966857</v>
      </c>
      <c r="F9" s="187">
        <v>-3.3071250677420019</v>
      </c>
    </row>
    <row r="10" spans="1:6" x14ac:dyDescent="0.2">
      <c r="A10" s="3" t="s">
        <v>112</v>
      </c>
      <c r="B10" s="95">
        <v>496.03317078080579</v>
      </c>
      <c r="C10" s="187">
        <v>0.4166009321594985</v>
      </c>
      <c r="D10" s="95">
        <v>517.32404222795458</v>
      </c>
      <c r="E10" s="187">
        <v>0.44018019260843572</v>
      </c>
      <c r="F10" s="187">
        <v>-4.1155774155509173</v>
      </c>
    </row>
    <row r="11" spans="1:6" x14ac:dyDescent="0.2">
      <c r="A11" s="3" t="s">
        <v>113</v>
      </c>
      <c r="B11" s="95">
        <v>-1702.6388650042991</v>
      </c>
      <c r="C11" s="187">
        <v>-1.42998690425328</v>
      </c>
      <c r="D11" s="95">
        <v>73.29656061908895</v>
      </c>
      <c r="E11" s="187">
        <v>6.2366508295065334E-2</v>
      </c>
      <c r="F11" s="187">
        <v>-2422.9451022301764</v>
      </c>
    </row>
    <row r="12" spans="1:6" x14ac:dyDescent="0.2">
      <c r="A12" s="60" t="s">
        <v>114</v>
      </c>
      <c r="B12" s="465">
        <v>119066.745292566</v>
      </c>
      <c r="C12" s="466">
        <v>100</v>
      </c>
      <c r="D12" s="465">
        <v>117525.51589438341</v>
      </c>
      <c r="E12" s="466">
        <v>100</v>
      </c>
      <c r="F12" s="466">
        <v>1.3113998151411213</v>
      </c>
    </row>
    <row r="13" spans="1:6" x14ac:dyDescent="0.2">
      <c r="A13" s="711" t="s">
        <v>658</v>
      </c>
      <c r="B13" s="3"/>
      <c r="C13" s="3"/>
      <c r="D13" s="3"/>
      <c r="E13" s="3"/>
      <c r="F13" s="55" t="s">
        <v>570</v>
      </c>
    </row>
    <row r="14" spans="1:6" x14ac:dyDescent="0.2">
      <c r="A14" s="467"/>
      <c r="B14" s="1"/>
      <c r="C14" s="1"/>
      <c r="D14" s="1"/>
      <c r="E14" s="1"/>
      <c r="F14" s="1"/>
    </row>
    <row r="15" spans="1:6" x14ac:dyDescent="0.2">
      <c r="A15" s="492"/>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481</v>
      </c>
      <c r="B1" s="53"/>
      <c r="C1" s="53"/>
      <c r="D1" s="6"/>
      <c r="E1" s="6"/>
      <c r="F1" s="6"/>
    </row>
    <row r="2" spans="1:6" x14ac:dyDescent="0.2">
      <c r="A2" s="54"/>
      <c r="B2" s="54"/>
      <c r="C2" s="54"/>
      <c r="D2" s="65"/>
      <c r="E2" s="65"/>
      <c r="F2" s="55" t="s">
        <v>259</v>
      </c>
    </row>
    <row r="3" spans="1:6" x14ac:dyDescent="0.2">
      <c r="A3" s="56"/>
      <c r="B3" s="783" t="s">
        <v>260</v>
      </c>
      <c r="C3" s="783"/>
      <c r="D3" s="783"/>
      <c r="E3" s="782" t="s">
        <v>261</v>
      </c>
      <c r="F3" s="782"/>
    </row>
    <row r="4" spans="1:6" x14ac:dyDescent="0.2">
      <c r="A4" s="66"/>
      <c r="B4" s="201" t="s">
        <v>694</v>
      </c>
      <c r="C4" s="202" t="s">
        <v>689</v>
      </c>
      <c r="D4" s="201" t="s">
        <v>696</v>
      </c>
      <c r="E4" s="185" t="s">
        <v>262</v>
      </c>
      <c r="F4" s="184" t="s">
        <v>263</v>
      </c>
    </row>
    <row r="5" spans="1:6" x14ac:dyDescent="0.2">
      <c r="A5" s="425" t="s">
        <v>483</v>
      </c>
      <c r="B5" s="90">
        <v>168.19644773225809</v>
      </c>
      <c r="C5" s="90">
        <v>174.72597420666671</v>
      </c>
      <c r="D5" s="90">
        <v>174.11229422580652</v>
      </c>
      <c r="E5" s="90">
        <v>-3.7370096255325254</v>
      </c>
      <c r="F5" s="90">
        <v>-3.3977189950045443</v>
      </c>
    </row>
    <row r="6" spans="1:6" x14ac:dyDescent="0.2">
      <c r="A6" s="66" t="s">
        <v>482</v>
      </c>
      <c r="B6" s="97">
        <v>166.1199842677419</v>
      </c>
      <c r="C6" s="199">
        <v>166.14029754666666</v>
      </c>
      <c r="D6" s="97">
        <v>192.51874512580645</v>
      </c>
      <c r="E6" s="97">
        <v>-1.2226581524602535E-2</v>
      </c>
      <c r="F6" s="97">
        <v>-13.712306737099073</v>
      </c>
    </row>
    <row r="7" spans="1:6" x14ac:dyDescent="0.2">
      <c r="F7" s="55" t="s">
        <v>570</v>
      </c>
    </row>
    <row r="8" spans="1:6" x14ac:dyDescent="0.2">
      <c r="A8" s="637"/>
    </row>
    <row r="13" spans="1:6" x14ac:dyDescent="0.2">
      <c r="C13" s="1" t="s">
        <v>369</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70" t="s">
        <v>698</v>
      </c>
      <c r="B1" s="770"/>
      <c r="C1" s="770"/>
      <c r="D1" s="3"/>
      <c r="E1" s="3"/>
    </row>
    <row r="2" spans="1:38" x14ac:dyDescent="0.2">
      <c r="A2" s="771"/>
      <c r="B2" s="770"/>
      <c r="C2" s="770"/>
      <c r="D2" s="3"/>
      <c r="E2" s="55" t="s">
        <v>259</v>
      </c>
    </row>
    <row r="3" spans="1:38" x14ac:dyDescent="0.2">
      <c r="A3" s="57"/>
      <c r="B3" s="203" t="s">
        <v>264</v>
      </c>
      <c r="C3" s="203" t="s">
        <v>265</v>
      </c>
      <c r="D3" s="203" t="s">
        <v>266</v>
      </c>
      <c r="E3" s="203" t="s">
        <v>267</v>
      </c>
    </row>
    <row r="4" spans="1:38" x14ac:dyDescent="0.2">
      <c r="A4" s="673" t="s">
        <v>268</v>
      </c>
      <c r="B4" s="723">
        <v>168.19644773225809</v>
      </c>
      <c r="C4" s="724">
        <v>29.19111902791256</v>
      </c>
      <c r="D4" s="724">
        <v>47.411314046281035</v>
      </c>
      <c r="E4" s="724">
        <v>91.594014658064495</v>
      </c>
      <c r="F4" s="613"/>
      <c r="G4" s="613"/>
      <c r="H4" s="613"/>
      <c r="M4" s="314"/>
      <c r="N4" s="314"/>
      <c r="O4" s="314"/>
      <c r="P4" s="314"/>
      <c r="Q4" s="314"/>
      <c r="R4" s="314"/>
      <c r="S4" s="314"/>
      <c r="T4" s="314"/>
      <c r="U4" s="314"/>
      <c r="V4" s="314"/>
      <c r="W4" s="314"/>
      <c r="X4" s="314"/>
      <c r="Y4" s="314"/>
      <c r="Z4" s="314"/>
      <c r="AA4" s="314"/>
      <c r="AB4" s="314"/>
      <c r="AC4" s="314"/>
      <c r="AD4" s="314"/>
      <c r="AE4" s="279"/>
      <c r="AF4" s="279"/>
      <c r="AG4" s="279"/>
      <c r="AH4" s="279"/>
      <c r="AI4" s="279"/>
      <c r="AJ4" s="279"/>
      <c r="AK4" s="279"/>
      <c r="AL4" s="279"/>
    </row>
    <row r="5" spans="1:38" x14ac:dyDescent="0.2">
      <c r="A5" s="204" t="s">
        <v>269</v>
      </c>
      <c r="B5" s="205">
        <v>188.42903225806452</v>
      </c>
      <c r="C5" s="92">
        <v>30.085307671455681</v>
      </c>
      <c r="D5" s="92">
        <v>72.289885876931422</v>
      </c>
      <c r="E5" s="92">
        <v>86.053838709677422</v>
      </c>
      <c r="F5" s="613"/>
      <c r="G5" s="613"/>
      <c r="M5" s="614"/>
      <c r="N5" s="614"/>
      <c r="O5" s="614"/>
      <c r="P5" s="614"/>
      <c r="Q5" s="614"/>
      <c r="R5" s="614"/>
      <c r="S5" s="614"/>
      <c r="T5" s="614"/>
      <c r="U5" s="614"/>
      <c r="V5" s="614"/>
      <c r="W5" s="614"/>
      <c r="X5" s="614"/>
      <c r="Y5" s="614"/>
      <c r="Z5" s="614"/>
      <c r="AA5" s="614"/>
      <c r="AB5" s="614"/>
      <c r="AC5" s="614"/>
      <c r="AD5" s="614"/>
      <c r="AE5" s="278"/>
      <c r="AF5" s="278"/>
      <c r="AG5" s="278"/>
      <c r="AH5" s="278"/>
      <c r="AI5" s="278"/>
      <c r="AJ5" s="278"/>
      <c r="AK5" s="278"/>
      <c r="AL5" s="278"/>
    </row>
    <row r="6" spans="1:38" x14ac:dyDescent="0.2">
      <c r="A6" s="204" t="s">
        <v>270</v>
      </c>
      <c r="B6" s="205">
        <v>164.92903225806452</v>
      </c>
      <c r="C6" s="92">
        <v>27.48817204301076</v>
      </c>
      <c r="D6" s="92">
        <v>56.364118279569894</v>
      </c>
      <c r="E6" s="92">
        <v>81.076741935483867</v>
      </c>
      <c r="F6" s="613"/>
      <c r="G6" s="613"/>
      <c r="M6" s="614"/>
      <c r="N6" s="614"/>
      <c r="O6" s="614"/>
      <c r="P6" s="614"/>
      <c r="Q6" s="614"/>
      <c r="R6" s="614"/>
      <c r="S6" s="614"/>
      <c r="T6" s="614"/>
      <c r="U6" s="614"/>
      <c r="V6" s="614"/>
      <c r="W6" s="614"/>
      <c r="X6" s="614"/>
      <c r="Y6" s="614"/>
      <c r="Z6" s="614"/>
      <c r="AA6" s="614"/>
      <c r="AB6" s="614"/>
      <c r="AC6" s="614"/>
      <c r="AD6" s="614"/>
      <c r="AE6" s="278"/>
      <c r="AF6" s="278"/>
      <c r="AG6" s="278"/>
      <c r="AH6" s="278"/>
      <c r="AI6" s="278"/>
      <c r="AJ6" s="278"/>
      <c r="AK6" s="278"/>
      <c r="AL6" s="278"/>
    </row>
    <row r="7" spans="1:38" x14ac:dyDescent="0.2">
      <c r="A7" s="204" t="s">
        <v>233</v>
      </c>
      <c r="B7" s="205">
        <v>175.17303225806455</v>
      </c>
      <c r="C7" s="92">
        <v>30.401931218341783</v>
      </c>
      <c r="D7" s="92">
        <v>60.016068781658248</v>
      </c>
      <c r="E7" s="92">
        <v>84.755032258064517</v>
      </c>
      <c r="F7" s="613"/>
      <c r="G7" s="613"/>
      <c r="N7" s="614"/>
      <c r="O7" s="614"/>
      <c r="P7" s="614"/>
      <c r="Q7" s="614"/>
      <c r="R7" s="614"/>
      <c r="S7" s="614"/>
      <c r="T7" s="614"/>
      <c r="U7" s="614"/>
      <c r="V7" s="614"/>
      <c r="W7" s="614"/>
      <c r="X7" s="614"/>
      <c r="Y7" s="614"/>
      <c r="Z7" s="614"/>
      <c r="AA7" s="614"/>
      <c r="AB7" s="614"/>
      <c r="AC7" s="614"/>
      <c r="AD7" s="614"/>
      <c r="AE7" s="278"/>
      <c r="AF7" s="278"/>
      <c r="AG7" s="278"/>
      <c r="AH7" s="278"/>
      <c r="AI7" s="278"/>
      <c r="AJ7" s="278"/>
      <c r="AK7" s="278"/>
      <c r="AL7" s="278"/>
    </row>
    <row r="8" spans="1:38" x14ac:dyDescent="0.2">
      <c r="A8" s="204" t="s">
        <v>271</v>
      </c>
      <c r="B8" s="205">
        <v>143.55261290322579</v>
      </c>
      <c r="C8" s="92">
        <v>23.92543548387097</v>
      </c>
      <c r="D8" s="92">
        <v>36.301854838709659</v>
      </c>
      <c r="E8" s="92">
        <v>83.325322580645164</v>
      </c>
      <c r="F8" s="613"/>
      <c r="G8" s="613"/>
      <c r="N8" s="614"/>
      <c r="O8" s="614"/>
      <c r="P8" s="614"/>
      <c r="Q8" s="614"/>
      <c r="R8" s="614"/>
      <c r="S8" s="614"/>
      <c r="T8" s="614"/>
      <c r="U8" s="614"/>
      <c r="V8" s="614"/>
      <c r="W8" s="614"/>
      <c r="X8" s="614"/>
      <c r="Y8" s="614"/>
      <c r="Z8" s="614"/>
      <c r="AA8" s="614"/>
      <c r="AB8" s="614"/>
      <c r="AC8" s="614"/>
      <c r="AD8" s="614"/>
      <c r="AE8" s="278"/>
      <c r="AF8" s="278"/>
      <c r="AG8" s="278"/>
      <c r="AH8" s="278"/>
      <c r="AI8" s="278"/>
      <c r="AJ8" s="278"/>
      <c r="AK8" s="278"/>
      <c r="AL8" s="278"/>
    </row>
    <row r="9" spans="1:38" x14ac:dyDescent="0.2">
      <c r="A9" s="204" t="s">
        <v>272</v>
      </c>
      <c r="B9" s="205">
        <v>159.10687096774194</v>
      </c>
      <c r="C9" s="92">
        <v>25.403618053673082</v>
      </c>
      <c r="D9" s="92">
        <v>43.969801301165631</v>
      </c>
      <c r="E9" s="92">
        <v>89.733451612903224</v>
      </c>
      <c r="F9" s="613"/>
      <c r="G9" s="613"/>
    </row>
    <row r="10" spans="1:38" x14ac:dyDescent="0.2">
      <c r="A10" s="204" t="s">
        <v>273</v>
      </c>
      <c r="B10" s="205">
        <v>161.31612903225806</v>
      </c>
      <c r="C10" s="92">
        <v>32.263225806451615</v>
      </c>
      <c r="D10" s="92">
        <v>45.599999999999994</v>
      </c>
      <c r="E10" s="92">
        <v>83.452903225806452</v>
      </c>
      <c r="F10" s="613"/>
      <c r="G10" s="613"/>
    </row>
    <row r="11" spans="1:38" x14ac:dyDescent="0.2">
      <c r="A11" s="204" t="s">
        <v>274</v>
      </c>
      <c r="B11" s="205">
        <v>199.48232258064519</v>
      </c>
      <c r="C11" s="92">
        <v>39.896464516129036</v>
      </c>
      <c r="D11" s="92">
        <v>63.567664516129064</v>
      </c>
      <c r="E11" s="92">
        <v>96.018193548387089</v>
      </c>
      <c r="F11" s="613"/>
      <c r="G11" s="613"/>
    </row>
    <row r="12" spans="1:38" x14ac:dyDescent="0.2">
      <c r="A12" s="204" t="s">
        <v>275</v>
      </c>
      <c r="B12" s="205">
        <v>164.42903225806452</v>
      </c>
      <c r="C12" s="92">
        <v>27.404838709677424</v>
      </c>
      <c r="D12" s="92">
        <v>54.365064516129053</v>
      </c>
      <c r="E12" s="92">
        <v>82.659129032258051</v>
      </c>
      <c r="F12" s="613"/>
      <c r="G12" s="613"/>
    </row>
    <row r="13" spans="1:38" x14ac:dyDescent="0.2">
      <c r="A13" s="204" t="s">
        <v>276</v>
      </c>
      <c r="B13" s="205">
        <v>157.5181935483871</v>
      </c>
      <c r="C13" s="92">
        <v>28.404920148069806</v>
      </c>
      <c r="D13" s="92">
        <v>50.600821787414077</v>
      </c>
      <c r="E13" s="92">
        <v>78.51245161290322</v>
      </c>
      <c r="F13" s="613"/>
      <c r="G13" s="613"/>
    </row>
    <row r="14" spans="1:38" x14ac:dyDescent="0.2">
      <c r="A14" s="204" t="s">
        <v>205</v>
      </c>
      <c r="B14" s="205">
        <v>178.36774193548388</v>
      </c>
      <c r="C14" s="92">
        <v>29.727956989247318</v>
      </c>
      <c r="D14" s="92">
        <v>56.299946236559137</v>
      </c>
      <c r="E14" s="92">
        <v>92.339838709677423</v>
      </c>
      <c r="F14" s="613"/>
      <c r="G14" s="613"/>
    </row>
    <row r="15" spans="1:38" x14ac:dyDescent="0.2">
      <c r="A15" s="204" t="s">
        <v>277</v>
      </c>
      <c r="B15" s="205">
        <v>198.53870967741938</v>
      </c>
      <c r="C15" s="92">
        <v>38.426847034339232</v>
      </c>
      <c r="D15" s="92">
        <v>72.241281997918847</v>
      </c>
      <c r="E15" s="92">
        <v>87.870580645161297</v>
      </c>
      <c r="F15" s="613"/>
      <c r="G15" s="613"/>
    </row>
    <row r="16" spans="1:38" x14ac:dyDescent="0.2">
      <c r="A16" s="204" t="s">
        <v>234</v>
      </c>
      <c r="B16" s="206">
        <v>187.47964516129031</v>
      </c>
      <c r="C16" s="196">
        <v>31.246607526881718</v>
      </c>
      <c r="D16" s="196">
        <v>69.129811827956985</v>
      </c>
      <c r="E16" s="196">
        <v>87.103225806451604</v>
      </c>
      <c r="F16" s="613"/>
      <c r="G16" s="613"/>
    </row>
    <row r="17" spans="1:13" x14ac:dyDescent="0.2">
      <c r="A17" s="204" t="s">
        <v>235</v>
      </c>
      <c r="B17" s="205">
        <v>193.29354838709679</v>
      </c>
      <c r="C17" s="92">
        <v>37.411654526534861</v>
      </c>
      <c r="D17" s="92">
        <v>71.534055150884498</v>
      </c>
      <c r="E17" s="92">
        <v>84.347838709677433</v>
      </c>
      <c r="F17" s="613"/>
      <c r="G17" s="613"/>
    </row>
    <row r="18" spans="1:13" x14ac:dyDescent="0.2">
      <c r="A18" s="204" t="s">
        <v>278</v>
      </c>
      <c r="B18" s="205">
        <v>160.81258064516129</v>
      </c>
      <c r="C18" s="92">
        <v>34.188501397002796</v>
      </c>
      <c r="D18" s="92">
        <v>32.09062763525526</v>
      </c>
      <c r="E18" s="92">
        <v>94.533451612903235</v>
      </c>
      <c r="F18" s="613"/>
      <c r="G18" s="613"/>
    </row>
    <row r="19" spans="1:13" x14ac:dyDescent="0.2">
      <c r="A19" s="3" t="s">
        <v>279</v>
      </c>
      <c r="B19" s="205">
        <v>185.11903225806452</v>
      </c>
      <c r="C19" s="92">
        <v>34.61575399947548</v>
      </c>
      <c r="D19" s="92">
        <v>61.799149226330975</v>
      </c>
      <c r="E19" s="92">
        <v>88.704129032258066</v>
      </c>
      <c r="F19" s="613"/>
      <c r="G19" s="613"/>
    </row>
    <row r="20" spans="1:13" x14ac:dyDescent="0.2">
      <c r="A20" s="3" t="s">
        <v>206</v>
      </c>
      <c r="B20" s="205">
        <v>193.95677419354837</v>
      </c>
      <c r="C20" s="92">
        <v>34.975811739820195</v>
      </c>
      <c r="D20" s="92">
        <v>72.840156002115265</v>
      </c>
      <c r="E20" s="92">
        <v>86.140806451612903</v>
      </c>
      <c r="F20" s="613"/>
      <c r="G20" s="613"/>
    </row>
    <row r="21" spans="1:13" x14ac:dyDescent="0.2">
      <c r="A21" s="3" t="s">
        <v>280</v>
      </c>
      <c r="B21" s="205">
        <v>173.33016129032259</v>
      </c>
      <c r="C21" s="92">
        <v>30.082094108237808</v>
      </c>
      <c r="D21" s="92">
        <v>56.042938149826725</v>
      </c>
      <c r="E21" s="92">
        <v>87.205129032258057</v>
      </c>
      <c r="F21" s="613"/>
      <c r="G21" s="613"/>
    </row>
    <row r="22" spans="1:13" x14ac:dyDescent="0.2">
      <c r="A22" s="195" t="s">
        <v>281</v>
      </c>
      <c r="B22" s="205">
        <v>157.52103225806451</v>
      </c>
      <c r="C22" s="92">
        <v>27.338360970407891</v>
      </c>
      <c r="D22" s="92">
        <v>46.599961610237273</v>
      </c>
      <c r="E22" s="92">
        <v>83.582709677419345</v>
      </c>
      <c r="F22" s="613"/>
      <c r="G22" s="613"/>
    </row>
    <row r="23" spans="1:13" x14ac:dyDescent="0.2">
      <c r="A23" s="195" t="s">
        <v>282</v>
      </c>
      <c r="B23" s="207">
        <v>158.58709677419353</v>
      </c>
      <c r="C23" s="208">
        <v>21.874082313681868</v>
      </c>
      <c r="D23" s="208">
        <v>53.798659621801988</v>
      </c>
      <c r="E23" s="208">
        <v>82.91435483870967</v>
      </c>
      <c r="F23" s="613"/>
      <c r="G23" s="613"/>
    </row>
    <row r="24" spans="1:13" x14ac:dyDescent="0.2">
      <c r="A24" s="195" t="s">
        <v>283</v>
      </c>
      <c r="B24" s="207">
        <v>134</v>
      </c>
      <c r="C24" s="208">
        <v>20.440677966101696</v>
      </c>
      <c r="D24" s="208">
        <v>54.938322033898295</v>
      </c>
      <c r="E24" s="208">
        <v>58.621000000000002</v>
      </c>
      <c r="F24" s="613"/>
      <c r="G24" s="613"/>
    </row>
    <row r="25" spans="1:13" x14ac:dyDescent="0.2">
      <c r="A25" s="195" t="s">
        <v>545</v>
      </c>
      <c r="B25" s="207">
        <v>205.46451612903223</v>
      </c>
      <c r="C25" s="208">
        <v>35.65913089842708</v>
      </c>
      <c r="D25" s="208">
        <v>79.710127166089038</v>
      </c>
      <c r="E25" s="208">
        <v>90.095258064516116</v>
      </c>
      <c r="F25" s="613"/>
      <c r="G25" s="613"/>
    </row>
    <row r="26" spans="1:13" x14ac:dyDescent="0.2">
      <c r="A26" s="3" t="s">
        <v>284</v>
      </c>
      <c r="B26" s="207">
        <v>134.47177419354841</v>
      </c>
      <c r="C26" s="208">
        <v>25.145128507736697</v>
      </c>
      <c r="D26" s="208">
        <v>37.593065040650416</v>
      </c>
      <c r="E26" s="208">
        <v>71.733580645161297</v>
      </c>
      <c r="F26" s="613"/>
      <c r="G26" s="613"/>
    </row>
    <row r="27" spans="1:13" x14ac:dyDescent="0.2">
      <c r="A27" s="195" t="s">
        <v>236</v>
      </c>
      <c r="B27" s="207">
        <v>179.66451612903228</v>
      </c>
      <c r="C27" s="208">
        <v>33.595803829006037</v>
      </c>
      <c r="D27" s="208">
        <v>57.813067138735924</v>
      </c>
      <c r="E27" s="208">
        <v>88.255645161290317</v>
      </c>
      <c r="F27" s="613"/>
      <c r="G27" s="613"/>
    </row>
    <row r="28" spans="1:13" x14ac:dyDescent="0.2">
      <c r="A28" s="195" t="s">
        <v>547</v>
      </c>
      <c r="B28" s="205">
        <v>161.86435483870966</v>
      </c>
      <c r="C28" s="92">
        <v>28.092160757131431</v>
      </c>
      <c r="D28" s="92">
        <v>52.29106504932016</v>
      </c>
      <c r="E28" s="92">
        <v>81.481129032258067</v>
      </c>
      <c r="F28" s="613"/>
      <c r="G28" s="613"/>
    </row>
    <row r="29" spans="1:13" x14ac:dyDescent="0.2">
      <c r="A29" s="3" t="s">
        <v>285</v>
      </c>
      <c r="B29" s="207">
        <v>143.02322580645162</v>
      </c>
      <c r="C29" s="208">
        <v>22.835641095147739</v>
      </c>
      <c r="D29" s="208">
        <v>35.74961696936839</v>
      </c>
      <c r="E29" s="208">
        <v>84.437967741935495</v>
      </c>
      <c r="F29" s="613"/>
      <c r="G29" s="613"/>
    </row>
    <row r="30" spans="1:13" x14ac:dyDescent="0.2">
      <c r="A30" s="3" t="s">
        <v>237</v>
      </c>
      <c r="B30" s="205">
        <v>175.03719354838708</v>
      </c>
      <c r="C30" s="92">
        <v>35.007438709677416</v>
      </c>
      <c r="D30" s="92">
        <v>54.278883870967732</v>
      </c>
      <c r="E30" s="92">
        <v>85.750870967741932</v>
      </c>
      <c r="F30" s="613"/>
      <c r="G30" s="613"/>
    </row>
    <row r="31" spans="1:13" x14ac:dyDescent="0.2">
      <c r="A31" s="647" t="s">
        <v>286</v>
      </c>
      <c r="B31" s="648">
        <v>178.56861355063523</v>
      </c>
      <c r="C31" s="648">
        <v>31.576157274197708</v>
      </c>
      <c r="D31" s="648">
        <v>61.286649824824622</v>
      </c>
      <c r="E31" s="648">
        <v>85.705806451612901</v>
      </c>
      <c r="F31" s="613"/>
      <c r="G31" s="613"/>
    </row>
    <row r="32" spans="1:13" x14ac:dyDescent="0.2">
      <c r="A32" s="646" t="s">
        <v>287</v>
      </c>
      <c r="B32" s="645">
        <v>185.91978899592999</v>
      </c>
      <c r="C32" s="645">
        <v>32.267070817475457</v>
      </c>
      <c r="D32" s="645">
        <v>66.597095802942647</v>
      </c>
      <c r="E32" s="645">
        <v>87.055622375511888</v>
      </c>
      <c r="F32" s="613"/>
      <c r="G32" s="613"/>
      <c r="M32" s="614"/>
    </row>
    <row r="33" spans="1:13" x14ac:dyDescent="0.2">
      <c r="A33" s="644" t="s">
        <v>288</v>
      </c>
      <c r="B33" s="649">
        <v>17.723341263671898</v>
      </c>
      <c r="C33" s="649">
        <v>3.0759517895628967</v>
      </c>
      <c r="D33" s="649">
        <v>19.185781756661612</v>
      </c>
      <c r="E33" s="649">
        <v>-4.5383922825526071</v>
      </c>
      <c r="F33" s="613"/>
      <c r="G33" s="613"/>
      <c r="M33" s="614"/>
    </row>
    <row r="34" spans="1:13" x14ac:dyDescent="0.2">
      <c r="A34" s="80"/>
      <c r="B34" s="3"/>
      <c r="C34" s="3"/>
      <c r="D34" s="3"/>
      <c r="E34" s="55" t="s">
        <v>570</v>
      </c>
    </row>
    <row r="35" spans="1:13" s="1" customFormat="1" ht="14.25" customHeight="1" x14ac:dyDescent="0.2">
      <c r="A35" s="804" t="s">
        <v>667</v>
      </c>
      <c r="B35" s="804"/>
      <c r="C35" s="804"/>
      <c r="D35" s="804"/>
      <c r="E35" s="804"/>
    </row>
    <row r="36" spans="1:13" s="1" customFormat="1" x14ac:dyDescent="0.2">
      <c r="A36" s="804"/>
      <c r="B36" s="804"/>
      <c r="C36" s="804"/>
      <c r="D36" s="804"/>
      <c r="E36" s="804"/>
    </row>
    <row r="37" spans="1:13" s="1" customFormat="1" x14ac:dyDescent="0.2">
      <c r="A37" s="804"/>
      <c r="B37" s="804"/>
      <c r="C37" s="804"/>
      <c r="D37" s="804"/>
      <c r="E37" s="804"/>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70" t="s">
        <v>656</v>
      </c>
      <c r="B1" s="770"/>
      <c r="C1" s="770"/>
      <c r="D1" s="3"/>
      <c r="E1" s="3"/>
    </row>
    <row r="2" spans="1:36" x14ac:dyDescent="0.2">
      <c r="A2" s="771"/>
      <c r="B2" s="770"/>
      <c r="C2" s="770"/>
      <c r="D2" s="3"/>
      <c r="E2" s="55" t="s">
        <v>259</v>
      </c>
    </row>
    <row r="3" spans="1:36" x14ac:dyDescent="0.2">
      <c r="A3" s="57"/>
      <c r="B3" s="203" t="s">
        <v>264</v>
      </c>
      <c r="C3" s="203" t="s">
        <v>265</v>
      </c>
      <c r="D3" s="203" t="s">
        <v>266</v>
      </c>
      <c r="E3" s="203" t="s">
        <v>267</v>
      </c>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279"/>
      <c r="AH3" s="279"/>
      <c r="AI3" s="279"/>
      <c r="AJ3" s="279"/>
    </row>
    <row r="4" spans="1:36" x14ac:dyDescent="0.2">
      <c r="A4" s="673" t="s">
        <v>268</v>
      </c>
      <c r="B4" s="723">
        <v>166.1199842677419</v>
      </c>
      <c r="C4" s="724">
        <v>28.830741071260992</v>
      </c>
      <c r="D4" s="724">
        <v>38.042314057771222</v>
      </c>
      <c r="E4" s="724">
        <v>99.246929138709689</v>
      </c>
      <c r="F4" s="613"/>
      <c r="G4" s="613"/>
      <c r="H4" s="614"/>
      <c r="I4" s="614"/>
      <c r="J4" s="614"/>
      <c r="K4" s="614"/>
      <c r="L4" s="614"/>
      <c r="M4" s="614"/>
      <c r="N4" s="614"/>
      <c r="O4" s="614"/>
      <c r="P4" s="614"/>
      <c r="Q4" s="614"/>
      <c r="R4" s="614"/>
      <c r="S4" s="614"/>
      <c r="T4" s="614"/>
      <c r="U4" s="614"/>
      <c r="V4" s="614"/>
      <c r="W4" s="614"/>
      <c r="X4" s="614"/>
      <c r="Y4" s="614"/>
      <c r="Z4" s="614"/>
      <c r="AA4" s="614"/>
      <c r="AB4" s="614"/>
      <c r="AC4" s="614"/>
      <c r="AD4" s="614"/>
      <c r="AE4" s="614"/>
      <c r="AF4" s="614"/>
      <c r="AG4" s="278"/>
      <c r="AH4" s="278"/>
      <c r="AI4" s="278"/>
      <c r="AJ4" s="278"/>
    </row>
    <row r="5" spans="1:36" x14ac:dyDescent="0.2">
      <c r="A5" s="204" t="s">
        <v>269</v>
      </c>
      <c r="B5" s="205">
        <v>182.9774193548387</v>
      </c>
      <c r="C5" s="92">
        <v>29.214882081865003</v>
      </c>
      <c r="D5" s="92">
        <v>54.510311466522097</v>
      </c>
      <c r="E5" s="92">
        <v>99.252225806451605</v>
      </c>
      <c r="G5" s="613"/>
      <c r="H5" s="615"/>
      <c r="I5" s="615"/>
      <c r="J5" s="615"/>
      <c r="K5" s="615"/>
      <c r="L5" s="614"/>
      <c r="M5" s="614"/>
      <c r="N5" s="614"/>
      <c r="O5" s="614"/>
      <c r="P5" s="614"/>
      <c r="Q5" s="614"/>
      <c r="R5" s="614"/>
      <c r="S5" s="614"/>
      <c r="T5" s="614"/>
      <c r="U5" s="614"/>
      <c r="V5" s="614"/>
      <c r="W5" s="614"/>
      <c r="X5" s="614"/>
      <c r="Y5" s="614"/>
      <c r="Z5" s="614"/>
      <c r="AA5" s="614"/>
      <c r="AB5" s="614"/>
      <c r="AC5" s="614"/>
      <c r="AD5" s="614"/>
      <c r="AE5" s="614"/>
      <c r="AF5" s="614"/>
      <c r="AG5" s="278"/>
      <c r="AH5" s="278"/>
      <c r="AI5" s="278"/>
      <c r="AJ5" s="278"/>
    </row>
    <row r="6" spans="1:36" x14ac:dyDescent="0.2">
      <c r="A6" s="204" t="s">
        <v>270</v>
      </c>
      <c r="B6" s="205">
        <v>176.38709677419354</v>
      </c>
      <c r="C6" s="92">
        <v>29.397849462365588</v>
      </c>
      <c r="D6" s="92">
        <v>48.705053763440858</v>
      </c>
      <c r="E6" s="92">
        <v>98.284193548387094</v>
      </c>
      <c r="G6" s="613"/>
      <c r="L6" s="614"/>
      <c r="M6" s="614"/>
      <c r="N6" s="614"/>
      <c r="O6" s="614"/>
      <c r="P6" s="614"/>
      <c r="Q6" s="614"/>
      <c r="R6" s="614"/>
      <c r="S6" s="614"/>
      <c r="T6" s="614"/>
      <c r="U6" s="614"/>
      <c r="V6" s="614"/>
      <c r="W6" s="614"/>
      <c r="X6" s="614"/>
      <c r="Y6" s="614"/>
      <c r="Z6" s="614"/>
      <c r="AA6" s="614"/>
      <c r="AB6" s="614"/>
      <c r="AC6" s="614"/>
      <c r="AD6" s="614"/>
      <c r="AE6" s="614"/>
      <c r="AF6" s="614"/>
      <c r="AG6" s="278"/>
      <c r="AH6" s="278"/>
      <c r="AI6" s="278"/>
      <c r="AJ6" s="278"/>
    </row>
    <row r="7" spans="1:36" x14ac:dyDescent="0.2">
      <c r="A7" s="204" t="s">
        <v>233</v>
      </c>
      <c r="B7" s="205">
        <v>190.38070967741936</v>
      </c>
      <c r="C7" s="92">
        <v>33.041280191948815</v>
      </c>
      <c r="D7" s="92">
        <v>60.01607464676087</v>
      </c>
      <c r="E7" s="92">
        <v>97.323354838709676</v>
      </c>
      <c r="G7" s="613"/>
      <c r="L7" s="615"/>
      <c r="M7" s="615"/>
      <c r="N7" s="615"/>
      <c r="O7" s="615"/>
      <c r="P7" s="615"/>
      <c r="Q7" s="615"/>
      <c r="R7" s="615"/>
      <c r="S7" s="615"/>
      <c r="T7" s="615"/>
      <c r="U7" s="615"/>
      <c r="V7" s="615"/>
      <c r="W7" s="615"/>
      <c r="X7" s="615"/>
      <c r="Y7" s="615"/>
      <c r="Z7" s="615"/>
      <c r="AA7" s="615"/>
      <c r="AB7" s="615"/>
      <c r="AC7" s="615"/>
      <c r="AD7" s="615"/>
      <c r="AE7" s="615"/>
      <c r="AF7" s="615"/>
      <c r="AG7" s="280"/>
      <c r="AH7" s="280"/>
      <c r="AI7" s="280"/>
      <c r="AJ7" s="280"/>
    </row>
    <row r="8" spans="1:36" x14ac:dyDescent="0.2">
      <c r="A8" s="204" t="s">
        <v>271</v>
      </c>
      <c r="B8" s="205">
        <v>144.84170967741937</v>
      </c>
      <c r="C8" s="92">
        <v>24.140284946236566</v>
      </c>
      <c r="D8" s="92">
        <v>33.030166666666673</v>
      </c>
      <c r="E8" s="92">
        <v>87.671258064516138</v>
      </c>
      <c r="G8" s="613"/>
    </row>
    <row r="9" spans="1:36" x14ac:dyDescent="0.2">
      <c r="A9" s="204" t="s">
        <v>272</v>
      </c>
      <c r="B9" s="205">
        <v>171.67187096774197</v>
      </c>
      <c r="C9" s="92">
        <v>27.409794524261326</v>
      </c>
      <c r="D9" s="92">
        <v>41.069979669287079</v>
      </c>
      <c r="E9" s="92">
        <v>103.19209677419356</v>
      </c>
      <c r="G9" s="613"/>
    </row>
    <row r="10" spans="1:36" x14ac:dyDescent="0.2">
      <c r="A10" s="204" t="s">
        <v>273</v>
      </c>
      <c r="B10" s="205">
        <v>175.48064516129031</v>
      </c>
      <c r="C10" s="92">
        <v>35.096129032258062</v>
      </c>
      <c r="D10" s="92">
        <v>38.299999999999983</v>
      </c>
      <c r="E10" s="92">
        <v>102.08451612903227</v>
      </c>
      <c r="G10" s="613"/>
    </row>
    <row r="11" spans="1:36" x14ac:dyDescent="0.2">
      <c r="A11" s="204" t="s">
        <v>274</v>
      </c>
      <c r="B11" s="205">
        <v>188.29838709677421</v>
      </c>
      <c r="C11" s="92">
        <v>37.659677419354843</v>
      </c>
      <c r="D11" s="92">
        <v>44.277677419354852</v>
      </c>
      <c r="E11" s="92">
        <v>106.36103225806451</v>
      </c>
      <c r="G11" s="613"/>
    </row>
    <row r="12" spans="1:36" x14ac:dyDescent="0.2">
      <c r="A12" s="204" t="s">
        <v>275</v>
      </c>
      <c r="B12" s="205">
        <v>168.17419354838711</v>
      </c>
      <c r="C12" s="92">
        <v>28.029032258064522</v>
      </c>
      <c r="D12" s="92">
        <v>39.765096774193566</v>
      </c>
      <c r="E12" s="92">
        <v>100.38006451612902</v>
      </c>
      <c r="G12" s="613"/>
    </row>
    <row r="13" spans="1:36" x14ac:dyDescent="0.2">
      <c r="A13" s="204" t="s">
        <v>276</v>
      </c>
      <c r="B13" s="205">
        <v>167.25880645161288</v>
      </c>
      <c r="C13" s="92">
        <v>30.161424114225273</v>
      </c>
      <c r="D13" s="92">
        <v>45.886672659968241</v>
      </c>
      <c r="E13" s="92">
        <v>91.210709677419374</v>
      </c>
      <c r="G13" s="613"/>
    </row>
    <row r="14" spans="1:36" x14ac:dyDescent="0.2">
      <c r="A14" s="204" t="s">
        <v>205</v>
      </c>
      <c r="B14" s="205">
        <v>168.22258064516129</v>
      </c>
      <c r="C14" s="92">
        <v>28.037096774193554</v>
      </c>
      <c r="D14" s="92">
        <v>37.200064516129032</v>
      </c>
      <c r="E14" s="92">
        <v>102.9854193548387</v>
      </c>
      <c r="G14" s="613"/>
    </row>
    <row r="15" spans="1:36" x14ac:dyDescent="0.2">
      <c r="A15" s="204" t="s">
        <v>277</v>
      </c>
      <c r="B15" s="205">
        <v>203.27096774193549</v>
      </c>
      <c r="C15" s="92">
        <v>39.342767950052028</v>
      </c>
      <c r="D15" s="92">
        <v>51.051877211238299</v>
      </c>
      <c r="E15" s="92">
        <v>112.87632258064517</v>
      </c>
      <c r="G15" s="613"/>
    </row>
    <row r="16" spans="1:36" x14ac:dyDescent="0.2">
      <c r="A16" s="204" t="s">
        <v>234</v>
      </c>
      <c r="B16" s="206">
        <v>188.34625806451612</v>
      </c>
      <c r="C16" s="196">
        <v>31.391043010752689</v>
      </c>
      <c r="D16" s="196">
        <v>60.90015053763441</v>
      </c>
      <c r="E16" s="196">
        <v>96.055064516129022</v>
      </c>
      <c r="G16" s="613"/>
    </row>
    <row r="17" spans="1:11" x14ac:dyDescent="0.2">
      <c r="A17" s="204" t="s">
        <v>235</v>
      </c>
      <c r="B17" s="205">
        <v>182.5451612903226</v>
      </c>
      <c r="C17" s="92">
        <v>35.331321540062433</v>
      </c>
      <c r="D17" s="92">
        <v>42.433065556711782</v>
      </c>
      <c r="E17" s="92">
        <v>104.78077419354838</v>
      </c>
      <c r="G17" s="613"/>
    </row>
    <row r="18" spans="1:11" x14ac:dyDescent="0.2">
      <c r="A18" s="204" t="s">
        <v>278</v>
      </c>
      <c r="B18" s="205">
        <v>172.60496774193547</v>
      </c>
      <c r="C18" s="92">
        <v>36.695544323088647</v>
      </c>
      <c r="D18" s="92">
        <v>29.593681483362964</v>
      </c>
      <c r="E18" s="92">
        <v>106.31574193548386</v>
      </c>
      <c r="G18" s="613"/>
    </row>
    <row r="19" spans="1:11" x14ac:dyDescent="0.2">
      <c r="A19" s="3" t="s">
        <v>279</v>
      </c>
      <c r="B19" s="205">
        <v>185.15483870967739</v>
      </c>
      <c r="C19" s="92">
        <v>34.622449514817724</v>
      </c>
      <c r="D19" s="92">
        <v>53.711324678730641</v>
      </c>
      <c r="E19" s="92">
        <v>96.821064516129027</v>
      </c>
      <c r="G19" s="613"/>
    </row>
    <row r="20" spans="1:11" x14ac:dyDescent="0.2">
      <c r="A20" s="3" t="s">
        <v>206</v>
      </c>
      <c r="B20" s="205">
        <v>190.6844193548387</v>
      </c>
      <c r="C20" s="92">
        <v>34.385714965626647</v>
      </c>
      <c r="D20" s="92">
        <v>61.740026969857212</v>
      </c>
      <c r="E20" s="92">
        <v>94.558677419354837</v>
      </c>
      <c r="G20" s="613"/>
    </row>
    <row r="21" spans="1:11" x14ac:dyDescent="0.2">
      <c r="A21" s="3" t="s">
        <v>280</v>
      </c>
      <c r="B21" s="205">
        <v>173.73770967741936</v>
      </c>
      <c r="C21" s="92">
        <v>30.152825646494268</v>
      </c>
      <c r="D21" s="92">
        <v>47.013884030925098</v>
      </c>
      <c r="E21" s="92">
        <v>96.570999999999998</v>
      </c>
      <c r="G21" s="613"/>
    </row>
    <row r="22" spans="1:11" x14ac:dyDescent="0.2">
      <c r="A22" s="195" t="s">
        <v>281</v>
      </c>
      <c r="B22" s="205">
        <v>158.69567741935481</v>
      </c>
      <c r="C22" s="92">
        <v>27.542225006664882</v>
      </c>
      <c r="D22" s="92">
        <v>37.199904025593156</v>
      </c>
      <c r="E22" s="92">
        <v>93.953548387096774</v>
      </c>
      <c r="G22" s="613"/>
    </row>
    <row r="23" spans="1:11" x14ac:dyDescent="0.2">
      <c r="A23" s="195" t="s">
        <v>282</v>
      </c>
      <c r="B23" s="207">
        <v>163.88709677419354</v>
      </c>
      <c r="C23" s="208">
        <v>22.605116796440488</v>
      </c>
      <c r="D23" s="208">
        <v>42.874979977753043</v>
      </c>
      <c r="E23" s="208">
        <v>98.407000000000011</v>
      </c>
      <c r="G23" s="613"/>
    </row>
    <row r="24" spans="1:11" x14ac:dyDescent="0.2">
      <c r="A24" s="195" t="s">
        <v>283</v>
      </c>
      <c r="B24" s="207">
        <v>121</v>
      </c>
      <c r="C24" s="208">
        <v>18.457627118644066</v>
      </c>
      <c r="D24" s="208">
        <v>47.240372881355938</v>
      </c>
      <c r="E24" s="208">
        <v>55.302</v>
      </c>
      <c r="G24" s="613"/>
    </row>
    <row r="25" spans="1:11" x14ac:dyDescent="0.2">
      <c r="A25" s="195" t="s">
        <v>545</v>
      </c>
      <c r="B25" s="207">
        <v>190.37096774193549</v>
      </c>
      <c r="C25" s="208">
        <v>33.039589442815249</v>
      </c>
      <c r="D25" s="208">
        <v>52.424926686217013</v>
      </c>
      <c r="E25" s="208">
        <v>104.90645161290323</v>
      </c>
      <c r="G25" s="613"/>
    </row>
    <row r="26" spans="1:11" x14ac:dyDescent="0.2">
      <c r="A26" s="3" t="s">
        <v>284</v>
      </c>
      <c r="B26" s="207">
        <v>135.00793548387097</v>
      </c>
      <c r="C26" s="208">
        <v>25.245386309992135</v>
      </c>
      <c r="D26" s="208">
        <v>33.859613690007869</v>
      </c>
      <c r="E26" s="208">
        <v>75.902935483870962</v>
      </c>
      <c r="G26" s="613"/>
    </row>
    <row r="27" spans="1:11" x14ac:dyDescent="0.2">
      <c r="A27" s="195" t="s">
        <v>236</v>
      </c>
      <c r="B27" s="207">
        <v>174.05806451612904</v>
      </c>
      <c r="C27" s="208">
        <v>32.54744295830055</v>
      </c>
      <c r="D27" s="208">
        <v>44.273911880409131</v>
      </c>
      <c r="E27" s="208">
        <v>97.236709677419356</v>
      </c>
      <c r="G27" s="613"/>
    </row>
    <row r="28" spans="1:11" x14ac:dyDescent="0.2">
      <c r="A28" s="195" t="s">
        <v>547</v>
      </c>
      <c r="B28" s="205">
        <v>163.06438709677417</v>
      </c>
      <c r="C28" s="92">
        <v>28.300430818448412</v>
      </c>
      <c r="D28" s="92">
        <v>40.521633697680606</v>
      </c>
      <c r="E28" s="92">
        <v>94.242322580645151</v>
      </c>
      <c r="G28" s="613"/>
    </row>
    <row r="29" spans="1:11" x14ac:dyDescent="0.2">
      <c r="A29" s="3" t="s">
        <v>285</v>
      </c>
      <c r="B29" s="207">
        <v>153.80000000000001</v>
      </c>
      <c r="C29" s="208">
        <v>24.556302521008405</v>
      </c>
      <c r="D29" s="208">
        <v>32.861536188669021</v>
      </c>
      <c r="E29" s="208">
        <v>96.382161290322586</v>
      </c>
      <c r="G29" s="613"/>
    </row>
    <row r="30" spans="1:11" x14ac:dyDescent="0.2">
      <c r="A30" s="3" t="s">
        <v>237</v>
      </c>
      <c r="B30" s="205">
        <v>215.79170967741933</v>
      </c>
      <c r="C30" s="92">
        <v>43.158341935483868</v>
      </c>
      <c r="D30" s="92">
        <v>35.036367741935457</v>
      </c>
      <c r="E30" s="92">
        <v>137.59700000000001</v>
      </c>
      <c r="G30" s="613"/>
    </row>
    <row r="31" spans="1:11" x14ac:dyDescent="0.2">
      <c r="A31" s="647" t="s">
        <v>286</v>
      </c>
      <c r="B31" s="648">
        <v>177.02574129836472</v>
      </c>
      <c r="C31" s="648">
        <v>31.303332302759632</v>
      </c>
      <c r="D31" s="648">
        <v>48.781344479476047</v>
      </c>
      <c r="E31" s="648">
        <v>96.941064516129046</v>
      </c>
      <c r="G31" s="613"/>
    </row>
    <row r="32" spans="1:11" x14ac:dyDescent="0.2">
      <c r="A32" s="646" t="s">
        <v>287</v>
      </c>
      <c r="B32" s="645">
        <v>182.24727969255062</v>
      </c>
      <c r="C32" s="645">
        <v>31.629693169781518</v>
      </c>
      <c r="D32" s="645">
        <v>52.41602167405533</v>
      </c>
      <c r="E32" s="645">
        <v>98.201564848713772</v>
      </c>
      <c r="G32" s="613"/>
      <c r="H32" s="614"/>
      <c r="I32" s="614"/>
      <c r="J32" s="614"/>
      <c r="K32" s="614"/>
    </row>
    <row r="33" spans="1:11" x14ac:dyDescent="0.2">
      <c r="A33" s="644" t="s">
        <v>288</v>
      </c>
      <c r="B33" s="649">
        <v>16.127295424808722</v>
      </c>
      <c r="C33" s="649">
        <v>2.7989520985205267</v>
      </c>
      <c r="D33" s="649">
        <v>14.373707616284108</v>
      </c>
      <c r="E33" s="649">
        <v>-1.0453642899959164</v>
      </c>
      <c r="G33" s="613"/>
      <c r="H33" s="614"/>
      <c r="I33" s="614"/>
      <c r="J33" s="614"/>
      <c r="K33" s="614"/>
    </row>
    <row r="34" spans="1:11" x14ac:dyDescent="0.2">
      <c r="A34" s="80"/>
      <c r="B34" s="3"/>
      <c r="C34" s="3"/>
      <c r="D34" s="3"/>
      <c r="E34" s="55" t="s">
        <v>570</v>
      </c>
    </row>
    <row r="35" spans="1:11" s="1" customFormat="1" x14ac:dyDescent="0.2">
      <c r="A35" s="804" t="s">
        <v>667</v>
      </c>
      <c r="B35" s="804"/>
      <c r="C35" s="804"/>
      <c r="D35" s="804"/>
      <c r="E35" s="804"/>
    </row>
    <row r="36" spans="1:11" s="1" customFormat="1" x14ac:dyDescent="0.2">
      <c r="A36" s="804"/>
      <c r="B36" s="804"/>
      <c r="C36" s="804"/>
      <c r="D36" s="804"/>
      <c r="E36" s="804"/>
    </row>
    <row r="37" spans="1:11" s="1" customFormat="1" x14ac:dyDescent="0.2">
      <c r="A37" s="804"/>
      <c r="B37" s="804"/>
      <c r="C37" s="804"/>
      <c r="D37" s="804"/>
      <c r="E37" s="804"/>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70" t="s">
        <v>35</v>
      </c>
      <c r="B1" s="770"/>
      <c r="C1" s="770"/>
    </row>
    <row r="2" spans="1:3" x14ac:dyDescent="0.2">
      <c r="A2" s="770"/>
      <c r="B2" s="770"/>
      <c r="C2" s="770"/>
    </row>
    <row r="3" spans="1:3" x14ac:dyDescent="0.2">
      <c r="A3" s="54"/>
      <c r="B3" s="3"/>
      <c r="C3" s="55" t="s">
        <v>259</v>
      </c>
    </row>
    <row r="4" spans="1:3" x14ac:dyDescent="0.2">
      <c r="A4" s="57"/>
      <c r="B4" s="203" t="s">
        <v>264</v>
      </c>
      <c r="C4" s="203" t="s">
        <v>267</v>
      </c>
    </row>
    <row r="5" spans="1:3" x14ac:dyDescent="0.2">
      <c r="A5" s="673" t="s">
        <v>268</v>
      </c>
      <c r="B5" s="674">
        <v>115.71232258064515</v>
      </c>
      <c r="C5" s="675">
        <v>85.959161290322584</v>
      </c>
    </row>
    <row r="6" spans="1:3" x14ac:dyDescent="0.2">
      <c r="A6" s="204" t="s">
        <v>269</v>
      </c>
      <c r="B6" s="463">
        <v>120.77516129032256</v>
      </c>
      <c r="C6" s="464">
        <v>87.326774193548388</v>
      </c>
    </row>
    <row r="7" spans="1:3" x14ac:dyDescent="0.2">
      <c r="A7" s="204" t="s">
        <v>270</v>
      </c>
      <c r="B7" s="463">
        <v>132.96596774193546</v>
      </c>
      <c r="C7" s="464">
        <v>91.446838709677436</v>
      </c>
    </row>
    <row r="8" spans="1:3" x14ac:dyDescent="0.2">
      <c r="A8" s="204" t="s">
        <v>233</v>
      </c>
      <c r="B8" s="463">
        <v>105.63806451612902</v>
      </c>
      <c r="C8" s="464">
        <v>85.439193548387109</v>
      </c>
    </row>
    <row r="9" spans="1:3" x14ac:dyDescent="0.2">
      <c r="A9" s="204" t="s">
        <v>271</v>
      </c>
      <c r="B9" s="463">
        <v>0</v>
      </c>
      <c r="C9" s="464">
        <v>0</v>
      </c>
    </row>
    <row r="10" spans="1:3" x14ac:dyDescent="0.2">
      <c r="A10" s="204" t="s">
        <v>272</v>
      </c>
      <c r="B10" s="463">
        <v>123.84145161290323</v>
      </c>
      <c r="C10" s="464">
        <v>95.525483870967747</v>
      </c>
    </row>
    <row r="11" spans="1:3" x14ac:dyDescent="0.2">
      <c r="A11" s="204" t="s">
        <v>273</v>
      </c>
      <c r="B11" s="463">
        <v>114.48387096774192</v>
      </c>
      <c r="C11" s="464">
        <v>85.973096774193564</v>
      </c>
    </row>
    <row r="12" spans="1:3" x14ac:dyDescent="0.2">
      <c r="A12" s="204" t="s">
        <v>274</v>
      </c>
      <c r="B12" s="463">
        <v>198.83909677419356</v>
      </c>
      <c r="C12" s="464">
        <v>121.73767741935485</v>
      </c>
    </row>
    <row r="13" spans="1:3" x14ac:dyDescent="0.2">
      <c r="A13" s="204" t="s">
        <v>275</v>
      </c>
      <c r="B13" s="463">
        <v>0</v>
      </c>
      <c r="C13" s="464">
        <v>0</v>
      </c>
    </row>
    <row r="14" spans="1:3" x14ac:dyDescent="0.2">
      <c r="A14" s="204" t="s">
        <v>276</v>
      </c>
      <c r="B14" s="463">
        <v>126.25874193548387</v>
      </c>
      <c r="C14" s="464">
        <v>87.17812903225807</v>
      </c>
    </row>
    <row r="15" spans="1:3" x14ac:dyDescent="0.2">
      <c r="A15" s="204" t="s">
        <v>205</v>
      </c>
      <c r="B15" s="463">
        <v>125.45483870967742</v>
      </c>
      <c r="C15" s="464">
        <v>98.745935483870966</v>
      </c>
    </row>
    <row r="16" spans="1:3" x14ac:dyDescent="0.2">
      <c r="A16" s="204" t="s">
        <v>277</v>
      </c>
      <c r="B16" s="463">
        <v>164.81290322580645</v>
      </c>
      <c r="C16" s="464">
        <v>105.33387096774193</v>
      </c>
    </row>
    <row r="17" spans="1:3" x14ac:dyDescent="0.2">
      <c r="A17" s="204" t="s">
        <v>234</v>
      </c>
      <c r="B17" s="463">
        <v>135.58867741935484</v>
      </c>
      <c r="C17" s="464">
        <v>97.370483870967746</v>
      </c>
    </row>
    <row r="18" spans="1:3" x14ac:dyDescent="0.2">
      <c r="A18" s="204" t="s">
        <v>235</v>
      </c>
      <c r="B18" s="463">
        <v>141.8125</v>
      </c>
      <c r="C18" s="464">
        <v>85.128187499999996</v>
      </c>
    </row>
    <row r="19" spans="1:3" x14ac:dyDescent="0.2">
      <c r="A19" s="204" t="s">
        <v>278</v>
      </c>
      <c r="B19" s="463">
        <v>172.60496774193547</v>
      </c>
      <c r="C19" s="464">
        <v>106.31574193548386</v>
      </c>
    </row>
    <row r="20" spans="1:3" x14ac:dyDescent="0.2">
      <c r="A20" s="204" t="s">
        <v>279</v>
      </c>
      <c r="B20" s="463">
        <v>114.55951612903225</v>
      </c>
      <c r="C20" s="464">
        <v>84.024612903225801</v>
      </c>
    </row>
    <row r="21" spans="1:3" x14ac:dyDescent="0.2">
      <c r="A21" s="204" t="s">
        <v>206</v>
      </c>
      <c r="B21" s="463">
        <v>166.74664516129033</v>
      </c>
      <c r="C21" s="464">
        <v>96.356645161290331</v>
      </c>
    </row>
    <row r="22" spans="1:3" x14ac:dyDescent="0.2">
      <c r="A22" s="204" t="s">
        <v>280</v>
      </c>
      <c r="B22" s="463">
        <v>126.22593548387097</v>
      </c>
      <c r="C22" s="464">
        <v>96.570000000000007</v>
      </c>
    </row>
    <row r="23" spans="1:3" x14ac:dyDescent="0.2">
      <c r="A23" s="204" t="s">
        <v>281</v>
      </c>
      <c r="B23" s="463">
        <v>108.15180645161293</v>
      </c>
      <c r="C23" s="464">
        <v>87.267548387096767</v>
      </c>
    </row>
    <row r="24" spans="1:3" x14ac:dyDescent="0.2">
      <c r="A24" s="204" t="s">
        <v>282</v>
      </c>
      <c r="B24" s="463">
        <v>107.60967741935482</v>
      </c>
      <c r="C24" s="464">
        <v>86.195774193548374</v>
      </c>
    </row>
    <row r="25" spans="1:3" x14ac:dyDescent="0.2">
      <c r="A25" s="204" t="s">
        <v>283</v>
      </c>
      <c r="B25" s="463">
        <v>100</v>
      </c>
      <c r="C25" s="464">
        <v>61.536999999999999</v>
      </c>
    </row>
    <row r="26" spans="1:3" x14ac:dyDescent="0.2">
      <c r="A26" s="204" t="s">
        <v>545</v>
      </c>
      <c r="B26" s="463">
        <v>0</v>
      </c>
      <c r="C26" s="464">
        <v>0</v>
      </c>
    </row>
    <row r="27" spans="1:3" x14ac:dyDescent="0.2">
      <c r="A27" s="204" t="s">
        <v>284</v>
      </c>
      <c r="B27" s="463">
        <v>122.18412903225808</v>
      </c>
      <c r="C27" s="464">
        <v>94.212193548387091</v>
      </c>
    </row>
    <row r="28" spans="1:3" x14ac:dyDescent="0.2">
      <c r="A28" s="204" t="s">
        <v>236</v>
      </c>
      <c r="B28" s="463">
        <v>176.42903225806452</v>
      </c>
      <c r="C28" s="464">
        <v>96.518161290322581</v>
      </c>
    </row>
    <row r="29" spans="1:3" x14ac:dyDescent="0.2">
      <c r="A29" s="204" t="s">
        <v>547</v>
      </c>
      <c r="B29" s="463">
        <v>114.05629032258067</v>
      </c>
      <c r="C29" s="464">
        <v>85.007483870967746</v>
      </c>
    </row>
    <row r="30" spans="1:3" x14ac:dyDescent="0.2">
      <c r="A30" s="204" t="s">
        <v>285</v>
      </c>
      <c r="B30" s="463">
        <v>151.41838709677418</v>
      </c>
      <c r="C30" s="464">
        <v>94.380774193548376</v>
      </c>
    </row>
    <row r="31" spans="1:3" x14ac:dyDescent="0.2">
      <c r="A31" s="204" t="s">
        <v>237</v>
      </c>
      <c r="B31" s="463">
        <v>143.11793548387095</v>
      </c>
      <c r="C31" s="464">
        <v>79.466709677419345</v>
      </c>
    </row>
    <row r="32" spans="1:3" x14ac:dyDescent="0.2">
      <c r="A32" s="647" t="s">
        <v>286</v>
      </c>
      <c r="B32" s="651">
        <v>126.73729696544244</v>
      </c>
      <c r="C32" s="651">
        <v>90.732032258064521</v>
      </c>
    </row>
    <row r="33" spans="1:5" x14ac:dyDescent="0.2">
      <c r="A33" s="646" t="s">
        <v>287</v>
      </c>
      <c r="B33" s="650">
        <v>125.59581115490337</v>
      </c>
      <c r="C33" s="650">
        <v>90.368736403509288</v>
      </c>
    </row>
    <row r="34" spans="1:5" x14ac:dyDescent="0.2">
      <c r="A34" s="644" t="s">
        <v>288</v>
      </c>
      <c r="B34" s="660">
        <v>9.883488574258223</v>
      </c>
      <c r="C34" s="660">
        <v>4.4095751131867047</v>
      </c>
    </row>
    <row r="35" spans="1:5" x14ac:dyDescent="0.2">
      <c r="A35" s="80"/>
      <c r="B35" s="3"/>
      <c r="C35" s="55" t="s">
        <v>514</v>
      </c>
    </row>
    <row r="36" spans="1:5" x14ac:dyDescent="0.2">
      <c r="A36" s="80" t="s">
        <v>484</v>
      </c>
      <c r="B36" s="80"/>
      <c r="C36" s="80"/>
    </row>
    <row r="37" spans="1:5" s="1" customFormat="1" x14ac:dyDescent="0.2">
      <c r="A37" s="804"/>
      <c r="B37" s="804"/>
      <c r="C37" s="804"/>
      <c r="D37" s="804"/>
      <c r="E37" s="804"/>
    </row>
    <row r="38" spans="1:5" s="1" customFormat="1" x14ac:dyDescent="0.2">
      <c r="A38" s="804"/>
      <c r="B38" s="804"/>
      <c r="C38" s="804"/>
      <c r="D38" s="804"/>
      <c r="E38" s="804"/>
    </row>
    <row r="39" spans="1:5" s="1" customFormat="1" x14ac:dyDescent="0.2">
      <c r="A39" s="804"/>
      <c r="B39" s="804"/>
      <c r="C39" s="804"/>
      <c r="D39" s="804"/>
      <c r="E39" s="804"/>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289</v>
      </c>
    </row>
    <row r="3" spans="1:13" x14ac:dyDescent="0.2">
      <c r="A3" s="537"/>
      <c r="B3" s="145">
        <v>2022</v>
      </c>
      <c r="C3" s="145" t="s">
        <v>509</v>
      </c>
      <c r="D3" s="145">
        <v>2023</v>
      </c>
      <c r="E3" s="145" t="s">
        <v>509</v>
      </c>
      <c r="F3" s="145" t="s">
        <v>509</v>
      </c>
      <c r="G3" s="145" t="s">
        <v>509</v>
      </c>
      <c r="H3" s="145" t="s">
        <v>509</v>
      </c>
      <c r="I3" s="145" t="s">
        <v>509</v>
      </c>
      <c r="J3" s="145" t="s">
        <v>509</v>
      </c>
      <c r="K3" s="145" t="s">
        <v>509</v>
      </c>
      <c r="L3" s="145" t="s">
        <v>509</v>
      </c>
      <c r="M3" s="145" t="s">
        <v>509</v>
      </c>
    </row>
    <row r="4" spans="1:13" x14ac:dyDescent="0.2">
      <c r="A4" s="441"/>
      <c r="B4" s="538">
        <v>44866</v>
      </c>
      <c r="C4" s="538">
        <v>44896</v>
      </c>
      <c r="D4" s="538">
        <v>44927</v>
      </c>
      <c r="E4" s="538">
        <v>44958</v>
      </c>
      <c r="F4" s="538">
        <v>44986</v>
      </c>
      <c r="G4" s="538">
        <v>45017</v>
      </c>
      <c r="H4" s="538">
        <v>45047</v>
      </c>
      <c r="I4" s="538">
        <v>45078</v>
      </c>
      <c r="J4" s="538">
        <v>45108</v>
      </c>
      <c r="K4" s="538">
        <v>45139</v>
      </c>
      <c r="L4" s="538">
        <v>45170</v>
      </c>
      <c r="M4" s="538">
        <v>45200</v>
      </c>
    </row>
    <row r="5" spans="1:13" x14ac:dyDescent="0.2">
      <c r="A5" s="539" t="s">
        <v>290</v>
      </c>
      <c r="B5" s="540">
        <v>91.334545454545449</v>
      </c>
      <c r="C5" s="540">
        <v>81.114499999999992</v>
      </c>
      <c r="D5" s="540">
        <v>82.547142857142831</v>
      </c>
      <c r="E5" s="540">
        <v>82.494500000000016</v>
      </c>
      <c r="F5" s="540">
        <v>78.430000000000007</v>
      </c>
      <c r="G5" s="540">
        <v>84.769473684210539</v>
      </c>
      <c r="H5" s="540">
        <v>75.666818181818158</v>
      </c>
      <c r="I5" s="540">
        <v>74.85318181818181</v>
      </c>
      <c r="J5" s="540">
        <v>80.068571428571431</v>
      </c>
      <c r="K5" s="540">
        <v>86.23347826086956</v>
      </c>
      <c r="L5" s="540">
        <v>93.750476190476206</v>
      </c>
      <c r="M5" s="540">
        <v>90.75500000000001</v>
      </c>
    </row>
    <row r="6" spans="1:13" x14ac:dyDescent="0.2">
      <c r="A6" s="541" t="s">
        <v>291</v>
      </c>
      <c r="B6" s="540">
        <v>84.370476190476182</v>
      </c>
      <c r="C6" s="540">
        <v>76.437142857142888</v>
      </c>
      <c r="D6" s="540">
        <v>78.123000000000019</v>
      </c>
      <c r="E6" s="540">
        <v>76.832631578947371</v>
      </c>
      <c r="F6" s="540">
        <v>73.277826086956523</v>
      </c>
      <c r="G6" s="540">
        <v>79.446315789473672</v>
      </c>
      <c r="H6" s="540">
        <v>71.578181818181804</v>
      </c>
      <c r="I6" s="540">
        <v>70.248095238095246</v>
      </c>
      <c r="J6" s="540">
        <v>76.069499999999977</v>
      </c>
      <c r="K6" s="540">
        <v>81.386086956521751</v>
      </c>
      <c r="L6" s="540">
        <v>89.424750000000017</v>
      </c>
      <c r="M6" s="540">
        <v>85.639523809523794</v>
      </c>
    </row>
    <row r="7" spans="1:13" x14ac:dyDescent="0.2">
      <c r="A7" s="542" t="s">
        <v>292</v>
      </c>
      <c r="B7" s="543">
        <v>1.0201272727272725</v>
      </c>
      <c r="C7" s="543">
        <v>1.0588809523809526</v>
      </c>
      <c r="D7" s="543">
        <v>1.0769</v>
      </c>
      <c r="E7" s="543">
        <v>1.07151</v>
      </c>
      <c r="F7" s="543">
        <v>1.0705826086956522</v>
      </c>
      <c r="G7" s="543">
        <v>1.096772222222222</v>
      </c>
      <c r="H7" s="543">
        <v>1.0867500000000001</v>
      </c>
      <c r="I7" s="543">
        <v>1.0839863636363638</v>
      </c>
      <c r="J7" s="543">
        <v>1.1058142857142859</v>
      </c>
      <c r="K7" s="543">
        <v>1.0908869565217392</v>
      </c>
      <c r="L7" s="543">
        <v>1.0683809523809522</v>
      </c>
      <c r="M7" s="543">
        <v>1.0562545454545453</v>
      </c>
    </row>
    <row r="8" spans="1:13" x14ac:dyDescent="0.2">
      <c r="M8" s="161" t="s">
        <v>293</v>
      </c>
    </row>
    <row r="9" spans="1:13" x14ac:dyDescent="0.2">
      <c r="A9" s="544"/>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289</v>
      </c>
    </row>
    <row r="3" spans="1:13" x14ac:dyDescent="0.2">
      <c r="A3" s="545"/>
      <c r="B3" s="145">
        <v>2022</v>
      </c>
      <c r="C3" s="145" t="s">
        <v>509</v>
      </c>
      <c r="D3" s="145">
        <v>2023</v>
      </c>
      <c r="E3" s="145" t="s">
        <v>509</v>
      </c>
      <c r="F3" s="145" t="s">
        <v>509</v>
      </c>
      <c r="G3" s="145" t="s">
        <v>509</v>
      </c>
      <c r="H3" s="145" t="s">
        <v>509</v>
      </c>
      <c r="I3" s="145" t="s">
        <v>509</v>
      </c>
      <c r="J3" s="145" t="s">
        <v>509</v>
      </c>
      <c r="K3" s="145" t="s">
        <v>509</v>
      </c>
      <c r="L3" s="145" t="s">
        <v>509</v>
      </c>
      <c r="M3" s="145" t="s">
        <v>509</v>
      </c>
    </row>
    <row r="4" spans="1:13" x14ac:dyDescent="0.2">
      <c r="A4" s="441"/>
      <c r="B4" s="538">
        <v>44866</v>
      </c>
      <c r="C4" s="538">
        <v>44896</v>
      </c>
      <c r="D4" s="538">
        <v>44927</v>
      </c>
      <c r="E4" s="538">
        <v>44958</v>
      </c>
      <c r="F4" s="538">
        <v>44986</v>
      </c>
      <c r="G4" s="538">
        <v>45017</v>
      </c>
      <c r="H4" s="538">
        <v>45047</v>
      </c>
      <c r="I4" s="538">
        <v>45078</v>
      </c>
      <c r="J4" s="538">
        <v>45108</v>
      </c>
      <c r="K4" s="538">
        <v>45139</v>
      </c>
      <c r="L4" s="538">
        <v>45170</v>
      </c>
      <c r="M4" s="538">
        <v>45200</v>
      </c>
    </row>
    <row r="5" spans="1:13" x14ac:dyDescent="0.2">
      <c r="A5" s="486" t="s">
        <v>294</v>
      </c>
      <c r="B5" s="397"/>
      <c r="C5" s="397"/>
      <c r="D5" s="397"/>
      <c r="E5" s="397"/>
      <c r="F5" s="397"/>
      <c r="G5" s="397"/>
      <c r="H5" s="397"/>
      <c r="I5" s="397"/>
      <c r="J5" s="397"/>
      <c r="K5" s="397"/>
      <c r="L5" s="397"/>
      <c r="M5" s="397"/>
    </row>
    <row r="6" spans="1:13" x14ac:dyDescent="0.2">
      <c r="A6" s="546" t="s">
        <v>295</v>
      </c>
      <c r="B6" s="396">
        <v>92.337272727272719</v>
      </c>
      <c r="C6" s="396">
        <v>83.465909090909079</v>
      </c>
      <c r="D6" s="396">
        <v>84.219090909090909</v>
      </c>
      <c r="E6" s="396">
        <v>82.194999999999993</v>
      </c>
      <c r="F6" s="396">
        <v>79.618695652173912</v>
      </c>
      <c r="G6" s="396">
        <v>84.483000000000018</v>
      </c>
      <c r="H6" s="396">
        <v>77.061304347826095</v>
      </c>
      <c r="I6" s="396">
        <v>76.883636363636342</v>
      </c>
      <c r="J6" s="396">
        <v>82.379047619047611</v>
      </c>
      <c r="K6" s="396">
        <v>88.711304347826072</v>
      </c>
      <c r="L6" s="396">
        <v>97.76857142857142</v>
      </c>
      <c r="M6" s="396">
        <v>94.848181818181814</v>
      </c>
    </row>
    <row r="7" spans="1:13" x14ac:dyDescent="0.2">
      <c r="A7" s="546" t="s">
        <v>296</v>
      </c>
      <c r="B7" s="396">
        <v>84.674545454545466</v>
      </c>
      <c r="C7" s="396">
        <v>77.100000000000009</v>
      </c>
      <c r="D7" s="396">
        <v>80.849090909090918</v>
      </c>
      <c r="E7" s="396">
        <v>81.740000000000009</v>
      </c>
      <c r="F7" s="396">
        <v>78.278695652173894</v>
      </c>
      <c r="G7" s="396">
        <v>83.493000000000009</v>
      </c>
      <c r="H7" s="396">
        <v>74.883913043478259</v>
      </c>
      <c r="I7" s="396">
        <v>74.681363636363614</v>
      </c>
      <c r="J7" s="396">
        <v>80.799523809523805</v>
      </c>
      <c r="K7" s="396">
        <v>86.173913043478251</v>
      </c>
      <c r="L7" s="396">
        <v>93.403809523809514</v>
      </c>
      <c r="M7" s="396">
        <v>88.972727272727255</v>
      </c>
    </row>
    <row r="8" spans="1:13" x14ac:dyDescent="0.2">
      <c r="A8" s="546" t="s">
        <v>551</v>
      </c>
      <c r="B8" s="396">
        <v>90.287272727272722</v>
      </c>
      <c r="C8" s="396">
        <v>81.415909090909111</v>
      </c>
      <c r="D8" s="396">
        <v>82.26</v>
      </c>
      <c r="E8" s="396">
        <v>80.429999999999993</v>
      </c>
      <c r="F8" s="396">
        <v>77.766521739130425</v>
      </c>
      <c r="G8" s="396">
        <v>82.727999999999994</v>
      </c>
      <c r="H8" s="396">
        <v>75.385217391304323</v>
      </c>
      <c r="I8" s="396">
        <v>75.233636363636364</v>
      </c>
      <c r="J8" s="396">
        <v>80.72904761904762</v>
      </c>
      <c r="K8" s="396">
        <v>87.013478260869576</v>
      </c>
      <c r="L8" s="396">
        <v>96.116190476190482</v>
      </c>
      <c r="M8" s="396">
        <v>93.150454545454522</v>
      </c>
    </row>
    <row r="9" spans="1:13" x14ac:dyDescent="0.2">
      <c r="A9" s="546" t="s">
        <v>552</v>
      </c>
      <c r="B9" s="396">
        <v>87.023636363636371</v>
      </c>
      <c r="C9" s="396">
        <v>77.402272727272745</v>
      </c>
      <c r="D9" s="396">
        <v>79.346363636363648</v>
      </c>
      <c r="E9" s="396">
        <v>77.989999999999981</v>
      </c>
      <c r="F9" s="396">
        <v>75.414347826086939</v>
      </c>
      <c r="G9" s="396">
        <v>81.138000000000005</v>
      </c>
      <c r="H9" s="396">
        <v>73.835217391304354</v>
      </c>
      <c r="I9" s="396">
        <v>73.683636363636353</v>
      </c>
      <c r="J9" s="396">
        <v>79.179047619047608</v>
      </c>
      <c r="K9" s="396">
        <v>85.511304347826098</v>
      </c>
      <c r="L9" s="396">
        <v>93.90190476190476</v>
      </c>
      <c r="M9" s="396">
        <v>90.900454545454522</v>
      </c>
    </row>
    <row r="10" spans="1:13" x14ac:dyDescent="0.2">
      <c r="A10" s="547" t="s">
        <v>298</v>
      </c>
      <c r="B10" s="448">
        <v>88.082272727272738</v>
      </c>
      <c r="C10" s="448">
        <v>78.585499999999996</v>
      </c>
      <c r="D10" s="448">
        <v>79.714285714285708</v>
      </c>
      <c r="E10" s="448">
        <v>79.316499999999991</v>
      </c>
      <c r="F10" s="448">
        <v>76.996521739130444</v>
      </c>
      <c r="G10" s="448">
        <v>83.292777777777786</v>
      </c>
      <c r="H10" s="448">
        <v>74.164761904761917</v>
      </c>
      <c r="I10" s="448">
        <v>74.608181818181819</v>
      </c>
      <c r="J10" s="448">
        <v>79.766190476190459</v>
      </c>
      <c r="K10" s="448">
        <v>86.751818181818194</v>
      </c>
      <c r="L10" s="448">
        <v>94.744285714285724</v>
      </c>
      <c r="M10" s="448">
        <v>91.371818181818185</v>
      </c>
    </row>
    <row r="11" spans="1:13" x14ac:dyDescent="0.2">
      <c r="A11" s="486" t="s">
        <v>297</v>
      </c>
      <c r="B11" s="398"/>
      <c r="C11" s="398"/>
      <c r="D11" s="398"/>
      <c r="E11" s="398"/>
      <c r="F11" s="398"/>
      <c r="G11" s="398"/>
      <c r="H11" s="398"/>
      <c r="I11" s="398"/>
      <c r="J11" s="398"/>
      <c r="K11" s="398"/>
      <c r="L11" s="398"/>
      <c r="M11" s="398"/>
    </row>
    <row r="12" spans="1:13" x14ac:dyDescent="0.2">
      <c r="A12" s="546" t="s">
        <v>299</v>
      </c>
      <c r="B12" s="396">
        <v>93.961818181818217</v>
      </c>
      <c r="C12" s="396">
        <v>83.635499999999993</v>
      </c>
      <c r="D12" s="396">
        <v>85.164285714285697</v>
      </c>
      <c r="E12" s="396">
        <v>84.976500000000001</v>
      </c>
      <c r="F12" s="396">
        <v>80.250869565217414</v>
      </c>
      <c r="G12" s="396">
        <v>85.826111111111103</v>
      </c>
      <c r="H12" s="396">
        <v>76.064761904761895</v>
      </c>
      <c r="I12" s="396">
        <v>75.508181818181825</v>
      </c>
      <c r="J12" s="396">
        <v>80.611428571428604</v>
      </c>
      <c r="K12" s="396">
        <v>86.476818181818203</v>
      </c>
      <c r="L12" s="396">
        <v>94.444285714285726</v>
      </c>
      <c r="M12" s="396">
        <v>91.071818181818173</v>
      </c>
    </row>
    <row r="13" spans="1:13" x14ac:dyDescent="0.2">
      <c r="A13" s="546" t="s">
        <v>300</v>
      </c>
      <c r="B13" s="396">
        <v>92.237272727272725</v>
      </c>
      <c r="C13" s="396">
        <v>81.51409090909091</v>
      </c>
      <c r="D13" s="396">
        <v>81.071818181818216</v>
      </c>
      <c r="E13" s="396">
        <v>81.149500000000003</v>
      </c>
      <c r="F13" s="396">
        <v>77.617826086956526</v>
      </c>
      <c r="G13" s="396">
        <v>83.867999999999995</v>
      </c>
      <c r="H13" s="396">
        <v>75.329565217391306</v>
      </c>
      <c r="I13" s="396">
        <v>74.305909090909111</v>
      </c>
      <c r="J13" s="396">
        <v>79.705238095238087</v>
      </c>
      <c r="K13" s="396">
        <v>86.335217391304369</v>
      </c>
      <c r="L13" s="396">
        <v>94.107142857142861</v>
      </c>
      <c r="M13" s="396">
        <v>91.62318181818182</v>
      </c>
    </row>
    <row r="14" spans="1:13" x14ac:dyDescent="0.2">
      <c r="A14" s="546" t="s">
        <v>301</v>
      </c>
      <c r="B14" s="396">
        <v>93.361363636363663</v>
      </c>
      <c r="C14" s="396">
        <v>82.502999999999986</v>
      </c>
      <c r="D14" s="396">
        <v>84.776190476190479</v>
      </c>
      <c r="E14" s="396">
        <v>86.036500000000004</v>
      </c>
      <c r="F14" s="396">
        <v>81.120434782608712</v>
      </c>
      <c r="G14" s="396">
        <v>86.570555555555558</v>
      </c>
      <c r="H14" s="396">
        <v>76.910000000000011</v>
      </c>
      <c r="I14" s="396">
        <v>76.969545454545468</v>
      </c>
      <c r="J14" s="396">
        <v>82.26857142857142</v>
      </c>
      <c r="K14" s="396">
        <v>89.297272727272727</v>
      </c>
      <c r="L14" s="396">
        <v>98.15857142857142</v>
      </c>
      <c r="M14" s="396">
        <v>94.949090909090913</v>
      </c>
    </row>
    <row r="15" spans="1:13" x14ac:dyDescent="0.2">
      <c r="A15" s="486" t="s">
        <v>209</v>
      </c>
      <c r="B15" s="398"/>
      <c r="C15" s="398"/>
      <c r="D15" s="398"/>
      <c r="E15" s="398"/>
      <c r="F15" s="398"/>
      <c r="G15" s="398"/>
      <c r="H15" s="398"/>
      <c r="I15" s="398"/>
      <c r="J15" s="398"/>
      <c r="K15" s="398"/>
      <c r="L15" s="398"/>
      <c r="M15" s="398"/>
    </row>
    <row r="16" spans="1:13" x14ac:dyDescent="0.2">
      <c r="A16" s="546" t="s">
        <v>302</v>
      </c>
      <c r="B16" s="396">
        <v>72.943636363636372</v>
      </c>
      <c r="C16" s="396">
        <v>57.060500000000005</v>
      </c>
      <c r="D16" s="396">
        <v>56.140476190476178</v>
      </c>
      <c r="E16" s="396">
        <v>55.676499999999997</v>
      </c>
      <c r="F16" s="396">
        <v>55.794347826086963</v>
      </c>
      <c r="G16" s="396">
        <v>64.687222222222218</v>
      </c>
      <c r="H16" s="396">
        <v>56.559999999999988</v>
      </c>
      <c r="I16" s="396">
        <v>56.590000000000011</v>
      </c>
      <c r="J16" s="396">
        <v>63.88761904761904</v>
      </c>
      <c r="K16" s="396">
        <v>70.692727272727268</v>
      </c>
      <c r="L16" s="396">
        <v>78.179999999999993</v>
      </c>
      <c r="M16" s="396">
        <v>76.521818181818176</v>
      </c>
    </row>
    <row r="17" spans="1:13" x14ac:dyDescent="0.2">
      <c r="A17" s="486" t="s">
        <v>303</v>
      </c>
      <c r="B17" s="487"/>
      <c r="C17" s="487"/>
      <c r="D17" s="487"/>
      <c r="E17" s="487"/>
      <c r="F17" s="487"/>
      <c r="G17" s="487"/>
      <c r="H17" s="487"/>
      <c r="I17" s="487"/>
      <c r="J17" s="487"/>
      <c r="K17" s="487"/>
      <c r="L17" s="487"/>
      <c r="M17" s="487"/>
    </row>
    <row r="18" spans="1:13" x14ac:dyDescent="0.2">
      <c r="A18" s="546" t="s">
        <v>304</v>
      </c>
      <c r="B18" s="396">
        <v>84.370476190476182</v>
      </c>
      <c r="C18" s="396">
        <v>76.437142857142888</v>
      </c>
      <c r="D18" s="396">
        <v>78.123000000000019</v>
      </c>
      <c r="E18" s="396">
        <v>76.832631578947371</v>
      </c>
      <c r="F18" s="396">
        <v>73.277826086956523</v>
      </c>
      <c r="G18" s="396">
        <v>79.446315789473672</v>
      </c>
      <c r="H18" s="396">
        <v>71.578181818181804</v>
      </c>
      <c r="I18" s="396">
        <v>70.248095238095246</v>
      </c>
      <c r="J18" s="396">
        <v>76.069499999999977</v>
      </c>
      <c r="K18" s="396">
        <v>81.386086956521751</v>
      </c>
      <c r="L18" s="396">
        <v>89.424750000000017</v>
      </c>
      <c r="M18" s="396">
        <v>85.639523809523794</v>
      </c>
    </row>
    <row r="19" spans="1:13" x14ac:dyDescent="0.2">
      <c r="A19" s="547" t="s">
        <v>305</v>
      </c>
      <c r="B19" s="448">
        <v>77.535454545454542</v>
      </c>
      <c r="C19" s="448">
        <v>67.013636363636365</v>
      </c>
      <c r="D19" s="448">
        <v>68.979047619047606</v>
      </c>
      <c r="E19" s="448">
        <v>66.913499999999985</v>
      </c>
      <c r="F19" s="448">
        <v>63.499999999999979</v>
      </c>
      <c r="G19" s="448">
        <v>68.448999999999998</v>
      </c>
      <c r="H19" s="448">
        <v>61.749130434782607</v>
      </c>
      <c r="I19" s="448">
        <v>63.049545454545452</v>
      </c>
      <c r="J19" s="448">
        <v>68.944285714285726</v>
      </c>
      <c r="K19" s="448">
        <v>75.425652173913036</v>
      </c>
      <c r="L19" s="448">
        <v>84.479523809523812</v>
      </c>
      <c r="M19" s="448">
        <v>80.922727272727286</v>
      </c>
    </row>
    <row r="20" spans="1:13" x14ac:dyDescent="0.2">
      <c r="A20" s="486" t="s">
        <v>306</v>
      </c>
      <c r="B20" s="487"/>
      <c r="C20" s="487"/>
      <c r="D20" s="487"/>
      <c r="E20" s="487"/>
      <c r="F20" s="487"/>
      <c r="G20" s="487"/>
      <c r="H20" s="487"/>
      <c r="I20" s="487"/>
      <c r="J20" s="487"/>
      <c r="K20" s="487"/>
      <c r="L20" s="487"/>
      <c r="M20" s="487"/>
    </row>
    <row r="21" spans="1:13" x14ac:dyDescent="0.2">
      <c r="A21" s="546" t="s">
        <v>307</v>
      </c>
      <c r="B21" s="396">
        <v>95.063636363636363</v>
      </c>
      <c r="C21" s="396">
        <v>84.302999999999997</v>
      </c>
      <c r="D21" s="396">
        <v>85.614285714285714</v>
      </c>
      <c r="E21" s="396">
        <v>85.361499999999992</v>
      </c>
      <c r="F21" s="396">
        <v>80.555217391304339</v>
      </c>
      <c r="G21" s="396">
        <v>87.166666666666686</v>
      </c>
      <c r="H21" s="396">
        <v>77.576666666666654</v>
      </c>
      <c r="I21" s="396">
        <v>76.387727272727261</v>
      </c>
      <c r="J21" s="396">
        <v>81.586190476190467</v>
      </c>
      <c r="K21" s="396">
        <v>88.324545454545472</v>
      </c>
      <c r="L21" s="396">
        <v>96.244285714285724</v>
      </c>
      <c r="M21" s="396">
        <v>92.871818181818185</v>
      </c>
    </row>
    <row r="22" spans="1:13" x14ac:dyDescent="0.2">
      <c r="A22" s="546" t="s">
        <v>308</v>
      </c>
      <c r="B22" s="399">
        <v>92.073636363636354</v>
      </c>
      <c r="C22" s="399">
        <v>81.590499999999992</v>
      </c>
      <c r="D22" s="399">
        <v>82.201428571428579</v>
      </c>
      <c r="E22" s="399">
        <v>82.261999999999986</v>
      </c>
      <c r="F22" s="399">
        <v>79.018260869565225</v>
      </c>
      <c r="G22" s="399">
        <v>85.904444444444437</v>
      </c>
      <c r="H22" s="399">
        <v>75.814285714285717</v>
      </c>
      <c r="I22" s="399">
        <v>75.032272727272726</v>
      </c>
      <c r="J22" s="399">
        <v>80.00238095238096</v>
      </c>
      <c r="K22" s="399">
        <v>86.909999999999982</v>
      </c>
      <c r="L22" s="399">
        <v>94.761428571428581</v>
      </c>
      <c r="M22" s="399">
        <v>92.398181818181783</v>
      </c>
    </row>
    <row r="23" spans="1:13" x14ac:dyDescent="0.2">
      <c r="A23" s="547" t="s">
        <v>309</v>
      </c>
      <c r="B23" s="448">
        <v>92.902272727272731</v>
      </c>
      <c r="C23" s="448">
        <v>83.18549999999999</v>
      </c>
      <c r="D23" s="448">
        <v>84.130952380952365</v>
      </c>
      <c r="E23" s="448">
        <v>82.776499999999984</v>
      </c>
      <c r="F23" s="448">
        <v>78.672608695652187</v>
      </c>
      <c r="G23" s="448">
        <v>85.940555555555548</v>
      </c>
      <c r="H23" s="448">
        <v>76.945714285714288</v>
      </c>
      <c r="I23" s="448">
        <v>75.099090909090904</v>
      </c>
      <c r="J23" s="448">
        <v>80.230476190476182</v>
      </c>
      <c r="K23" s="448">
        <v>86.89727272727275</v>
      </c>
      <c r="L23" s="448">
        <v>94.643499999999989</v>
      </c>
      <c r="M23" s="448">
        <v>92.962727272727278</v>
      </c>
    </row>
    <row r="24" spans="1:13" s="616" customFormat="1" x14ac:dyDescent="0.2">
      <c r="A24" s="548" t="s">
        <v>310</v>
      </c>
      <c r="B24" s="549">
        <v>89.744090909090929</v>
      </c>
      <c r="C24" s="549">
        <v>79.785454545454556</v>
      </c>
      <c r="D24" s="549">
        <v>81.62</v>
      </c>
      <c r="E24" s="549">
        <v>81.857500000000002</v>
      </c>
      <c r="F24" s="549">
        <v>78.44521739130434</v>
      </c>
      <c r="G24" s="549">
        <v>84.136499999999998</v>
      </c>
      <c r="H24" s="549">
        <v>75.861739130434799</v>
      </c>
      <c r="I24" s="549">
        <v>75.170454545454561</v>
      </c>
      <c r="J24" s="549">
        <v>81.063333333333318</v>
      </c>
      <c r="K24" s="549">
        <v>87.323913043478257</v>
      </c>
      <c r="L24" s="549">
        <v>94.548571428571421</v>
      </c>
      <c r="M24" s="549">
        <v>91.770909090909072</v>
      </c>
    </row>
    <row r="25" spans="1:13" x14ac:dyDescent="0.2">
      <c r="A25" s="544"/>
      <c r="M25" s="161" t="s">
        <v>293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96"/>
    </row>
    <row r="2" spans="1:14" ht="14.1" customHeight="1" x14ac:dyDescent="0.2">
      <c r="A2" s="158"/>
      <c r="B2" s="158"/>
      <c r="N2" s="161" t="s">
        <v>311</v>
      </c>
    </row>
    <row r="3" spans="1:14" ht="14.1" customHeight="1" x14ac:dyDescent="0.2">
      <c r="A3" s="553"/>
      <c r="B3" s="553"/>
      <c r="C3" s="145">
        <v>2022</v>
      </c>
      <c r="D3" s="145" t="s">
        <v>509</v>
      </c>
      <c r="E3" s="145">
        <v>2023</v>
      </c>
      <c r="F3" s="145" t="s">
        <v>509</v>
      </c>
      <c r="G3" s="145" t="s">
        <v>509</v>
      </c>
      <c r="H3" s="145" t="s">
        <v>509</v>
      </c>
      <c r="I3" s="145" t="s">
        <v>509</v>
      </c>
      <c r="J3" s="145" t="s">
        <v>509</v>
      </c>
      <c r="K3" s="145" t="s">
        <v>509</v>
      </c>
      <c r="L3" s="145" t="s">
        <v>509</v>
      </c>
      <c r="M3" s="145" t="s">
        <v>509</v>
      </c>
      <c r="N3" s="145" t="s">
        <v>509</v>
      </c>
    </row>
    <row r="4" spans="1:14" ht="14.1" customHeight="1" x14ac:dyDescent="0.2">
      <c r="C4" s="538">
        <v>44866</v>
      </c>
      <c r="D4" s="538">
        <v>44896</v>
      </c>
      <c r="E4" s="538">
        <v>44927</v>
      </c>
      <c r="F4" s="538">
        <v>44958</v>
      </c>
      <c r="G4" s="538">
        <v>44986</v>
      </c>
      <c r="H4" s="538">
        <v>45017</v>
      </c>
      <c r="I4" s="538">
        <v>45047</v>
      </c>
      <c r="J4" s="538">
        <v>45078</v>
      </c>
      <c r="K4" s="538">
        <v>45108</v>
      </c>
      <c r="L4" s="538">
        <v>45139</v>
      </c>
      <c r="M4" s="538">
        <v>45170</v>
      </c>
      <c r="N4" s="538">
        <v>45200</v>
      </c>
    </row>
    <row r="5" spans="1:14" ht="14.1" customHeight="1" x14ac:dyDescent="0.2">
      <c r="A5" s="807" t="s">
        <v>485</v>
      </c>
      <c r="B5" s="554" t="s">
        <v>312</v>
      </c>
      <c r="C5" s="550">
        <v>870.71590909090912</v>
      </c>
      <c r="D5" s="550">
        <v>705.96590909090912</v>
      </c>
      <c r="E5" s="550">
        <v>818.23863636363637</v>
      </c>
      <c r="F5" s="550">
        <v>821.17499999999995</v>
      </c>
      <c r="G5" s="550">
        <v>799.445652173913</v>
      </c>
      <c r="H5" s="550">
        <v>861.83749999999998</v>
      </c>
      <c r="I5" s="550">
        <v>801.11956521739125</v>
      </c>
      <c r="J5" s="550">
        <v>804.7954545454545</v>
      </c>
      <c r="K5" s="550">
        <v>874.88095238095241</v>
      </c>
      <c r="L5" s="550">
        <v>947.06521739130437</v>
      </c>
      <c r="M5" s="550">
        <v>932.91666666666663</v>
      </c>
      <c r="N5" s="550">
        <v>800.9204545454545</v>
      </c>
    </row>
    <row r="6" spans="1:14" ht="14.1" customHeight="1" x14ac:dyDescent="0.2">
      <c r="A6" s="808"/>
      <c r="B6" s="555" t="s">
        <v>313</v>
      </c>
      <c r="C6" s="551">
        <v>889.5</v>
      </c>
      <c r="D6" s="551">
        <v>742.13636363636363</v>
      </c>
      <c r="E6" s="551">
        <v>847.89285714285711</v>
      </c>
      <c r="F6" s="551">
        <v>852.53750000000002</v>
      </c>
      <c r="G6" s="551">
        <v>806.10869565217388</v>
      </c>
      <c r="H6" s="551">
        <v>876.47222222222217</v>
      </c>
      <c r="I6" s="551">
        <v>813.57500000000005</v>
      </c>
      <c r="J6" s="551">
        <v>819.65909090909088</v>
      </c>
      <c r="K6" s="551">
        <v>882.33333333333337</v>
      </c>
      <c r="L6" s="551">
        <v>982.94318181818187</v>
      </c>
      <c r="M6" s="551">
        <v>967.79761904761904</v>
      </c>
      <c r="N6" s="551">
        <v>839.05681818181813</v>
      </c>
    </row>
    <row r="7" spans="1:14" ht="14.1" customHeight="1" x14ac:dyDescent="0.2">
      <c r="A7" s="807" t="s">
        <v>517</v>
      </c>
      <c r="B7" s="554" t="s">
        <v>312</v>
      </c>
      <c r="C7" s="552">
        <v>991.625</v>
      </c>
      <c r="D7" s="552">
        <v>911.35227272727275</v>
      </c>
      <c r="E7" s="552">
        <v>974.13095238095241</v>
      </c>
      <c r="F7" s="552">
        <v>859.98749999999995</v>
      </c>
      <c r="G7" s="552">
        <v>780.36956521739125</v>
      </c>
      <c r="H7" s="552">
        <v>755.59722222222217</v>
      </c>
      <c r="I7" s="552">
        <v>717.08749999999998</v>
      </c>
      <c r="J7" s="552">
        <v>727.47727272727275</v>
      </c>
      <c r="K7" s="552">
        <v>806.91666666666663</v>
      </c>
      <c r="L7" s="552">
        <v>956.06818181818187</v>
      </c>
      <c r="M7" s="552">
        <v>1000.1428571428571</v>
      </c>
      <c r="N7" s="552">
        <v>938.5454545454545</v>
      </c>
    </row>
    <row r="8" spans="1:14" ht="14.1" customHeight="1" x14ac:dyDescent="0.2">
      <c r="A8" s="808"/>
      <c r="B8" s="555" t="s">
        <v>313</v>
      </c>
      <c r="C8" s="551">
        <v>1013.5454545454545</v>
      </c>
      <c r="D8" s="551">
        <v>931.01250000000005</v>
      </c>
      <c r="E8" s="551">
        <v>1006.8095238095239</v>
      </c>
      <c r="F8" s="551">
        <v>873.57500000000005</v>
      </c>
      <c r="G8" s="551">
        <v>807.71739130434787</v>
      </c>
      <c r="H8" s="551">
        <v>775.70833333333337</v>
      </c>
      <c r="I8" s="551">
        <v>716.625</v>
      </c>
      <c r="J8" s="551">
        <v>737.5</v>
      </c>
      <c r="K8" s="551">
        <v>830.90476190476193</v>
      </c>
      <c r="L8" s="551">
        <v>972.63636363636363</v>
      </c>
      <c r="M8" s="551">
        <v>1020.9404761904761</v>
      </c>
      <c r="N8" s="551">
        <v>954.125</v>
      </c>
    </row>
    <row r="9" spans="1:14" ht="14.1" customHeight="1" x14ac:dyDescent="0.2">
      <c r="A9" s="807" t="s">
        <v>486</v>
      </c>
      <c r="B9" s="554" t="s">
        <v>312</v>
      </c>
      <c r="C9" s="550">
        <v>997.55681818181813</v>
      </c>
      <c r="D9" s="550">
        <v>890.80681818181813</v>
      </c>
      <c r="E9" s="550">
        <v>930.97727272727275</v>
      </c>
      <c r="F9" s="550">
        <v>808.8125</v>
      </c>
      <c r="G9" s="550">
        <v>775.31521739130437</v>
      </c>
      <c r="H9" s="550">
        <v>745.65</v>
      </c>
      <c r="I9" s="550">
        <v>675.9021739130435</v>
      </c>
      <c r="J9" s="550">
        <v>709.76136363636363</v>
      </c>
      <c r="K9" s="550">
        <v>779.75</v>
      </c>
      <c r="L9" s="550">
        <v>901.68478260869563</v>
      </c>
      <c r="M9" s="550">
        <v>965.20238095238096</v>
      </c>
      <c r="N9" s="550">
        <v>894.18181818181813</v>
      </c>
    </row>
    <row r="10" spans="1:14" ht="14.1" customHeight="1" x14ac:dyDescent="0.2">
      <c r="A10" s="808"/>
      <c r="B10" s="555" t="s">
        <v>313</v>
      </c>
      <c r="C10" s="551">
        <v>986.60227272727275</v>
      </c>
      <c r="D10" s="551">
        <v>942.98749999999995</v>
      </c>
      <c r="E10" s="551">
        <v>925.89285714285711</v>
      </c>
      <c r="F10" s="551">
        <v>816.72500000000002</v>
      </c>
      <c r="G10" s="551">
        <v>797.3478260869565</v>
      </c>
      <c r="H10" s="551">
        <v>749.40277777777783</v>
      </c>
      <c r="I10" s="551">
        <v>682.16250000000002</v>
      </c>
      <c r="J10" s="551">
        <v>713.9545454545455</v>
      </c>
      <c r="K10" s="551">
        <v>785.11904761904759</v>
      </c>
      <c r="L10" s="551">
        <v>916.27272727272725</v>
      </c>
      <c r="M10" s="551">
        <v>981.42857142857144</v>
      </c>
      <c r="N10" s="551">
        <v>913.98863636363637</v>
      </c>
    </row>
    <row r="11" spans="1:14" ht="14.1" customHeight="1" x14ac:dyDescent="0.2">
      <c r="A11" s="805" t="s">
        <v>314</v>
      </c>
      <c r="B11" s="554" t="s">
        <v>312</v>
      </c>
      <c r="C11" s="550">
        <v>499.10227272727275</v>
      </c>
      <c r="D11" s="550">
        <v>445.45454545454544</v>
      </c>
      <c r="E11" s="550">
        <v>458.54545454545456</v>
      </c>
      <c r="F11" s="550">
        <v>475.6</v>
      </c>
      <c r="G11" s="550">
        <v>441.79347826086956</v>
      </c>
      <c r="H11" s="550">
        <v>480.55</v>
      </c>
      <c r="I11" s="550">
        <v>447.39130434782606</v>
      </c>
      <c r="J11" s="550">
        <v>467.40909090909093</v>
      </c>
      <c r="K11" s="550">
        <v>502.16666666666669</v>
      </c>
      <c r="L11" s="550">
        <v>553.48913043478262</v>
      </c>
      <c r="M11" s="550">
        <v>569.28571428571433</v>
      </c>
      <c r="N11" s="550">
        <v>528.03409090909088</v>
      </c>
    </row>
    <row r="12" spans="1:14" ht="14.1" customHeight="1" x14ac:dyDescent="0.2">
      <c r="A12" s="806"/>
      <c r="B12" s="555" t="s">
        <v>313</v>
      </c>
      <c r="C12" s="551">
        <v>479.38636363636363</v>
      </c>
      <c r="D12" s="551">
        <v>417.57499999999999</v>
      </c>
      <c r="E12" s="551">
        <v>433.85714285714283</v>
      </c>
      <c r="F12" s="551">
        <v>459.23750000000001</v>
      </c>
      <c r="G12" s="551">
        <v>422.93478260869563</v>
      </c>
      <c r="H12" s="551">
        <v>465.91666666666669</v>
      </c>
      <c r="I12" s="551">
        <v>428.72500000000002</v>
      </c>
      <c r="J12" s="551">
        <v>442.65909090909093</v>
      </c>
      <c r="K12" s="551">
        <v>480.63095238095241</v>
      </c>
      <c r="L12" s="551">
        <v>537.93181818181813</v>
      </c>
      <c r="M12" s="551">
        <v>557.83333333333337</v>
      </c>
      <c r="N12" s="551">
        <v>512.89772727272725</v>
      </c>
    </row>
    <row r="13" spans="1:14" ht="14.1" customHeight="1" x14ac:dyDescent="0.2">
      <c r="B13" s="544"/>
      <c r="N13" s="161" t="s">
        <v>293</v>
      </c>
    </row>
    <row r="14" spans="1:14" ht="14.1" customHeight="1" x14ac:dyDescent="0.2">
      <c r="A14" s="544"/>
    </row>
    <row r="15" spans="1:14" ht="14.1" customHeight="1" x14ac:dyDescent="0.2">
      <c r="A15" s="544"/>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315</v>
      </c>
      <c r="B1" s="53"/>
      <c r="C1" s="53"/>
      <c r="D1" s="6"/>
      <c r="E1" s="6"/>
      <c r="F1" s="6"/>
      <c r="G1" s="6"/>
      <c r="H1" s="3"/>
    </row>
    <row r="2" spans="1:8" x14ac:dyDescent="0.2">
      <c r="A2" s="54"/>
      <c r="B2" s="54"/>
      <c r="C2" s="54"/>
      <c r="D2" s="65"/>
      <c r="E2" s="65"/>
      <c r="F2" s="65"/>
      <c r="G2" s="108"/>
      <c r="H2" s="55" t="s">
        <v>467</v>
      </c>
    </row>
    <row r="3" spans="1:8" x14ac:dyDescent="0.2">
      <c r="A3" s="56"/>
      <c r="B3" s="783">
        <f>INDICE!A3</f>
        <v>45200</v>
      </c>
      <c r="C3" s="782">
        <v>41671</v>
      </c>
      <c r="D3" s="782" t="s">
        <v>115</v>
      </c>
      <c r="E3" s="782"/>
      <c r="F3" s="782" t="s">
        <v>116</v>
      </c>
      <c r="G3" s="782"/>
      <c r="H3" s="782"/>
    </row>
    <row r="4" spans="1:8" ht="25.5" x14ac:dyDescent="0.2">
      <c r="A4" s="66"/>
      <c r="B4" s="184" t="s">
        <v>54</v>
      </c>
      <c r="C4" s="185" t="s">
        <v>449</v>
      </c>
      <c r="D4" s="184" t="s">
        <v>54</v>
      </c>
      <c r="E4" s="185" t="s">
        <v>449</v>
      </c>
      <c r="F4" s="184" t="s">
        <v>54</v>
      </c>
      <c r="G4" s="186" t="s">
        <v>449</v>
      </c>
      <c r="H4" s="185" t="s">
        <v>106</v>
      </c>
    </row>
    <row r="5" spans="1:8" x14ac:dyDescent="0.2">
      <c r="A5" s="3" t="s">
        <v>316</v>
      </c>
      <c r="B5" s="302">
        <v>15581.29</v>
      </c>
      <c r="C5" s="72">
        <v>18.260874185173758</v>
      </c>
      <c r="D5" s="71">
        <v>175869.17</v>
      </c>
      <c r="E5" s="331">
        <v>-4.0461355472171814</v>
      </c>
      <c r="F5" s="71">
        <v>210898.155</v>
      </c>
      <c r="G5" s="331">
        <v>-10.500602897656812</v>
      </c>
      <c r="H5" s="305">
        <v>65.263120086064134</v>
      </c>
    </row>
    <row r="6" spans="1:8" x14ac:dyDescent="0.2">
      <c r="A6" s="3" t="s">
        <v>317</v>
      </c>
      <c r="B6" s="303">
        <v>8337.0589999999993</v>
      </c>
      <c r="C6" s="187">
        <v>-41.96608760782523</v>
      </c>
      <c r="D6" s="58">
        <v>84509.001000000004</v>
      </c>
      <c r="E6" s="59">
        <v>-28.442816934180883</v>
      </c>
      <c r="F6" s="58">
        <v>102808.833</v>
      </c>
      <c r="G6" s="59">
        <v>-27.162554386140314</v>
      </c>
      <c r="H6" s="306">
        <v>31.814527794172093</v>
      </c>
    </row>
    <row r="7" spans="1:8" x14ac:dyDescent="0.2">
      <c r="A7" s="3" t="s">
        <v>318</v>
      </c>
      <c r="B7" s="342">
        <v>957.89499999999998</v>
      </c>
      <c r="C7" s="187">
        <v>39.80603070815576</v>
      </c>
      <c r="D7" s="95">
        <v>8015.7790000000005</v>
      </c>
      <c r="E7" s="73">
        <v>4.7205089849695279</v>
      </c>
      <c r="F7" s="95">
        <v>9443.598</v>
      </c>
      <c r="G7" s="187">
        <v>-4.6912395571203742</v>
      </c>
      <c r="H7" s="443">
        <v>2.9223521197637563</v>
      </c>
    </row>
    <row r="8" spans="1:8" x14ac:dyDescent="0.2">
      <c r="A8" s="211" t="s">
        <v>186</v>
      </c>
      <c r="B8" s="212">
        <v>24876.243999999999</v>
      </c>
      <c r="C8" s="213">
        <v>-11.86873402534617</v>
      </c>
      <c r="D8" s="212">
        <v>268393.95</v>
      </c>
      <c r="E8" s="213">
        <v>-13.152229646730643</v>
      </c>
      <c r="F8" s="212">
        <v>323150.58600000001</v>
      </c>
      <c r="G8" s="213">
        <v>-16.433502770230181</v>
      </c>
      <c r="H8" s="214">
        <v>100</v>
      </c>
    </row>
    <row r="9" spans="1:8" x14ac:dyDescent="0.2">
      <c r="A9" s="215" t="s">
        <v>599</v>
      </c>
      <c r="B9" s="304">
        <v>4928.0590000000002</v>
      </c>
      <c r="C9" s="75">
        <v>32.328111787989705</v>
      </c>
      <c r="D9" s="74">
        <v>54507.307999999997</v>
      </c>
      <c r="E9" s="75">
        <v>3.6736797738276747</v>
      </c>
      <c r="F9" s="74">
        <v>61904.031999999999</v>
      </c>
      <c r="G9" s="190">
        <v>-8.2916191080795691</v>
      </c>
      <c r="H9" s="500">
        <v>19.15640406729759</v>
      </c>
    </row>
    <row r="10" spans="1:8" x14ac:dyDescent="0.2">
      <c r="A10" s="3"/>
      <c r="B10" s="3"/>
      <c r="C10" s="3"/>
      <c r="D10" s="3"/>
      <c r="E10" s="3"/>
      <c r="F10" s="3"/>
      <c r="G10" s="108"/>
      <c r="H10" s="55" t="s">
        <v>220</v>
      </c>
    </row>
    <row r="11" spans="1:8" x14ac:dyDescent="0.2">
      <c r="A11" s="80" t="s">
        <v>571</v>
      </c>
      <c r="B11" s="80"/>
      <c r="C11" s="200"/>
      <c r="D11" s="200"/>
      <c r="E11" s="200"/>
      <c r="F11" s="80"/>
      <c r="G11" s="80"/>
      <c r="H11" s="80"/>
    </row>
    <row r="12" spans="1:8" x14ac:dyDescent="0.2">
      <c r="A12" s="80" t="s">
        <v>505</v>
      </c>
      <c r="B12" s="108"/>
      <c r="C12" s="108"/>
      <c r="D12" s="108"/>
      <c r="E12" s="108"/>
      <c r="F12" s="108"/>
      <c r="G12" s="108"/>
      <c r="H12" s="108"/>
    </row>
    <row r="13" spans="1:8" x14ac:dyDescent="0.2">
      <c r="A13" s="430" t="s">
        <v>532</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74" priority="7" operator="equal">
      <formula>0</formula>
    </cfRule>
    <cfRule type="cellIs" dxfId="73" priority="8" operator="between">
      <formula>-0.5</formula>
      <formula>0.5</formula>
    </cfRule>
  </conditionalFormatting>
  <conditionalFormatting sqref="E7">
    <cfRule type="cellIs" dxfId="72" priority="1" operator="between">
      <formula>-0.5</formula>
      <formula>0.5</formula>
    </cfRule>
    <cfRule type="cellIs" dxfId="71" priority="2" operator="between">
      <formula>0</formula>
      <formula>0.49</formula>
    </cfRule>
  </conditionalFormatting>
  <conditionalFormatting sqref="G5">
    <cfRule type="cellIs" dxfId="70" priority="5" operator="equal">
      <formula>0</formula>
    </cfRule>
    <cfRule type="cellIs" dxfId="69"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629</v>
      </c>
      <c r="B1" s="53"/>
      <c r="C1" s="53"/>
      <c r="D1" s="6"/>
      <c r="E1" s="6"/>
      <c r="F1" s="6"/>
      <c r="G1" s="6"/>
      <c r="H1" s="3"/>
    </row>
    <row r="2" spans="1:8" x14ac:dyDescent="0.2">
      <c r="A2" s="54"/>
      <c r="B2" s="54"/>
      <c r="C2" s="54"/>
      <c r="D2" s="65"/>
      <c r="E2" s="65"/>
      <c r="F2" s="65"/>
      <c r="G2" s="108"/>
      <c r="H2" s="55" t="s">
        <v>467</v>
      </c>
    </row>
    <row r="3" spans="1:8" ht="14.1" customHeight="1" x14ac:dyDescent="0.2">
      <c r="A3" s="56"/>
      <c r="B3" s="783">
        <f>INDICE!A3</f>
        <v>45200</v>
      </c>
      <c r="C3" s="783">
        <v>41671</v>
      </c>
      <c r="D3" s="782" t="s">
        <v>115</v>
      </c>
      <c r="E3" s="782"/>
      <c r="F3" s="782" t="s">
        <v>116</v>
      </c>
      <c r="G3" s="782"/>
      <c r="H3" s="183"/>
    </row>
    <row r="4" spans="1:8" ht="25.5" x14ac:dyDescent="0.2">
      <c r="A4" s="66"/>
      <c r="B4" s="184" t="s">
        <v>54</v>
      </c>
      <c r="C4" s="185" t="s">
        <v>449</v>
      </c>
      <c r="D4" s="184" t="s">
        <v>54</v>
      </c>
      <c r="E4" s="185" t="s">
        <v>449</v>
      </c>
      <c r="F4" s="184" t="s">
        <v>54</v>
      </c>
      <c r="G4" s="186" t="s">
        <v>449</v>
      </c>
      <c r="H4" s="185" t="s">
        <v>106</v>
      </c>
    </row>
    <row r="5" spans="1:8" x14ac:dyDescent="0.2">
      <c r="A5" s="3" t="s">
        <v>631</v>
      </c>
      <c r="B5" s="302">
        <v>13424.573</v>
      </c>
      <c r="C5" s="72">
        <v>-19.273098024217639</v>
      </c>
      <c r="D5" s="71">
        <v>128716.273</v>
      </c>
      <c r="E5" s="72">
        <v>-17.7619998887787</v>
      </c>
      <c r="F5" s="71">
        <v>152869.264</v>
      </c>
      <c r="G5" s="59">
        <v>-19.936569891212091</v>
      </c>
      <c r="H5" s="305">
        <v>47.305891006491933</v>
      </c>
    </row>
    <row r="6" spans="1:8" x14ac:dyDescent="0.2">
      <c r="A6" s="3" t="s">
        <v>630</v>
      </c>
      <c r="B6" s="303">
        <v>7880.8360000000002</v>
      </c>
      <c r="C6" s="187">
        <v>5.0705984855706578</v>
      </c>
      <c r="D6" s="58">
        <v>86319.414999999994</v>
      </c>
      <c r="E6" s="59">
        <v>1.6402267426080048</v>
      </c>
      <c r="F6" s="58">
        <v>100378.048</v>
      </c>
      <c r="G6" s="59">
        <v>-5.8640671139420206</v>
      </c>
      <c r="H6" s="306">
        <v>31.062313468928693</v>
      </c>
    </row>
    <row r="7" spans="1:8" x14ac:dyDescent="0.2">
      <c r="A7" s="3" t="s">
        <v>632</v>
      </c>
      <c r="B7" s="342">
        <v>2612.94</v>
      </c>
      <c r="C7" s="187">
        <v>-23.398117596703667</v>
      </c>
      <c r="D7" s="95">
        <v>45342.483</v>
      </c>
      <c r="E7" s="187">
        <v>-24.355917316369656</v>
      </c>
      <c r="F7" s="95">
        <v>60459.675999999999</v>
      </c>
      <c r="G7" s="187">
        <v>-23.685301235648378</v>
      </c>
      <c r="H7" s="443">
        <v>18.709443404815609</v>
      </c>
    </row>
    <row r="8" spans="1:8" x14ac:dyDescent="0.2">
      <c r="A8" s="691" t="s">
        <v>320</v>
      </c>
      <c r="B8" s="342">
        <v>957.89499999999998</v>
      </c>
      <c r="C8" s="187">
        <v>39.80603070815576</v>
      </c>
      <c r="D8" s="95">
        <v>8015.7790000000005</v>
      </c>
      <c r="E8" s="73">
        <v>4.7205089849695279</v>
      </c>
      <c r="F8" s="95">
        <v>9443.598</v>
      </c>
      <c r="G8" s="187">
        <v>-4.6912395571203742</v>
      </c>
      <c r="H8" s="443">
        <v>2.9223521197637563</v>
      </c>
    </row>
    <row r="9" spans="1:8" x14ac:dyDescent="0.2">
      <c r="A9" s="211" t="s">
        <v>186</v>
      </c>
      <c r="B9" s="212">
        <v>24876.243999999999</v>
      </c>
      <c r="C9" s="213">
        <v>-11.86873402534617</v>
      </c>
      <c r="D9" s="212">
        <v>268393.95</v>
      </c>
      <c r="E9" s="213">
        <v>-13.152229646730643</v>
      </c>
      <c r="F9" s="212">
        <v>323150.58600000001</v>
      </c>
      <c r="G9" s="213">
        <v>-16.433502770230181</v>
      </c>
      <c r="H9" s="214">
        <v>100</v>
      </c>
    </row>
    <row r="10" spans="1:8" x14ac:dyDescent="0.2">
      <c r="A10" s="80"/>
      <c r="B10" s="3"/>
      <c r="C10" s="3"/>
      <c r="D10" s="3"/>
      <c r="E10" s="3"/>
      <c r="F10" s="3"/>
      <c r="G10" s="108"/>
      <c r="H10" s="55" t="s">
        <v>220</v>
      </c>
    </row>
    <row r="11" spans="1:8" x14ac:dyDescent="0.2">
      <c r="A11" s="80" t="s">
        <v>571</v>
      </c>
      <c r="B11" s="80"/>
      <c r="C11" s="200"/>
      <c r="D11" s="200"/>
      <c r="E11" s="200"/>
      <c r="F11" s="80"/>
      <c r="G11" s="80"/>
      <c r="H11" s="80"/>
    </row>
    <row r="12" spans="1:8" x14ac:dyDescent="0.2">
      <c r="A12" s="80" t="s">
        <v>487</v>
      </c>
      <c r="B12" s="108"/>
      <c r="C12" s="108"/>
      <c r="D12" s="108"/>
      <c r="E12" s="108"/>
      <c r="F12" s="108"/>
      <c r="G12" s="108"/>
      <c r="H12" s="108"/>
    </row>
    <row r="13" spans="1:8" x14ac:dyDescent="0.2">
      <c r="A13" s="430" t="s">
        <v>532</v>
      </c>
      <c r="B13" s="1"/>
      <c r="C13" s="1"/>
      <c r="D13" s="1"/>
      <c r="E13" s="1"/>
      <c r="F13" s="1"/>
      <c r="G13" s="1"/>
      <c r="H13" s="1"/>
    </row>
    <row r="14" spans="1:8" s="1" customFormat="1" x14ac:dyDescent="0.2">
      <c r="A14" s="809" t="s">
        <v>633</v>
      </c>
      <c r="B14" s="809"/>
      <c r="C14" s="809"/>
      <c r="D14" s="809"/>
      <c r="E14" s="809"/>
      <c r="F14" s="809"/>
      <c r="G14" s="809"/>
      <c r="H14" s="809"/>
    </row>
    <row r="15" spans="1:8" s="1" customFormat="1" x14ac:dyDescent="0.2">
      <c r="A15" s="809"/>
      <c r="B15" s="809"/>
      <c r="C15" s="809"/>
      <c r="D15" s="809"/>
      <c r="E15" s="809"/>
      <c r="F15" s="809"/>
      <c r="G15" s="809"/>
      <c r="H15" s="809"/>
    </row>
    <row r="16" spans="1:8" s="1" customFormat="1" x14ac:dyDescent="0.2">
      <c r="A16" s="809"/>
      <c r="B16" s="809"/>
      <c r="C16" s="809"/>
      <c r="D16" s="809"/>
      <c r="E16" s="809"/>
      <c r="F16" s="809"/>
      <c r="G16" s="809"/>
      <c r="H16" s="809"/>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319</v>
      </c>
    </row>
  </sheetData>
  <mergeCells count="4">
    <mergeCell ref="B3:C3"/>
    <mergeCell ref="D3:E3"/>
    <mergeCell ref="F3:G3"/>
    <mergeCell ref="A14:H16"/>
  </mergeCells>
  <conditionalFormatting sqref="E8">
    <cfRule type="cellIs" dxfId="68" priority="1" operator="between">
      <formula>-0.5</formula>
      <formula>0.5</formula>
    </cfRule>
    <cfRule type="cellIs" dxfId="67"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488</v>
      </c>
      <c r="B1" s="158"/>
      <c r="C1" s="158"/>
      <c r="D1" s="158"/>
    </row>
    <row r="2" spans="1:4" x14ac:dyDescent="0.2">
      <c r="A2" s="159"/>
      <c r="B2" s="159"/>
      <c r="C2" s="159"/>
      <c r="D2" s="159"/>
    </row>
    <row r="3" spans="1:4" x14ac:dyDescent="0.2">
      <c r="A3" s="162"/>
      <c r="B3" s="810">
        <v>2021</v>
      </c>
      <c r="C3" s="810">
        <v>2022</v>
      </c>
      <c r="D3" s="810">
        <v>2023</v>
      </c>
    </row>
    <row r="4" spans="1:4" x14ac:dyDescent="0.2">
      <c r="A4" s="634"/>
      <c r="B4" s="811"/>
      <c r="C4" s="811"/>
      <c r="D4" s="811"/>
    </row>
    <row r="5" spans="1:4" x14ac:dyDescent="0.2">
      <c r="A5" s="553" t="s">
        <v>321</v>
      </c>
      <c r="B5" s="765">
        <v>-9.7323432224055928</v>
      </c>
      <c r="C5" s="765">
        <v>6.4016576738027808</v>
      </c>
      <c r="D5" s="765">
        <v>-7.8117524369055928</v>
      </c>
    </row>
    <row r="6" spans="1:4" x14ac:dyDescent="0.2">
      <c r="A6" s="18" t="s">
        <v>127</v>
      </c>
      <c r="B6" s="396">
        <v>-10.471717381996809</v>
      </c>
      <c r="C6" s="396">
        <v>9.1596133107684601</v>
      </c>
      <c r="D6" s="396">
        <v>-9.6888783948337807</v>
      </c>
    </row>
    <row r="7" spans="1:4" x14ac:dyDescent="0.2">
      <c r="A7" s="18" t="s">
        <v>128</v>
      </c>
      <c r="B7" s="396">
        <v>-9.3042012633694959</v>
      </c>
      <c r="C7" s="396">
        <v>8.7593807974170907</v>
      </c>
      <c r="D7" s="396">
        <v>-11.533830225141328</v>
      </c>
    </row>
    <row r="8" spans="1:4" x14ac:dyDescent="0.2">
      <c r="A8" s="18" t="s">
        <v>129</v>
      </c>
      <c r="B8" s="396">
        <v>-5.8895571882182836</v>
      </c>
      <c r="C8" s="396">
        <v>5.5460620174881718</v>
      </c>
      <c r="D8" s="396">
        <v>-11.240434372126924</v>
      </c>
    </row>
    <row r="9" spans="1:4" x14ac:dyDescent="0.2">
      <c r="A9" s="18" t="s">
        <v>130</v>
      </c>
      <c r="B9" s="396">
        <v>-3.2832389269602436</v>
      </c>
      <c r="C9" s="396">
        <v>4.2621212837492681</v>
      </c>
      <c r="D9" s="396">
        <v>-11.418368471341021</v>
      </c>
    </row>
    <row r="10" spans="1:4" x14ac:dyDescent="0.2">
      <c r="A10" s="18" t="s">
        <v>131</v>
      </c>
      <c r="B10" s="396">
        <v>-1.7620227935607085</v>
      </c>
      <c r="C10" s="396">
        <v>4.4261832661299323</v>
      </c>
      <c r="D10" s="396">
        <v>-12.674950113712718</v>
      </c>
    </row>
    <row r="11" spans="1:4" x14ac:dyDescent="0.2">
      <c r="A11" s="18" t="s">
        <v>132</v>
      </c>
      <c r="B11" s="396">
        <v>-1.778133717466144</v>
      </c>
      <c r="C11" s="396">
        <v>6.2385577602372875</v>
      </c>
      <c r="D11" s="396">
        <v>-14.723065025496847</v>
      </c>
    </row>
    <row r="12" spans="1:4" x14ac:dyDescent="0.2">
      <c r="A12" s="18" t="s">
        <v>133</v>
      </c>
      <c r="B12" s="396">
        <v>-1.1755717284100657</v>
      </c>
      <c r="C12" s="396">
        <v>7.0092717084828395</v>
      </c>
      <c r="D12" s="396">
        <v>-15.809290083593369</v>
      </c>
    </row>
    <row r="13" spans="1:4" x14ac:dyDescent="0.2">
      <c r="A13" s="18" t="s">
        <v>134</v>
      </c>
      <c r="B13" s="396">
        <v>-0.32609034273905119</v>
      </c>
      <c r="C13" s="396">
        <v>6.2577169458664734</v>
      </c>
      <c r="D13" s="396">
        <v>-15.888621026562788</v>
      </c>
    </row>
    <row r="14" spans="1:4" x14ac:dyDescent="0.2">
      <c r="A14" s="18" t="s">
        <v>135</v>
      </c>
      <c r="B14" s="396">
        <v>1.3301376003832588</v>
      </c>
      <c r="C14" s="396">
        <v>5.5183324418592221</v>
      </c>
      <c r="D14" s="396">
        <v>-16.433502770230181</v>
      </c>
    </row>
    <row r="15" spans="1:4" x14ac:dyDescent="0.2">
      <c r="A15" s="18" t="s">
        <v>136</v>
      </c>
      <c r="B15" s="396">
        <v>4.6021787519190216</v>
      </c>
      <c r="C15" s="396">
        <v>7.0480307839763431E-2</v>
      </c>
      <c r="D15" s="396" t="s">
        <v>509</v>
      </c>
    </row>
    <row r="16" spans="1:4" x14ac:dyDescent="0.2">
      <c r="A16" s="441" t="s">
        <v>137</v>
      </c>
      <c r="B16" s="448">
        <v>5.2827223940290491</v>
      </c>
      <c r="C16" s="448">
        <v>-3.6091217337330694</v>
      </c>
      <c r="D16" s="448" t="s">
        <v>509</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8" t="s">
        <v>673</v>
      </c>
      <c r="C3" s="774" t="s">
        <v>420</v>
      </c>
      <c r="D3" s="778" t="s">
        <v>674</v>
      </c>
      <c r="E3" s="774" t="s">
        <v>420</v>
      </c>
      <c r="F3" s="776" t="s">
        <v>675</v>
      </c>
    </row>
    <row r="4" spans="1:6" x14ac:dyDescent="0.2">
      <c r="A4" s="66"/>
      <c r="B4" s="779"/>
      <c r="C4" s="775"/>
      <c r="D4" s="779"/>
      <c r="E4" s="775"/>
      <c r="F4" s="777"/>
    </row>
    <row r="5" spans="1:6" x14ac:dyDescent="0.2">
      <c r="A5" s="3" t="s">
        <v>107</v>
      </c>
      <c r="B5" s="58">
        <v>1283.7124606965479</v>
      </c>
      <c r="C5" s="59">
        <v>1.5080785004878769</v>
      </c>
      <c r="D5" s="58">
        <v>1290.942414254323</v>
      </c>
      <c r="E5" s="59">
        <v>1.5080809154218542</v>
      </c>
      <c r="F5" s="59">
        <v>-0.56005236778523093</v>
      </c>
    </row>
    <row r="6" spans="1:6" x14ac:dyDescent="0.2">
      <c r="A6" s="3" t="s">
        <v>117</v>
      </c>
      <c r="B6" s="58">
        <v>46571.83904652718</v>
      </c>
      <c r="C6" s="59">
        <v>54.711620666313557</v>
      </c>
      <c r="D6" s="58">
        <v>43604.108452756278</v>
      </c>
      <c r="E6" s="59">
        <v>50.938386612364951</v>
      </c>
      <c r="F6" s="59">
        <v>6.8060802045439086</v>
      </c>
    </row>
    <row r="7" spans="1:6" x14ac:dyDescent="0.2">
      <c r="A7" s="3" t="s">
        <v>118</v>
      </c>
      <c r="B7" s="58">
        <v>12311.361582238609</v>
      </c>
      <c r="C7" s="59">
        <v>14.463129620033598</v>
      </c>
      <c r="D7" s="58">
        <v>15329.430762781367</v>
      </c>
      <c r="E7" s="59">
        <v>17.90786461298875</v>
      </c>
      <c r="F7" s="59">
        <v>-19.688070791711251</v>
      </c>
    </row>
    <row r="8" spans="1:6" x14ac:dyDescent="0.2">
      <c r="A8" s="3" t="s">
        <v>119</v>
      </c>
      <c r="B8" s="58">
        <v>19158.618807681283</v>
      </c>
      <c r="C8" s="59">
        <v>22.507143934109298</v>
      </c>
      <c r="D8" s="58">
        <v>19594.153052450558</v>
      </c>
      <c r="E8" s="59">
        <v>22.88991975627669</v>
      </c>
      <c r="F8" s="59">
        <v>-2.222776578316072</v>
      </c>
    </row>
    <row r="9" spans="1:6" x14ac:dyDescent="0.2">
      <c r="A9" s="3" t="s">
        <v>120</v>
      </c>
      <c r="B9" s="58">
        <v>5583.3630102242296</v>
      </c>
      <c r="C9" s="59">
        <v>6.5592178731128197</v>
      </c>
      <c r="D9" s="58">
        <v>5569.7487452008208</v>
      </c>
      <c r="E9" s="59">
        <v>6.5065890574088776</v>
      </c>
      <c r="F9" s="59">
        <v>0.24443230110046668</v>
      </c>
    </row>
    <row r="10" spans="1:6" x14ac:dyDescent="0.2">
      <c r="A10" s="3" t="s">
        <v>112</v>
      </c>
      <c r="B10" s="58">
        <v>213.49496035158117</v>
      </c>
      <c r="C10" s="73">
        <v>0.25080940594284684</v>
      </c>
      <c r="D10" s="58">
        <v>213.2842982707557</v>
      </c>
      <c r="E10" s="59">
        <v>0.24915904553888349</v>
      </c>
      <c r="F10" s="59">
        <v>9.8770552981844381E-2</v>
      </c>
    </row>
    <row r="11" spans="1:6" x14ac:dyDescent="0.2">
      <c r="A11" s="60" t="s">
        <v>114</v>
      </c>
      <c r="B11" s="61">
        <v>85122.389867719437</v>
      </c>
      <c r="C11" s="62">
        <v>100</v>
      </c>
      <c r="D11" s="61">
        <v>85601.667725714098</v>
      </c>
      <c r="E11" s="62">
        <v>100</v>
      </c>
      <c r="F11" s="62">
        <v>-0.55989313144034603</v>
      </c>
    </row>
    <row r="12" spans="1:6" x14ac:dyDescent="0.2">
      <c r="A12" s="711" t="s">
        <v>658</v>
      </c>
      <c r="B12" s="3"/>
      <c r="C12" s="3"/>
      <c r="D12" s="3"/>
      <c r="E12" s="3"/>
      <c r="F12" s="55" t="s">
        <v>570</v>
      </c>
    </row>
    <row r="13" spans="1:6" x14ac:dyDescent="0.2">
      <c r="A13" s="430" t="s">
        <v>612</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6" customWidth="1"/>
    <col min="2" max="12" width="11" style="536"/>
    <col min="13" max="45" width="11" style="18"/>
    <col min="46" max="16384" width="11" style="536"/>
  </cols>
  <sheetData>
    <row r="1" spans="1:12" x14ac:dyDescent="0.2">
      <c r="A1" s="812" t="s">
        <v>634</v>
      </c>
      <c r="B1" s="812"/>
      <c r="C1" s="812"/>
      <c r="D1" s="812"/>
      <c r="E1" s="812"/>
      <c r="F1" s="812"/>
      <c r="G1" s="18"/>
      <c r="H1" s="18"/>
      <c r="I1" s="18"/>
      <c r="J1" s="18"/>
      <c r="K1" s="18"/>
      <c r="L1" s="18"/>
    </row>
    <row r="2" spans="1:12" x14ac:dyDescent="0.2">
      <c r="A2" s="813"/>
      <c r="B2" s="813"/>
      <c r="C2" s="813"/>
      <c r="D2" s="813"/>
      <c r="E2" s="813"/>
      <c r="F2" s="813"/>
      <c r="G2" s="18"/>
      <c r="H2" s="18"/>
      <c r="I2" s="18"/>
      <c r="J2" s="18"/>
      <c r="K2" s="565"/>
      <c r="L2" s="55" t="s">
        <v>467</v>
      </c>
    </row>
    <row r="3" spans="1:12" x14ac:dyDescent="0.2">
      <c r="A3" s="566"/>
      <c r="B3" s="814">
        <f>INDICE!A3</f>
        <v>45200</v>
      </c>
      <c r="C3" s="815">
        <v>41671</v>
      </c>
      <c r="D3" s="815">
        <v>41671</v>
      </c>
      <c r="E3" s="815">
        <v>41671</v>
      </c>
      <c r="F3" s="816">
        <v>41671</v>
      </c>
      <c r="G3" s="817" t="s">
        <v>116</v>
      </c>
      <c r="H3" s="815"/>
      <c r="I3" s="815"/>
      <c r="J3" s="815"/>
      <c r="K3" s="815"/>
      <c r="L3" s="818" t="s">
        <v>106</v>
      </c>
    </row>
    <row r="4" spans="1:12" ht="38.25" x14ac:dyDescent="0.2">
      <c r="A4" s="542"/>
      <c r="B4" s="692" t="s">
        <v>631</v>
      </c>
      <c r="C4" s="692" t="s">
        <v>630</v>
      </c>
      <c r="D4" s="692" t="s">
        <v>632</v>
      </c>
      <c r="E4" s="692" t="s">
        <v>320</v>
      </c>
      <c r="F4" s="218" t="s">
        <v>186</v>
      </c>
      <c r="G4" s="692" t="s">
        <v>631</v>
      </c>
      <c r="H4" s="692" t="s">
        <v>630</v>
      </c>
      <c r="I4" s="692" t="s">
        <v>632</v>
      </c>
      <c r="J4" s="692" t="s">
        <v>320</v>
      </c>
      <c r="K4" s="219" t="s">
        <v>186</v>
      </c>
      <c r="L4" s="819"/>
    </row>
    <row r="5" spans="1:12" x14ac:dyDescent="0.2">
      <c r="A5" s="539" t="s">
        <v>153</v>
      </c>
      <c r="B5" s="433">
        <v>3504.1239999999998</v>
      </c>
      <c r="C5" s="433">
        <v>621.625</v>
      </c>
      <c r="D5" s="433">
        <v>160.46</v>
      </c>
      <c r="E5" s="433">
        <v>182.24700000000001</v>
      </c>
      <c r="F5" s="567">
        <v>4468.4560000000001</v>
      </c>
      <c r="G5" s="433">
        <v>38522.237999999998</v>
      </c>
      <c r="H5" s="433">
        <v>7484.8879999999999</v>
      </c>
      <c r="I5" s="433">
        <v>2563.0729999999999</v>
      </c>
      <c r="J5" s="433">
        <v>2083.4490000000001</v>
      </c>
      <c r="K5" s="568">
        <v>50653.647999999994</v>
      </c>
      <c r="L5" s="72">
        <v>15.674684251894499</v>
      </c>
    </row>
    <row r="6" spans="1:12" x14ac:dyDescent="0.2">
      <c r="A6" s="541" t="s">
        <v>154</v>
      </c>
      <c r="B6" s="433">
        <v>381.71899999999999</v>
      </c>
      <c r="C6" s="433">
        <v>570.14099999999996</v>
      </c>
      <c r="D6" s="433">
        <v>99.096999999999994</v>
      </c>
      <c r="E6" s="433">
        <v>54.097000000000001</v>
      </c>
      <c r="F6" s="569">
        <v>1105.0539999999999</v>
      </c>
      <c r="G6" s="433">
        <v>7862.0339999999997</v>
      </c>
      <c r="H6" s="433">
        <v>7096.7510000000002</v>
      </c>
      <c r="I6" s="433">
        <v>2757.819</v>
      </c>
      <c r="J6" s="433">
        <v>629.59100000000001</v>
      </c>
      <c r="K6" s="570">
        <v>18346.195</v>
      </c>
      <c r="L6" s="59">
        <v>5.677198488225085</v>
      </c>
    </row>
    <row r="7" spans="1:12" x14ac:dyDescent="0.2">
      <c r="A7" s="541" t="s">
        <v>155</v>
      </c>
      <c r="B7" s="433">
        <v>417.916</v>
      </c>
      <c r="C7" s="433">
        <v>338.47199999999998</v>
      </c>
      <c r="D7" s="433">
        <v>87.066999999999993</v>
      </c>
      <c r="E7" s="433">
        <v>24.152000000000001</v>
      </c>
      <c r="F7" s="569">
        <v>867.60699999999997</v>
      </c>
      <c r="G7" s="433">
        <v>5888.9110000000001</v>
      </c>
      <c r="H7" s="433">
        <v>3444.701</v>
      </c>
      <c r="I7" s="433">
        <v>1614.58</v>
      </c>
      <c r="J7" s="433">
        <v>236.27199999999999</v>
      </c>
      <c r="K7" s="570">
        <v>11184.464000000002</v>
      </c>
      <c r="L7" s="59">
        <v>3.4610131480891759</v>
      </c>
    </row>
    <row r="8" spans="1:12" x14ac:dyDescent="0.2">
      <c r="A8" s="541" t="s">
        <v>156</v>
      </c>
      <c r="B8" s="433">
        <v>714.89099999999996</v>
      </c>
      <c r="C8" s="96">
        <v>25.521999999999998</v>
      </c>
      <c r="D8" s="433">
        <v>62.131999999999998</v>
      </c>
      <c r="E8" s="96">
        <v>0.58499999999999996</v>
      </c>
      <c r="F8" s="569">
        <v>803.13</v>
      </c>
      <c r="G8" s="433">
        <v>8880.2289999999994</v>
      </c>
      <c r="H8" s="433">
        <v>296.51799999999997</v>
      </c>
      <c r="I8" s="96">
        <v>878.79</v>
      </c>
      <c r="J8" s="433">
        <v>5.2329999999999997</v>
      </c>
      <c r="K8" s="570">
        <v>10060.77</v>
      </c>
      <c r="L8" s="59">
        <v>3.113287972485864</v>
      </c>
    </row>
    <row r="9" spans="1:12" x14ac:dyDescent="0.2">
      <c r="A9" s="541" t="s">
        <v>568</v>
      </c>
      <c r="B9" s="433">
        <v>0</v>
      </c>
      <c r="C9" s="433">
        <v>0</v>
      </c>
      <c r="D9" s="433">
        <v>0</v>
      </c>
      <c r="E9" s="96">
        <v>1.4730000000000001</v>
      </c>
      <c r="F9" s="618">
        <v>1.4730000000000001</v>
      </c>
      <c r="G9" s="433">
        <v>0</v>
      </c>
      <c r="H9" s="433">
        <v>0</v>
      </c>
      <c r="I9" s="433">
        <v>0</v>
      </c>
      <c r="J9" s="433">
        <v>22.574000000000002</v>
      </c>
      <c r="K9" s="570">
        <v>22.574000000000002</v>
      </c>
      <c r="L9" s="96">
        <v>6.9854854738649122E-3</v>
      </c>
    </row>
    <row r="10" spans="1:12" x14ac:dyDescent="0.2">
      <c r="A10" s="541" t="s">
        <v>158</v>
      </c>
      <c r="B10" s="433">
        <v>164.083</v>
      </c>
      <c r="C10" s="433">
        <v>119.621</v>
      </c>
      <c r="D10" s="433">
        <v>52.651000000000003</v>
      </c>
      <c r="E10" s="433">
        <v>2.19</v>
      </c>
      <c r="F10" s="569">
        <v>338.54500000000002</v>
      </c>
      <c r="G10" s="433">
        <v>1661.4469999999999</v>
      </c>
      <c r="H10" s="433">
        <v>1243.316</v>
      </c>
      <c r="I10" s="433">
        <v>1056.9459999999999</v>
      </c>
      <c r="J10" s="433">
        <v>24.021000000000001</v>
      </c>
      <c r="K10" s="570">
        <v>3985.73</v>
      </c>
      <c r="L10" s="59">
        <v>1.233377293246549</v>
      </c>
    </row>
    <row r="11" spans="1:12" x14ac:dyDescent="0.2">
      <c r="A11" s="541" t="s">
        <v>159</v>
      </c>
      <c r="B11" s="433">
        <v>118.199</v>
      </c>
      <c r="C11" s="433">
        <v>827.10299999999995</v>
      </c>
      <c r="D11" s="433">
        <v>234.64599999999999</v>
      </c>
      <c r="E11" s="433">
        <v>61.688000000000002</v>
      </c>
      <c r="F11" s="569">
        <v>1241.636</v>
      </c>
      <c r="G11" s="433">
        <v>1339.5</v>
      </c>
      <c r="H11" s="433">
        <v>9844.5259999999998</v>
      </c>
      <c r="I11" s="433">
        <v>6048.6980000000003</v>
      </c>
      <c r="J11" s="433">
        <v>600.69200000000001</v>
      </c>
      <c r="K11" s="570">
        <v>17833.416000000001</v>
      </c>
      <c r="L11" s="59">
        <v>5.5185199086289582</v>
      </c>
    </row>
    <row r="12" spans="1:12" x14ac:dyDescent="0.2">
      <c r="A12" s="541" t="s">
        <v>512</v>
      </c>
      <c r="B12" s="433">
        <v>732.38900000000001</v>
      </c>
      <c r="C12" s="433">
        <v>340.85500000000002</v>
      </c>
      <c r="D12" s="433">
        <v>91.346000000000004</v>
      </c>
      <c r="E12" s="433">
        <v>82.093999999999994</v>
      </c>
      <c r="F12" s="569">
        <v>1246.6840000000002</v>
      </c>
      <c r="G12" s="433">
        <v>7918.1480000000001</v>
      </c>
      <c r="H12" s="433">
        <v>4451.0640000000003</v>
      </c>
      <c r="I12" s="433">
        <v>2520.1999999999998</v>
      </c>
      <c r="J12" s="433">
        <v>707.47400000000005</v>
      </c>
      <c r="K12" s="570">
        <v>15596.886</v>
      </c>
      <c r="L12" s="59">
        <v>4.8264295468471259</v>
      </c>
    </row>
    <row r="13" spans="1:12" x14ac:dyDescent="0.2">
      <c r="A13" s="541" t="s">
        <v>160</v>
      </c>
      <c r="B13" s="433">
        <v>1987.4</v>
      </c>
      <c r="C13" s="433">
        <v>1440.2909999999999</v>
      </c>
      <c r="D13" s="433">
        <v>609.20399999999995</v>
      </c>
      <c r="E13" s="433">
        <v>106.416</v>
      </c>
      <c r="F13" s="569">
        <v>4143.3109999999997</v>
      </c>
      <c r="G13" s="433">
        <v>22562.761999999999</v>
      </c>
      <c r="H13" s="433">
        <v>18520.465</v>
      </c>
      <c r="I13" s="433">
        <v>13400.348</v>
      </c>
      <c r="J13" s="433">
        <v>1364.654</v>
      </c>
      <c r="K13" s="570">
        <v>55848.228999999999</v>
      </c>
      <c r="L13" s="59">
        <v>17.282138407928642</v>
      </c>
    </row>
    <row r="14" spans="1:12" x14ac:dyDescent="0.2">
      <c r="A14" s="541" t="s">
        <v>323</v>
      </c>
      <c r="B14" s="433">
        <v>1057.2670000000001</v>
      </c>
      <c r="C14" s="433">
        <v>1300.856</v>
      </c>
      <c r="D14" s="433">
        <v>151.68799999999999</v>
      </c>
      <c r="E14" s="433">
        <v>207.017</v>
      </c>
      <c r="F14" s="569">
        <v>2716.828</v>
      </c>
      <c r="G14" s="433">
        <v>10618.282999999999</v>
      </c>
      <c r="H14" s="433">
        <v>17344.482</v>
      </c>
      <c r="I14" s="433">
        <v>3036.5230000000001</v>
      </c>
      <c r="J14" s="433">
        <v>1433.9090000000001</v>
      </c>
      <c r="K14" s="570">
        <v>32433.197</v>
      </c>
      <c r="L14" s="59">
        <v>10.036397028196113</v>
      </c>
    </row>
    <row r="15" spans="1:12" x14ac:dyDescent="0.2">
      <c r="A15" s="541" t="s">
        <v>163</v>
      </c>
      <c r="B15" s="433">
        <v>1.639</v>
      </c>
      <c r="C15" s="433">
        <v>166.66800000000001</v>
      </c>
      <c r="D15" s="433">
        <v>19.637</v>
      </c>
      <c r="E15" s="433">
        <v>57.887999999999998</v>
      </c>
      <c r="F15" s="569">
        <v>245.83200000000002</v>
      </c>
      <c r="G15" s="96">
        <v>39.137</v>
      </c>
      <c r="H15" s="433">
        <v>1767.836</v>
      </c>
      <c r="I15" s="433">
        <v>480.52699999999999</v>
      </c>
      <c r="J15" s="433">
        <v>523.21</v>
      </c>
      <c r="K15" s="570">
        <v>2810.71</v>
      </c>
      <c r="L15" s="59">
        <v>0.869769375221354</v>
      </c>
    </row>
    <row r="16" spans="1:12" x14ac:dyDescent="0.2">
      <c r="A16" s="541" t="s">
        <v>164</v>
      </c>
      <c r="B16" s="433">
        <v>925.28700000000003</v>
      </c>
      <c r="C16" s="433">
        <v>448.04199999999997</v>
      </c>
      <c r="D16" s="433">
        <v>101.402</v>
      </c>
      <c r="E16" s="433">
        <v>49.658999999999999</v>
      </c>
      <c r="F16" s="569">
        <v>1524.39</v>
      </c>
      <c r="G16" s="433">
        <v>11338.308000000001</v>
      </c>
      <c r="H16" s="433">
        <v>5182.3440000000001</v>
      </c>
      <c r="I16" s="433">
        <v>2097.1959999999999</v>
      </c>
      <c r="J16" s="433">
        <v>503.17200000000003</v>
      </c>
      <c r="K16" s="570">
        <v>19121.02</v>
      </c>
      <c r="L16" s="59">
        <v>5.9169667518153828</v>
      </c>
    </row>
    <row r="17" spans="1:12" x14ac:dyDescent="0.2">
      <c r="A17" s="541" t="s">
        <v>165</v>
      </c>
      <c r="B17" s="96">
        <v>276.51600000000002</v>
      </c>
      <c r="C17" s="433">
        <v>34.972999999999999</v>
      </c>
      <c r="D17" s="433">
        <v>36.506</v>
      </c>
      <c r="E17" s="433">
        <v>5.2919999999999998</v>
      </c>
      <c r="F17" s="569">
        <v>353.28699999999998</v>
      </c>
      <c r="G17" s="433">
        <v>2570.7930000000001</v>
      </c>
      <c r="H17" s="433">
        <v>449.065</v>
      </c>
      <c r="I17" s="433">
        <v>943.24800000000005</v>
      </c>
      <c r="J17" s="433">
        <v>68.801000000000002</v>
      </c>
      <c r="K17" s="570">
        <v>4031.9070000000002</v>
      </c>
      <c r="L17" s="59">
        <v>1.247666686474451</v>
      </c>
    </row>
    <row r="18" spans="1:12" x14ac:dyDescent="0.2">
      <c r="A18" s="541" t="s">
        <v>166</v>
      </c>
      <c r="B18" s="96">
        <v>97.105000000000004</v>
      </c>
      <c r="C18" s="433">
        <v>272.55200000000002</v>
      </c>
      <c r="D18" s="433">
        <v>605.25099999999998</v>
      </c>
      <c r="E18" s="433">
        <v>26.603000000000002</v>
      </c>
      <c r="F18" s="569">
        <v>1001.511</v>
      </c>
      <c r="G18" s="433">
        <v>713.58199999999999</v>
      </c>
      <c r="H18" s="433">
        <v>4296.4459999999999</v>
      </c>
      <c r="I18" s="433">
        <v>15208.333000000001</v>
      </c>
      <c r="J18" s="433">
        <v>289.25299999999999</v>
      </c>
      <c r="K18" s="570">
        <v>20507.614000000001</v>
      </c>
      <c r="L18" s="59">
        <v>6.3460458802440289</v>
      </c>
    </row>
    <row r="19" spans="1:12" x14ac:dyDescent="0.2">
      <c r="A19" s="541" t="s">
        <v>168</v>
      </c>
      <c r="B19" s="433">
        <v>1717.6110000000001</v>
      </c>
      <c r="C19" s="433">
        <v>249.09399999999999</v>
      </c>
      <c r="D19" s="433">
        <v>32.048000000000002</v>
      </c>
      <c r="E19" s="433">
        <v>55.862000000000002</v>
      </c>
      <c r="F19" s="569">
        <v>2054.6150000000002</v>
      </c>
      <c r="G19" s="433">
        <v>19569.304</v>
      </c>
      <c r="H19" s="433">
        <v>2340.3009999999999</v>
      </c>
      <c r="I19" s="433">
        <v>710.39099999999996</v>
      </c>
      <c r="J19" s="433">
        <v>586.97699999999998</v>
      </c>
      <c r="K19" s="570">
        <v>23206.972999999998</v>
      </c>
      <c r="L19" s="59">
        <v>7.1813578800334543</v>
      </c>
    </row>
    <row r="20" spans="1:12" x14ac:dyDescent="0.2">
      <c r="A20" s="541" t="s">
        <v>169</v>
      </c>
      <c r="B20" s="433">
        <v>439.608</v>
      </c>
      <c r="C20" s="433">
        <v>391.23200000000003</v>
      </c>
      <c r="D20" s="433">
        <v>82.617999999999995</v>
      </c>
      <c r="E20" s="433">
        <v>27.818000000000001</v>
      </c>
      <c r="F20" s="569">
        <v>941.27600000000007</v>
      </c>
      <c r="G20" s="433">
        <v>6065.95</v>
      </c>
      <c r="H20" s="433">
        <v>4687.1760000000004</v>
      </c>
      <c r="I20" s="433">
        <v>1948.231</v>
      </c>
      <c r="J20" s="433">
        <v>211.86</v>
      </c>
      <c r="K20" s="570">
        <v>12913.217000000001</v>
      </c>
      <c r="L20" s="59">
        <v>3.9959727905716944</v>
      </c>
    </row>
    <row r="21" spans="1:12" x14ac:dyDescent="0.2">
      <c r="A21" s="541" t="s">
        <v>170</v>
      </c>
      <c r="B21" s="433">
        <v>888.82</v>
      </c>
      <c r="C21" s="433">
        <v>733.8</v>
      </c>
      <c r="D21" s="433">
        <v>187.136</v>
      </c>
      <c r="E21" s="433">
        <v>12.817</v>
      </c>
      <c r="F21" s="569">
        <v>1822.5729999999999</v>
      </c>
      <c r="G21" s="433">
        <v>7562.0140000000001</v>
      </c>
      <c r="H21" s="433">
        <v>11646.357</v>
      </c>
      <c r="I21" s="433">
        <v>5238.3490000000002</v>
      </c>
      <c r="J21" s="433">
        <v>152.50899999999999</v>
      </c>
      <c r="K21" s="570">
        <v>24599.228999999999</v>
      </c>
      <c r="L21" s="59">
        <v>7.6121891046237478</v>
      </c>
    </row>
    <row r="22" spans="1:12" x14ac:dyDescent="0.2">
      <c r="A22" s="220" t="s">
        <v>114</v>
      </c>
      <c r="B22" s="174">
        <v>13424.573999999999</v>
      </c>
      <c r="C22" s="174">
        <v>7880.8469999999998</v>
      </c>
      <c r="D22" s="174">
        <v>2612.8890000000001</v>
      </c>
      <c r="E22" s="174">
        <v>957.89800000000002</v>
      </c>
      <c r="F22" s="571">
        <v>24876.207999999999</v>
      </c>
      <c r="G22" s="572">
        <v>153112.64000000001</v>
      </c>
      <c r="H22" s="174">
        <v>100096.236</v>
      </c>
      <c r="I22" s="174">
        <v>60503.252</v>
      </c>
      <c r="J22" s="174">
        <v>9443.6510000000017</v>
      </c>
      <c r="K22" s="174">
        <v>323155.77900000004</v>
      </c>
      <c r="L22" s="175">
        <v>100</v>
      </c>
    </row>
    <row r="23" spans="1:12" x14ac:dyDescent="0.2">
      <c r="A23" s="18"/>
      <c r="B23" s="18"/>
      <c r="C23" s="18"/>
      <c r="D23" s="18"/>
      <c r="E23" s="18"/>
      <c r="F23" s="18"/>
      <c r="G23" s="18"/>
      <c r="H23" s="18"/>
      <c r="I23" s="18"/>
      <c r="J23" s="18"/>
      <c r="L23" s="161" t="s">
        <v>220</v>
      </c>
    </row>
    <row r="24" spans="1:12" x14ac:dyDescent="0.2">
      <c r="A24" s="80" t="s">
        <v>489</v>
      </c>
      <c r="B24" s="544"/>
      <c r="C24" s="573"/>
      <c r="D24" s="573"/>
      <c r="E24" s="573"/>
      <c r="F24" s="573"/>
      <c r="G24" s="18"/>
      <c r="H24" s="18"/>
      <c r="I24" s="18"/>
      <c r="J24" s="18"/>
      <c r="K24" s="18"/>
      <c r="L24" s="18"/>
    </row>
    <row r="25" spans="1:12" x14ac:dyDescent="0.2">
      <c r="A25" s="80" t="s">
        <v>221</v>
      </c>
      <c r="B25" s="544"/>
      <c r="C25" s="544"/>
      <c r="D25" s="544"/>
      <c r="E25" s="544"/>
      <c r="F25" s="574"/>
      <c r="G25" s="18"/>
      <c r="H25" s="18"/>
      <c r="I25" s="18"/>
      <c r="J25" s="18"/>
      <c r="K25" s="18"/>
      <c r="L25" s="18"/>
    </row>
    <row r="26" spans="1:12" s="18" customFormat="1" x14ac:dyDescent="0.2">
      <c r="A26" s="809" t="s">
        <v>633</v>
      </c>
      <c r="B26" s="809"/>
      <c r="C26" s="809"/>
      <c r="D26" s="809"/>
      <c r="E26" s="809"/>
      <c r="F26" s="809"/>
      <c r="G26" s="809"/>
      <c r="H26" s="809"/>
    </row>
    <row r="27" spans="1:12" s="18" customFormat="1" x14ac:dyDescent="0.2">
      <c r="A27" s="809"/>
      <c r="B27" s="809"/>
      <c r="C27" s="809"/>
      <c r="D27" s="809"/>
      <c r="E27" s="809"/>
      <c r="F27" s="809"/>
      <c r="G27" s="809"/>
      <c r="H27" s="809"/>
    </row>
    <row r="28" spans="1:12" s="18" customFormat="1" x14ac:dyDescent="0.2">
      <c r="A28" s="809"/>
      <c r="B28" s="809"/>
      <c r="C28" s="809"/>
      <c r="D28" s="809"/>
      <c r="E28" s="809"/>
      <c r="F28" s="809"/>
      <c r="G28" s="809"/>
      <c r="H28" s="809"/>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66" priority="1" operator="between">
      <formula>0</formula>
      <formula>0.5</formula>
    </cfRule>
    <cfRule type="cellIs" dxfId="65" priority="2" operator="between">
      <formula>0</formula>
      <formula>0.49</formula>
    </cfRule>
  </conditionalFormatting>
  <conditionalFormatting sqref="C8">
    <cfRule type="cellIs" dxfId="64" priority="45" operator="between">
      <formula>0</formula>
      <formula>0.5</formula>
    </cfRule>
    <cfRule type="cellIs" dxfId="63" priority="46" operator="between">
      <formula>0</formula>
      <formula>0.49</formula>
    </cfRule>
  </conditionalFormatting>
  <conditionalFormatting sqref="E8:E9">
    <cfRule type="cellIs" dxfId="62" priority="29" operator="between">
      <formula>0</formula>
      <formula>0.5</formula>
    </cfRule>
    <cfRule type="cellIs" dxfId="61" priority="30" operator="between">
      <formula>0</formula>
      <formula>0.49</formula>
    </cfRule>
  </conditionalFormatting>
  <conditionalFormatting sqref="F9">
    <cfRule type="cellIs" dxfId="60" priority="27" operator="between">
      <formula>0</formula>
      <formula>0.5</formula>
    </cfRule>
    <cfRule type="cellIs" dxfId="59" priority="28" operator="between">
      <formula>0</formula>
      <formula>0.49</formula>
    </cfRule>
  </conditionalFormatting>
  <conditionalFormatting sqref="G15">
    <cfRule type="cellIs" dxfId="58" priority="35" operator="between">
      <formula>0</formula>
      <formula>0.5</formula>
    </cfRule>
    <cfRule type="cellIs" dxfId="57" priority="36" operator="between">
      <formula>0</formula>
      <formula>0.49</formula>
    </cfRule>
  </conditionalFormatting>
  <conditionalFormatting sqref="I8">
    <cfRule type="cellIs" dxfId="56" priority="11" operator="between">
      <formula>0</formula>
      <formula>0.5</formula>
    </cfRule>
    <cfRule type="cellIs" dxfId="55" priority="12" operator="between">
      <formula>0</formula>
      <formula>0.49</formula>
    </cfRule>
  </conditionalFormatting>
  <conditionalFormatting sqref="L9">
    <cfRule type="cellIs" dxfId="54" priority="41" operator="between">
      <formula>0</formula>
      <formula>0.5</formula>
    </cfRule>
    <cfRule type="cellIs" dxfId="53"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3"/>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490</v>
      </c>
      <c r="B1" s="158"/>
      <c r="C1" s="158"/>
      <c r="D1" s="158"/>
      <c r="E1" s="158"/>
      <c r="F1" s="158"/>
      <c r="G1" s="158"/>
      <c r="H1" s="1"/>
      <c r="I1" s="1"/>
    </row>
    <row r="2" spans="1:45" x14ac:dyDescent="0.2">
      <c r="A2" s="159"/>
      <c r="B2" s="159"/>
      <c r="C2" s="159"/>
      <c r="D2" s="159"/>
      <c r="E2" s="159"/>
      <c r="F2" s="159"/>
      <c r="G2" s="159"/>
      <c r="H2" s="1"/>
      <c r="I2" s="55" t="s">
        <v>467</v>
      </c>
      <c r="J2" s="55"/>
    </row>
    <row r="3" spans="1:45" x14ac:dyDescent="0.2">
      <c r="A3" s="798" t="s">
        <v>451</v>
      </c>
      <c r="B3" s="798" t="s">
        <v>452</v>
      </c>
      <c r="C3" s="783">
        <f>INDICE!A3</f>
        <v>45200</v>
      </c>
      <c r="D3" s="783">
        <v>41671</v>
      </c>
      <c r="E3" s="782" t="s">
        <v>115</v>
      </c>
      <c r="F3" s="782"/>
      <c r="G3" s="782" t="s">
        <v>116</v>
      </c>
      <c r="H3" s="782"/>
      <c r="I3" s="782"/>
      <c r="J3" s="161"/>
    </row>
    <row r="4" spans="1:45" x14ac:dyDescent="0.2">
      <c r="A4" s="799"/>
      <c r="B4" s="799"/>
      <c r="C4" s="184" t="s">
        <v>54</v>
      </c>
      <c r="D4" s="185" t="s">
        <v>421</v>
      </c>
      <c r="E4" s="184" t="s">
        <v>54</v>
      </c>
      <c r="F4" s="185" t="s">
        <v>421</v>
      </c>
      <c r="G4" s="184" t="s">
        <v>54</v>
      </c>
      <c r="H4" s="186" t="s">
        <v>421</v>
      </c>
      <c r="I4" s="185" t="s">
        <v>471</v>
      </c>
      <c r="J4" s="10"/>
    </row>
    <row r="5" spans="1:45" x14ac:dyDescent="0.2">
      <c r="A5" s="1"/>
      <c r="B5" s="11" t="s">
        <v>324</v>
      </c>
      <c r="C5" s="453">
        <v>0</v>
      </c>
      <c r="D5" s="142" t="s">
        <v>142</v>
      </c>
      <c r="E5" s="456">
        <v>5250.8476799999999</v>
      </c>
      <c r="F5" s="142">
        <v>386.38893389447321</v>
      </c>
      <c r="G5" s="456">
        <v>6090.8038999999999</v>
      </c>
      <c r="H5" s="142">
        <v>464.19454458090462</v>
      </c>
      <c r="I5" s="494">
        <v>1.4932825699072643</v>
      </c>
      <c r="J5" s="1"/>
    </row>
    <row r="6" spans="1:45" x14ac:dyDescent="0.2">
      <c r="A6" s="1"/>
      <c r="B6" s="11" t="s">
        <v>470</v>
      </c>
      <c r="C6" s="453">
        <v>0</v>
      </c>
      <c r="D6" s="142">
        <v>-100</v>
      </c>
      <c r="E6" s="456">
        <v>5522.7250800000002</v>
      </c>
      <c r="F6" s="142">
        <v>-38.111393483607692</v>
      </c>
      <c r="G6" s="456">
        <v>9240.8114800000003</v>
      </c>
      <c r="H6" s="142">
        <v>3.5541217955902393</v>
      </c>
      <c r="I6" s="405">
        <v>2.2655700202206397</v>
      </c>
      <c r="J6" s="1"/>
    </row>
    <row r="7" spans="1:45" x14ac:dyDescent="0.2">
      <c r="A7" s="160" t="s">
        <v>458</v>
      </c>
      <c r="B7" s="145"/>
      <c r="C7" s="454">
        <v>0</v>
      </c>
      <c r="D7" s="148">
        <v>-100</v>
      </c>
      <c r="E7" s="454">
        <v>10773.572759999999</v>
      </c>
      <c r="F7" s="148">
        <v>7.701141101753409</v>
      </c>
      <c r="G7" s="454">
        <v>15331.615379999999</v>
      </c>
      <c r="H7" s="226">
        <v>53.266934576231762</v>
      </c>
      <c r="I7" s="148">
        <v>3.7588525901279035</v>
      </c>
      <c r="J7" s="1"/>
    </row>
    <row r="8" spans="1:45" x14ac:dyDescent="0.2">
      <c r="A8" s="191"/>
      <c r="B8" s="11" t="s">
        <v>231</v>
      </c>
      <c r="C8" s="453">
        <v>6984.4337899999991</v>
      </c>
      <c r="D8" s="142">
        <v>10.283195704616311</v>
      </c>
      <c r="E8" s="456">
        <v>66423.859970000005</v>
      </c>
      <c r="F8" s="149">
        <v>-39.066019544020428</v>
      </c>
      <c r="G8" s="456">
        <v>86255.380340000003</v>
      </c>
      <c r="H8" s="149">
        <v>-31.429184896650831</v>
      </c>
      <c r="I8" s="741">
        <v>21.147234115096651</v>
      </c>
      <c r="J8" s="1"/>
    </row>
    <row r="9" spans="1:45" x14ac:dyDescent="0.2">
      <c r="A9" s="160" t="s">
        <v>303</v>
      </c>
      <c r="B9" s="145"/>
      <c r="C9" s="454">
        <v>6984.4337899999991</v>
      </c>
      <c r="D9" s="148">
        <v>10.283195704616311</v>
      </c>
      <c r="E9" s="454">
        <v>66423.859970000005</v>
      </c>
      <c r="F9" s="148">
        <v>-39.066019544020428</v>
      </c>
      <c r="G9" s="454">
        <v>86255.380340000003</v>
      </c>
      <c r="H9" s="226">
        <v>-31.429184896650831</v>
      </c>
      <c r="I9" s="148">
        <v>21.147234115096651</v>
      </c>
      <c r="J9" s="1"/>
    </row>
    <row r="10" spans="1:45" s="429" customFormat="1" x14ac:dyDescent="0.2">
      <c r="A10" s="656"/>
      <c r="B10" s="11" t="s">
        <v>660</v>
      </c>
      <c r="C10" s="453">
        <v>0</v>
      </c>
      <c r="D10" s="142" t="s">
        <v>142</v>
      </c>
      <c r="E10" s="456">
        <v>0</v>
      </c>
      <c r="F10" s="149">
        <v>-100</v>
      </c>
      <c r="G10" s="456">
        <v>0</v>
      </c>
      <c r="H10" s="149">
        <v>-100</v>
      </c>
      <c r="I10" s="725">
        <v>0</v>
      </c>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427"/>
      <c r="AM10" s="427"/>
      <c r="AN10" s="427"/>
      <c r="AO10" s="427"/>
      <c r="AP10" s="427"/>
      <c r="AQ10" s="427"/>
      <c r="AR10" s="427"/>
      <c r="AS10" s="427"/>
    </row>
    <row r="11" spans="1:45" s="429" customFormat="1" x14ac:dyDescent="0.2">
      <c r="A11" s="427"/>
      <c r="B11" s="11" t="s">
        <v>234</v>
      </c>
      <c r="C11" s="453">
        <v>503.14040999999992</v>
      </c>
      <c r="D11" s="142">
        <v>-90.38400078074649</v>
      </c>
      <c r="E11" s="456">
        <v>12025.995239999998</v>
      </c>
      <c r="F11" s="149">
        <v>-32.774360885523315</v>
      </c>
      <c r="G11" s="456">
        <v>13194.910469999999</v>
      </c>
      <c r="H11" s="149">
        <v>-46.490356880474756</v>
      </c>
      <c r="I11" s="494">
        <v>3.2349965849890303</v>
      </c>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c r="AJ11" s="427"/>
      <c r="AK11" s="427"/>
      <c r="AL11" s="427"/>
      <c r="AM11" s="427"/>
      <c r="AN11" s="427"/>
      <c r="AO11" s="427"/>
      <c r="AP11" s="427"/>
      <c r="AQ11" s="427"/>
      <c r="AR11" s="427"/>
      <c r="AS11" s="427"/>
    </row>
    <row r="12" spans="1:45" s="429" customFormat="1" x14ac:dyDescent="0.2">
      <c r="A12" s="427"/>
      <c r="B12" s="428" t="s">
        <v>325</v>
      </c>
      <c r="C12" s="455">
        <v>503.14040999999992</v>
      </c>
      <c r="D12" s="414">
        <v>-90.378022359221092</v>
      </c>
      <c r="E12" s="457">
        <v>10937.342239999998</v>
      </c>
      <c r="F12" s="575">
        <v>-38.805839679438805</v>
      </c>
      <c r="G12" s="457">
        <v>12105.384910000001</v>
      </c>
      <c r="H12" s="575">
        <v>-48.671279681337317</v>
      </c>
      <c r="I12" s="642">
        <v>2.9678775716488621</v>
      </c>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7"/>
      <c r="AK12" s="427"/>
      <c r="AL12" s="427"/>
      <c r="AM12" s="427"/>
      <c r="AN12" s="427"/>
      <c r="AO12" s="427"/>
      <c r="AP12" s="427"/>
      <c r="AQ12" s="427"/>
      <c r="AR12" s="427"/>
      <c r="AS12" s="427"/>
    </row>
    <row r="13" spans="1:45" s="429" customFormat="1" x14ac:dyDescent="0.2">
      <c r="A13" s="427"/>
      <c r="B13" s="428" t="s">
        <v>322</v>
      </c>
      <c r="C13" s="455">
        <v>0</v>
      </c>
      <c r="D13" s="414">
        <v>-100</v>
      </c>
      <c r="E13" s="457">
        <v>1088.653</v>
      </c>
      <c r="F13" s="575">
        <v>6780.9413650475817</v>
      </c>
      <c r="G13" s="457">
        <v>1089.52556</v>
      </c>
      <c r="H13" s="575">
        <v>1.3605127071237599</v>
      </c>
      <c r="I13" s="642">
        <v>0.26711901334016869</v>
      </c>
      <c r="J13" s="427"/>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7"/>
      <c r="AH13" s="427"/>
      <c r="AI13" s="427"/>
      <c r="AJ13" s="427"/>
      <c r="AK13" s="427"/>
      <c r="AL13" s="427"/>
      <c r="AM13" s="427"/>
      <c r="AN13" s="427"/>
      <c r="AO13" s="427"/>
      <c r="AP13" s="427"/>
      <c r="AQ13" s="427"/>
      <c r="AR13" s="427"/>
      <c r="AS13" s="427"/>
    </row>
    <row r="14" spans="1:45" s="429" customFormat="1" x14ac:dyDescent="0.2">
      <c r="A14" s="427"/>
      <c r="B14" s="11" t="s">
        <v>590</v>
      </c>
      <c r="C14" s="453">
        <v>0</v>
      </c>
      <c r="D14" s="142" t="s">
        <v>142</v>
      </c>
      <c r="E14" s="456">
        <v>0</v>
      </c>
      <c r="F14" s="149">
        <v>-100</v>
      </c>
      <c r="G14" s="456">
        <v>23.491</v>
      </c>
      <c r="H14" s="149">
        <v>-89.945212515515976</v>
      </c>
      <c r="I14" s="688">
        <v>5.7592891555237145E-3</v>
      </c>
      <c r="J14" s="427"/>
      <c r="K14" s="427"/>
      <c r="L14" s="427"/>
      <c r="M14" s="427"/>
      <c r="N14" s="427"/>
      <c r="O14" s="427"/>
      <c r="P14" s="427"/>
      <c r="Q14" s="427"/>
      <c r="R14" s="427"/>
      <c r="S14" s="427"/>
      <c r="T14" s="427"/>
      <c r="U14" s="427"/>
      <c r="V14" s="427"/>
      <c r="W14" s="427"/>
      <c r="X14" s="427"/>
      <c r="Y14" s="427"/>
      <c r="Z14" s="427"/>
      <c r="AA14" s="427"/>
      <c r="AB14" s="427"/>
      <c r="AC14" s="427"/>
      <c r="AD14" s="427"/>
      <c r="AE14" s="427"/>
      <c r="AF14" s="427"/>
      <c r="AG14" s="427"/>
      <c r="AH14" s="427"/>
      <c r="AI14" s="427"/>
      <c r="AJ14" s="427"/>
      <c r="AK14" s="427"/>
      <c r="AL14" s="427"/>
      <c r="AM14" s="427"/>
      <c r="AN14" s="427"/>
      <c r="AO14" s="427"/>
      <c r="AP14" s="427"/>
      <c r="AQ14" s="427"/>
      <c r="AR14" s="427"/>
      <c r="AS14" s="427"/>
    </row>
    <row r="15" spans="1:45" x14ac:dyDescent="0.2">
      <c r="A15" s="1"/>
      <c r="B15" s="11" t="s">
        <v>207</v>
      </c>
      <c r="C15" s="453">
        <v>1106.1792</v>
      </c>
      <c r="D15" s="73">
        <v>53.968799282738544</v>
      </c>
      <c r="E15" s="456">
        <v>4567.0889300000008</v>
      </c>
      <c r="F15" s="149">
        <v>19.130815384548701</v>
      </c>
      <c r="G15" s="456">
        <v>4755.3322099999996</v>
      </c>
      <c r="H15" s="149">
        <v>-22.749643461308207</v>
      </c>
      <c r="I15" s="494">
        <v>1.1658649366976976</v>
      </c>
      <c r="J15" s="1"/>
    </row>
    <row r="16" spans="1:45" x14ac:dyDescent="0.2">
      <c r="A16" s="1"/>
      <c r="B16" s="428" t="s">
        <v>325</v>
      </c>
      <c r="C16" s="455">
        <v>186.07127</v>
      </c>
      <c r="D16" s="762">
        <v>88.061182989447929</v>
      </c>
      <c r="E16" s="457">
        <v>1781.0912499999999</v>
      </c>
      <c r="F16" s="575">
        <v>-21.775004104186291</v>
      </c>
      <c r="G16" s="457">
        <v>1969.3345300000003</v>
      </c>
      <c r="H16" s="575">
        <v>-57.178590529133579</v>
      </c>
      <c r="I16" s="642">
        <v>0.48282180419000437</v>
      </c>
      <c r="J16" s="1"/>
    </row>
    <row r="17" spans="1:45" s="429" customFormat="1" x14ac:dyDescent="0.2">
      <c r="A17" s="427"/>
      <c r="B17" s="428" t="s">
        <v>322</v>
      </c>
      <c r="C17" s="455">
        <v>920.10793000000001</v>
      </c>
      <c r="D17" s="414">
        <v>48.523836554744172</v>
      </c>
      <c r="E17" s="457">
        <v>2785.9976799999999</v>
      </c>
      <c r="F17" s="575">
        <v>78.957486725130067</v>
      </c>
      <c r="G17" s="457">
        <v>2785.9976799999999</v>
      </c>
      <c r="H17" s="575">
        <v>78.957486725130067</v>
      </c>
      <c r="I17" s="642">
        <v>0.68304313250769344</v>
      </c>
      <c r="J17" s="427"/>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7"/>
      <c r="AK17" s="427"/>
      <c r="AL17" s="427"/>
      <c r="AM17" s="427"/>
      <c r="AN17" s="427"/>
      <c r="AO17" s="427"/>
      <c r="AP17" s="427"/>
      <c r="AQ17" s="427"/>
      <c r="AR17" s="427"/>
      <c r="AS17" s="427"/>
    </row>
    <row r="18" spans="1:45" s="429" customFormat="1" x14ac:dyDescent="0.2">
      <c r="A18" s="427"/>
      <c r="B18" s="11" t="s">
        <v>545</v>
      </c>
      <c r="C18" s="453">
        <v>0</v>
      </c>
      <c r="D18" s="142" t="s">
        <v>142</v>
      </c>
      <c r="E18" s="457">
        <v>0</v>
      </c>
      <c r="F18" s="149">
        <v>-100</v>
      </c>
      <c r="G18" s="457">
        <v>0</v>
      </c>
      <c r="H18" s="149">
        <v>-100</v>
      </c>
      <c r="I18" s="725">
        <v>0</v>
      </c>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427"/>
      <c r="AM18" s="427"/>
      <c r="AN18" s="427"/>
      <c r="AO18" s="427"/>
      <c r="AP18" s="427"/>
      <c r="AQ18" s="427"/>
      <c r="AR18" s="427"/>
      <c r="AS18" s="427"/>
    </row>
    <row r="19" spans="1:45" x14ac:dyDescent="0.2">
      <c r="A19" s="1"/>
      <c r="B19" s="11" t="s">
        <v>681</v>
      </c>
      <c r="C19" s="453">
        <v>514.92079999999999</v>
      </c>
      <c r="D19" s="142">
        <v>2321.0660441454088</v>
      </c>
      <c r="E19" s="456">
        <v>8688.6532900000002</v>
      </c>
      <c r="F19" s="149">
        <v>139.98833321244598</v>
      </c>
      <c r="G19" s="456">
        <v>9753.6160200000013</v>
      </c>
      <c r="H19" s="149">
        <v>135.72376533971649</v>
      </c>
      <c r="I19" s="494">
        <v>2.3912943242573061</v>
      </c>
      <c r="J19" s="1"/>
    </row>
    <row r="20" spans="1:45" x14ac:dyDescent="0.2">
      <c r="A20" s="1"/>
      <c r="B20" s="11" t="s">
        <v>208</v>
      </c>
      <c r="C20" s="453">
        <v>0</v>
      </c>
      <c r="D20" s="142" t="s">
        <v>142</v>
      </c>
      <c r="E20" s="456">
        <v>74.692499999999995</v>
      </c>
      <c r="F20" s="149" t="s">
        <v>142</v>
      </c>
      <c r="G20" s="456">
        <v>74.692499999999995</v>
      </c>
      <c r="H20" s="149" t="s">
        <v>142</v>
      </c>
      <c r="I20" s="688">
        <v>1.8312362404706271E-2</v>
      </c>
      <c r="J20" s="1"/>
    </row>
    <row r="21" spans="1:45" s="429" customFormat="1" x14ac:dyDescent="0.2">
      <c r="A21" s="1"/>
      <c r="B21" s="11" t="s">
        <v>209</v>
      </c>
      <c r="C21" s="453">
        <v>4280.4586899999995</v>
      </c>
      <c r="D21" s="142">
        <v>-1.0987468037841446</v>
      </c>
      <c r="E21" s="456">
        <v>60770.306920000003</v>
      </c>
      <c r="F21" s="149">
        <v>36.210199095015057</v>
      </c>
      <c r="G21" s="456">
        <v>72176.24629000001</v>
      </c>
      <c r="H21" s="149">
        <v>37.704466939924963</v>
      </c>
      <c r="I21" s="740">
        <v>17.695452409195255</v>
      </c>
      <c r="J21" s="427"/>
      <c r="K21" s="427"/>
      <c r="L21" s="427"/>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427"/>
      <c r="AM21" s="427"/>
      <c r="AN21" s="427"/>
      <c r="AO21" s="427"/>
      <c r="AP21" s="427"/>
      <c r="AQ21" s="427"/>
      <c r="AR21" s="427"/>
      <c r="AS21" s="427"/>
    </row>
    <row r="22" spans="1:45" s="429" customFormat="1" x14ac:dyDescent="0.2">
      <c r="A22" s="160" t="s">
        <v>442</v>
      </c>
      <c r="B22" s="145"/>
      <c r="C22" s="454">
        <v>6404.6990999999998</v>
      </c>
      <c r="D22" s="148">
        <v>-37.818760208991215</v>
      </c>
      <c r="E22" s="454">
        <v>86126.736879999997</v>
      </c>
      <c r="F22" s="148">
        <v>22.750928786522824</v>
      </c>
      <c r="G22" s="454">
        <v>99978.288490000006</v>
      </c>
      <c r="H22" s="226">
        <v>14.091421636498536</v>
      </c>
      <c r="I22" s="148">
        <v>24.51167990669952</v>
      </c>
      <c r="J22" s="737"/>
      <c r="K22" s="427"/>
      <c r="L22" s="427"/>
      <c r="M22" s="427"/>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7"/>
      <c r="AK22" s="427"/>
      <c r="AL22" s="427"/>
      <c r="AM22" s="427"/>
      <c r="AN22" s="427"/>
      <c r="AO22" s="427"/>
      <c r="AP22" s="427"/>
      <c r="AQ22" s="427"/>
      <c r="AR22" s="427"/>
      <c r="AS22" s="427"/>
    </row>
    <row r="23" spans="1:45" s="429" customFormat="1" x14ac:dyDescent="0.2">
      <c r="A23" s="427"/>
      <c r="B23" s="11" t="s">
        <v>625</v>
      </c>
      <c r="C23" s="453">
        <v>0</v>
      </c>
      <c r="D23" s="142">
        <v>-100</v>
      </c>
      <c r="E23" s="456">
        <v>2902.4353900000001</v>
      </c>
      <c r="F23" s="149">
        <v>-27.144559611678414</v>
      </c>
      <c r="G23" s="456">
        <v>4814.8285599999999</v>
      </c>
      <c r="H23" s="149">
        <v>20.85935016560979</v>
      </c>
      <c r="I23" s="494">
        <v>1.1804516585634439</v>
      </c>
      <c r="J23" s="427"/>
      <c r="K23" s="427"/>
      <c r="L23" s="427"/>
      <c r="M23" s="427"/>
      <c r="N23" s="427"/>
      <c r="O23" s="427"/>
      <c r="P23" s="427"/>
      <c r="Q23" s="427"/>
      <c r="R23" s="427"/>
      <c r="S23" s="427"/>
      <c r="T23" s="427"/>
      <c r="U23" s="427"/>
      <c r="V23" s="427"/>
      <c r="W23" s="427"/>
      <c r="X23" s="427"/>
      <c r="Y23" s="427"/>
      <c r="Z23" s="427"/>
      <c r="AA23" s="427"/>
      <c r="AB23" s="427"/>
      <c r="AC23" s="427"/>
      <c r="AD23" s="427"/>
      <c r="AE23" s="427"/>
      <c r="AF23" s="427"/>
      <c r="AG23" s="427"/>
      <c r="AH23" s="427"/>
      <c r="AI23" s="427"/>
      <c r="AJ23" s="427"/>
      <c r="AK23" s="427"/>
      <c r="AL23" s="427"/>
      <c r="AM23" s="427"/>
      <c r="AN23" s="427"/>
      <c r="AO23" s="427"/>
      <c r="AP23" s="427"/>
      <c r="AQ23" s="427"/>
      <c r="AR23" s="427"/>
      <c r="AS23" s="427"/>
    </row>
    <row r="24" spans="1:45" x14ac:dyDescent="0.2">
      <c r="A24" s="1"/>
      <c r="B24" s="11" t="s">
        <v>326</v>
      </c>
      <c r="C24" s="453">
        <v>1814.8862099999999</v>
      </c>
      <c r="D24" s="142">
        <v>2.9657358472239839</v>
      </c>
      <c r="E24" s="456">
        <v>11538.980690000002</v>
      </c>
      <c r="F24" s="149">
        <v>-1.2764040341836256</v>
      </c>
      <c r="G24" s="456">
        <v>15281.815780000001</v>
      </c>
      <c r="H24" s="149">
        <v>6.540097522174916</v>
      </c>
      <c r="I24" s="741">
        <v>3.7466432207426319</v>
      </c>
      <c r="J24" s="1"/>
    </row>
    <row r="25" spans="1:45" x14ac:dyDescent="0.2">
      <c r="A25" s="160" t="s">
        <v>340</v>
      </c>
      <c r="B25" s="145"/>
      <c r="C25" s="454">
        <v>1814.8862099999999</v>
      </c>
      <c r="D25" s="148">
        <v>-33.800486207735887</v>
      </c>
      <c r="E25" s="454">
        <v>14441.416080000003</v>
      </c>
      <c r="F25" s="148">
        <v>-7.8520996311912779</v>
      </c>
      <c r="G25" s="454">
        <v>20096.644339999999</v>
      </c>
      <c r="H25" s="226">
        <v>9.652648728320564</v>
      </c>
      <c r="I25" s="148">
        <v>4.9270948793060754</v>
      </c>
      <c r="J25" s="1"/>
    </row>
    <row r="26" spans="1:45" x14ac:dyDescent="0.2">
      <c r="A26" s="427"/>
      <c r="B26" s="11" t="s">
        <v>212</v>
      </c>
      <c r="C26" s="453">
        <v>0</v>
      </c>
      <c r="D26" s="142" t="s">
        <v>142</v>
      </c>
      <c r="E26" s="456">
        <v>3111.4529900000002</v>
      </c>
      <c r="F26" s="149">
        <v>0.28778274321809089</v>
      </c>
      <c r="G26" s="456">
        <v>3111.4529900000002</v>
      </c>
      <c r="H26" s="149">
        <v>-56.96584615493645</v>
      </c>
      <c r="I26" s="740">
        <v>0.76283502035795991</v>
      </c>
      <c r="J26" s="1"/>
    </row>
    <row r="27" spans="1:45" x14ac:dyDescent="0.2">
      <c r="A27" s="1"/>
      <c r="B27" s="11" t="s">
        <v>213</v>
      </c>
      <c r="C27" s="453">
        <v>15741.162660000002</v>
      </c>
      <c r="D27" s="142">
        <v>101.6462567966919</v>
      </c>
      <c r="E27" s="456">
        <v>96749.999020000003</v>
      </c>
      <c r="F27" s="149">
        <v>8.1841791480305979</v>
      </c>
      <c r="G27" s="456">
        <v>112749.08815000001</v>
      </c>
      <c r="H27" s="149">
        <v>1.0812852219331812</v>
      </c>
      <c r="I27" s="763">
        <v>27.642697232024283</v>
      </c>
      <c r="J27" s="1"/>
    </row>
    <row r="28" spans="1:45" x14ac:dyDescent="0.2">
      <c r="A28" s="15"/>
      <c r="B28" s="428" t="s">
        <v>325</v>
      </c>
      <c r="C28" s="455">
        <v>9701.3110800000013</v>
      </c>
      <c r="D28" s="414">
        <v>24.275004811002489</v>
      </c>
      <c r="E28" s="457">
        <v>76327.493480000005</v>
      </c>
      <c r="F28" s="575">
        <v>-10.152663417398813</v>
      </c>
      <c r="G28" s="457">
        <v>92326.582609999998</v>
      </c>
      <c r="H28" s="575">
        <v>-8.8978263404032472</v>
      </c>
      <c r="I28" s="642">
        <v>22.635710952804793</v>
      </c>
      <c r="J28" s="1"/>
    </row>
    <row r="29" spans="1:45" x14ac:dyDescent="0.2">
      <c r="A29" s="15"/>
      <c r="B29" s="428" t="s">
        <v>322</v>
      </c>
      <c r="C29" s="455">
        <v>6039.8515799999996</v>
      </c>
      <c r="D29" s="414" t="s">
        <v>142</v>
      </c>
      <c r="E29" s="457">
        <v>20422.505539999998</v>
      </c>
      <c r="F29" s="575">
        <v>356.02308167263436</v>
      </c>
      <c r="G29" s="457">
        <v>20422.505539999998</v>
      </c>
      <c r="H29" s="575">
        <v>100.24037290042938</v>
      </c>
      <c r="I29" s="642">
        <v>5.006986279219487</v>
      </c>
      <c r="J29" s="1"/>
    </row>
    <row r="30" spans="1:45" x14ac:dyDescent="0.2">
      <c r="A30" s="1"/>
      <c r="B30" s="11" t="s">
        <v>214</v>
      </c>
      <c r="C30" s="453">
        <v>1102.8101499999998</v>
      </c>
      <c r="D30" s="142" t="s">
        <v>142</v>
      </c>
      <c r="E30" s="456">
        <v>4275.9516700000004</v>
      </c>
      <c r="F30" s="149">
        <v>99.556627857348587</v>
      </c>
      <c r="G30" s="456">
        <v>5312.2685799999999</v>
      </c>
      <c r="H30" s="149">
        <v>147.92104446244727</v>
      </c>
      <c r="I30" s="741">
        <v>1.3024090427833366</v>
      </c>
      <c r="J30" s="1"/>
    </row>
    <row r="31" spans="1:45" x14ac:dyDescent="0.2">
      <c r="A31" s="1"/>
      <c r="B31" s="11" t="s">
        <v>215</v>
      </c>
      <c r="C31" s="453">
        <v>0</v>
      </c>
      <c r="D31" s="142">
        <v>-100</v>
      </c>
      <c r="E31" s="456">
        <v>3654.0701499999996</v>
      </c>
      <c r="F31" s="149">
        <v>-67.361204635329187</v>
      </c>
      <c r="G31" s="456">
        <v>7507.1692299999995</v>
      </c>
      <c r="H31" s="149">
        <v>-32.944647965796875</v>
      </c>
      <c r="I31" s="494">
        <v>1.840532899196301</v>
      </c>
      <c r="J31" s="1"/>
    </row>
    <row r="32" spans="1:45" x14ac:dyDescent="0.2">
      <c r="A32" s="427"/>
      <c r="B32" s="11" t="s">
        <v>595</v>
      </c>
      <c r="C32" s="453">
        <v>0</v>
      </c>
      <c r="D32" s="142">
        <v>-100</v>
      </c>
      <c r="E32" s="456">
        <v>1891.05603</v>
      </c>
      <c r="F32" s="149">
        <v>-68.179414331018918</v>
      </c>
      <c r="G32" s="456">
        <v>1891.05603</v>
      </c>
      <c r="H32" s="149">
        <v>-72.325355803975171</v>
      </c>
      <c r="I32" s="494">
        <v>0.46363026206064994</v>
      </c>
      <c r="J32" s="1"/>
    </row>
    <row r="33" spans="1:10" x14ac:dyDescent="0.2">
      <c r="A33" s="1"/>
      <c r="B33" s="11" t="s">
        <v>664</v>
      </c>
      <c r="C33" s="453">
        <v>0</v>
      </c>
      <c r="D33" s="142" t="s">
        <v>142</v>
      </c>
      <c r="E33" s="456">
        <v>0</v>
      </c>
      <c r="F33" s="149" t="s">
        <v>142</v>
      </c>
      <c r="G33" s="456">
        <v>541.85708</v>
      </c>
      <c r="H33" s="149" t="s">
        <v>142</v>
      </c>
      <c r="I33" s="494">
        <v>0.13284711611628902</v>
      </c>
      <c r="J33" s="1"/>
    </row>
    <row r="34" spans="1:10" x14ac:dyDescent="0.2">
      <c r="A34" s="1"/>
      <c r="B34" s="11" t="s">
        <v>217</v>
      </c>
      <c r="C34" s="453">
        <v>1756.1883500000001</v>
      </c>
      <c r="D34" s="142">
        <v>-69.105162912659864</v>
      </c>
      <c r="E34" s="456">
        <v>47520.467109999998</v>
      </c>
      <c r="F34" s="149">
        <v>-15.576675449016323</v>
      </c>
      <c r="G34" s="456">
        <v>55034.952669999999</v>
      </c>
      <c r="H34" s="149">
        <v>-17.701911053873744</v>
      </c>
      <c r="I34" s="494">
        <v>13.492920952155799</v>
      </c>
      <c r="J34" s="1"/>
    </row>
    <row r="35" spans="1:10" x14ac:dyDescent="0.2">
      <c r="A35" s="160" t="s">
        <v>443</v>
      </c>
      <c r="B35" s="145"/>
      <c r="C35" s="454">
        <v>18600.161160000003</v>
      </c>
      <c r="D35" s="148">
        <v>12.809879845885575</v>
      </c>
      <c r="E35" s="454">
        <v>157202.99697000001</v>
      </c>
      <c r="F35" s="148">
        <v>-6.4839754614061036</v>
      </c>
      <c r="G35" s="454">
        <v>186147.84473000001</v>
      </c>
      <c r="H35" s="226">
        <v>-9.556738340344392</v>
      </c>
      <c r="I35" s="148">
        <v>45.637872524694615</v>
      </c>
      <c r="J35" s="738"/>
    </row>
    <row r="36" spans="1:10" x14ac:dyDescent="0.2">
      <c r="A36" s="15"/>
      <c r="B36" s="11" t="s">
        <v>643</v>
      </c>
      <c r="C36" s="453">
        <v>0</v>
      </c>
      <c r="D36" s="142" t="s">
        <v>142</v>
      </c>
      <c r="E36" s="456">
        <v>70.424530000000004</v>
      </c>
      <c r="F36" s="142">
        <v>20.793643115994236</v>
      </c>
      <c r="G36" s="456">
        <v>70.424530000000004</v>
      </c>
      <c r="H36" s="142">
        <v>-92.178807784919627</v>
      </c>
      <c r="I36" s="688">
        <v>1.7265984075256674E-2</v>
      </c>
      <c r="J36" s="1"/>
    </row>
    <row r="37" spans="1:10" x14ac:dyDescent="0.2">
      <c r="A37" s="427"/>
      <c r="B37" s="11" t="s">
        <v>655</v>
      </c>
      <c r="C37" s="453">
        <v>0</v>
      </c>
      <c r="D37" s="142" t="s">
        <v>142</v>
      </c>
      <c r="E37" s="456">
        <v>0</v>
      </c>
      <c r="F37" s="149">
        <v>-100</v>
      </c>
      <c r="G37" s="456">
        <v>0</v>
      </c>
      <c r="H37" s="149">
        <v>-100</v>
      </c>
      <c r="I37" s="494">
        <v>0</v>
      </c>
      <c r="J37" s="166"/>
    </row>
    <row r="38" spans="1:10" x14ac:dyDescent="0.2">
      <c r="A38" s="1"/>
      <c r="B38" s="11" t="s">
        <v>659</v>
      </c>
      <c r="C38" s="453">
        <v>0</v>
      </c>
      <c r="D38" s="142" t="s">
        <v>142</v>
      </c>
      <c r="E38" s="456">
        <v>0</v>
      </c>
      <c r="F38" s="149">
        <v>-100</v>
      </c>
      <c r="G38" s="456">
        <v>0</v>
      </c>
      <c r="H38" s="149">
        <v>-100</v>
      </c>
      <c r="I38" s="494">
        <v>0</v>
      </c>
      <c r="J38" s="1"/>
    </row>
    <row r="39" spans="1:10" x14ac:dyDescent="0.2">
      <c r="A39" s="15"/>
      <c r="B39" s="11" t="s">
        <v>576</v>
      </c>
      <c r="C39" s="453">
        <v>0</v>
      </c>
      <c r="D39" s="142" t="s">
        <v>142</v>
      </c>
      <c r="E39" s="456">
        <v>0</v>
      </c>
      <c r="F39" s="142">
        <v>-100</v>
      </c>
      <c r="G39" s="456">
        <v>0</v>
      </c>
      <c r="H39" s="142">
        <v>-100</v>
      </c>
      <c r="I39" s="742">
        <v>0</v>
      </c>
      <c r="J39" s="1"/>
    </row>
    <row r="40" spans="1:10" ht="14.25" customHeight="1" x14ac:dyDescent="0.2">
      <c r="A40" s="160" t="s">
        <v>459</v>
      </c>
      <c r="B40" s="145"/>
      <c r="C40" s="454">
        <v>0</v>
      </c>
      <c r="D40" s="148" t="s">
        <v>142</v>
      </c>
      <c r="E40" s="454">
        <v>70.424530000000004</v>
      </c>
      <c r="F40" s="148">
        <v>-84.637282789798178</v>
      </c>
      <c r="G40" s="454">
        <v>70.424530000000004</v>
      </c>
      <c r="H40" s="226">
        <v>-94.584988520714177</v>
      </c>
      <c r="I40" s="716">
        <v>1.7265984075256674E-2</v>
      </c>
      <c r="J40" s="1"/>
    </row>
    <row r="41" spans="1:10" ht="14.25" customHeight="1" x14ac:dyDescent="0.2">
      <c r="A41" s="663" t="s">
        <v>114</v>
      </c>
      <c r="B41" s="664"/>
      <c r="C41" s="664">
        <v>33804.180260000001</v>
      </c>
      <c r="D41" s="665">
        <v>-8.2273136842596557</v>
      </c>
      <c r="E41" s="150">
        <v>335039.00718999992</v>
      </c>
      <c r="F41" s="665">
        <v>-10.275768845520069</v>
      </c>
      <c r="G41" s="150">
        <v>407880.19780999993</v>
      </c>
      <c r="H41" s="666">
        <v>-9.1315261333204329</v>
      </c>
      <c r="I41" s="667">
        <v>100</v>
      </c>
      <c r="J41" s="1"/>
    </row>
    <row r="42" spans="1:10" ht="14.25" customHeight="1" x14ac:dyDescent="0.2">
      <c r="A42" s="678"/>
      <c r="B42" s="701" t="s">
        <v>327</v>
      </c>
      <c r="C42" s="181">
        <v>10905.443560000002</v>
      </c>
      <c r="D42" s="155">
        <v>-17.104236813703718</v>
      </c>
      <c r="E42" s="516">
        <v>97734.580260000002</v>
      </c>
      <c r="F42" s="517">
        <v>-10.13143891972685</v>
      </c>
      <c r="G42" s="516">
        <v>116154.91807</v>
      </c>
      <c r="H42" s="517">
        <v>-13.11920148933673</v>
      </c>
      <c r="I42" s="517">
        <v>28.477704652900965</v>
      </c>
      <c r="J42" s="1"/>
    </row>
    <row r="43" spans="1:10" ht="14.25" customHeight="1" x14ac:dyDescent="0.2">
      <c r="A43" s="678"/>
      <c r="B43" s="701" t="s">
        <v>328</v>
      </c>
      <c r="C43" s="181">
        <v>22898.736699999994</v>
      </c>
      <c r="D43" s="155">
        <v>-3.2954765660954557</v>
      </c>
      <c r="E43" s="516">
        <v>237304.42693000002</v>
      </c>
      <c r="F43" s="517">
        <v>-10.335076888375454</v>
      </c>
      <c r="G43" s="516">
        <v>291725.27973999997</v>
      </c>
      <c r="H43" s="517">
        <v>-7.4399834855866906</v>
      </c>
      <c r="I43" s="517">
        <v>71.522295347099046</v>
      </c>
      <c r="J43" s="1"/>
    </row>
    <row r="44" spans="1:10" ht="14.25" customHeight="1" x14ac:dyDescent="0.2">
      <c r="A44" s="471"/>
      <c r="B44" s="153" t="s">
        <v>446</v>
      </c>
      <c r="C44" s="407">
        <v>9108.6741999999995</v>
      </c>
      <c r="D44" s="408">
        <v>-25.977142920038361</v>
      </c>
      <c r="E44" s="409">
        <v>91850.714460000017</v>
      </c>
      <c r="F44" s="410">
        <v>-31.853383665296143</v>
      </c>
      <c r="G44" s="409">
        <v>114127.84706999999</v>
      </c>
      <c r="H44" s="410">
        <v>-29.582942128954464</v>
      </c>
      <c r="I44" s="410">
        <v>27.980727596676168</v>
      </c>
    </row>
    <row r="45" spans="1:10" s="1" customFormat="1" ht="15" customHeight="1" x14ac:dyDescent="0.2">
      <c r="A45" s="471"/>
      <c r="B45" s="153" t="s">
        <v>447</v>
      </c>
      <c r="C45" s="407">
        <v>24695.50606</v>
      </c>
      <c r="D45" s="408">
        <v>0.67689628124537371</v>
      </c>
      <c r="E45" s="409">
        <v>243188.2927299999</v>
      </c>
      <c r="F45" s="410">
        <v>1.9120041533326526</v>
      </c>
      <c r="G45" s="409">
        <v>293752.35073999997</v>
      </c>
      <c r="H45" s="410">
        <v>2.4260332854778457</v>
      </c>
      <c r="I45" s="410">
        <v>72.019272403323839</v>
      </c>
    </row>
    <row r="46" spans="1:10" s="1" customFormat="1" ht="13.5" customHeight="1" x14ac:dyDescent="0.2">
      <c r="A46" s="678"/>
      <c r="B46" s="701" t="s">
        <v>448</v>
      </c>
      <c r="C46" s="181">
        <v>1018.06121</v>
      </c>
      <c r="D46" s="155">
        <v>-80.621624414510123</v>
      </c>
      <c r="E46" s="516">
        <v>20714.648530000002</v>
      </c>
      <c r="F46" s="719">
        <v>-3.8295337580542923</v>
      </c>
      <c r="G46" s="516">
        <v>22948.526490000004</v>
      </c>
      <c r="H46" s="719">
        <v>-20.391511026769347</v>
      </c>
      <c r="I46" s="517">
        <v>5.6262909092463369</v>
      </c>
    </row>
    <row r="47" spans="1:10" s="1" customFormat="1" x14ac:dyDescent="0.2">
      <c r="A47" s="161"/>
      <c r="B47" s="161"/>
      <c r="C47" s="161"/>
      <c r="D47" s="161"/>
      <c r="E47" s="161"/>
      <c r="F47" s="161"/>
      <c r="G47" s="161"/>
      <c r="H47" s="161"/>
      <c r="I47" s="161" t="s">
        <v>220</v>
      </c>
    </row>
    <row r="48" spans="1:10" s="1" customFormat="1" ht="15" customHeight="1" x14ac:dyDescent="0.2">
      <c r="A48" s="820" t="s">
        <v>668</v>
      </c>
      <c r="B48" s="820"/>
      <c r="C48" s="820"/>
      <c r="D48" s="820"/>
      <c r="E48" s="820"/>
      <c r="F48" s="820"/>
      <c r="G48" s="820"/>
      <c r="H48" s="820"/>
      <c r="I48" s="820"/>
    </row>
    <row r="49" spans="1:9" s="1" customFormat="1" x14ac:dyDescent="0.2">
      <c r="A49" s="430" t="s">
        <v>472</v>
      </c>
      <c r="I49" s="659"/>
    </row>
    <row r="50" spans="1:9" s="1" customFormat="1" x14ac:dyDescent="0.2"/>
    <row r="51" spans="1:9" s="1" customFormat="1" x14ac:dyDescent="0.2"/>
    <row r="52" spans="1:9" s="1" customFormat="1" x14ac:dyDescent="0.2"/>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sheetData>
  <mergeCells count="6">
    <mergeCell ref="A48:I48"/>
    <mergeCell ref="A3:A4"/>
    <mergeCell ref="B3:B4"/>
    <mergeCell ref="C3:D3"/>
    <mergeCell ref="E3:F3"/>
    <mergeCell ref="G3:I3"/>
  </mergeCells>
  <conditionalFormatting sqref="D15:D16">
    <cfRule type="cellIs" dxfId="52" priority="3" operator="between">
      <formula>0</formula>
      <formula>0.5</formula>
    </cfRule>
    <cfRule type="cellIs" dxfId="51" priority="4" operator="between">
      <formula>0</formula>
      <formula>0.49</formula>
    </cfRule>
  </conditionalFormatting>
  <conditionalFormatting sqref="F46">
    <cfRule type="cellIs" dxfId="50" priority="9" operator="between">
      <formula>0</formula>
      <formula>0.5</formula>
    </cfRule>
    <cfRule type="cellIs" dxfId="49" priority="10" operator="between">
      <formula>-0.49</formula>
      <formula>0.49</formula>
    </cfRule>
  </conditionalFormatting>
  <conditionalFormatting sqref="H46">
    <cfRule type="cellIs" dxfId="48" priority="11" operator="between">
      <formula>0</formula>
      <formula>0.5</formula>
    </cfRule>
    <cfRule type="cellIs" dxfId="47" priority="12" operator="between">
      <formula>-0.49</formula>
      <formula>0.49</formula>
    </cfRule>
  </conditionalFormatting>
  <conditionalFormatting sqref="I8">
    <cfRule type="cellIs" dxfId="46" priority="37" operator="between">
      <formula>0</formula>
      <formula>0.5</formula>
    </cfRule>
    <cfRule type="cellIs" dxfId="45" priority="38" operator="between">
      <formula>0</formula>
      <formula>0.49</formula>
    </cfRule>
  </conditionalFormatting>
  <conditionalFormatting sqref="I14">
    <cfRule type="cellIs" dxfId="44" priority="31" operator="between">
      <formula>0</formula>
      <formula>0.5</formula>
    </cfRule>
    <cfRule type="cellIs" dxfId="43" priority="32" operator="between">
      <formula>0</formula>
      <formula>0.49</formula>
    </cfRule>
  </conditionalFormatting>
  <conditionalFormatting sqref="I20">
    <cfRule type="cellIs" dxfId="42" priority="17" operator="between">
      <formula>0</formula>
      <formula>0.5</formula>
    </cfRule>
    <cfRule type="cellIs" dxfId="41" priority="18" operator="between">
      <formula>0</formula>
      <formula>0.49</formula>
    </cfRule>
  </conditionalFormatting>
  <conditionalFormatting sqref="I24">
    <cfRule type="cellIs" dxfId="40" priority="15" operator="between">
      <formula>0</formula>
      <formula>0.5</formula>
    </cfRule>
    <cfRule type="cellIs" dxfId="39" priority="16" operator="between">
      <formula>0</formula>
      <formula>0.49</formula>
    </cfRule>
  </conditionalFormatting>
  <conditionalFormatting sqref="I30">
    <cfRule type="cellIs" dxfId="38" priority="13" operator="between">
      <formula>0</formula>
      <formula>0.5</formula>
    </cfRule>
    <cfRule type="cellIs" dxfId="37" priority="14" operator="between">
      <formula>0</formula>
      <formula>0.49</formula>
    </cfRule>
  </conditionalFormatting>
  <conditionalFormatting sqref="I36">
    <cfRule type="cellIs" dxfId="36" priority="7" operator="between">
      <formula>0</formula>
      <formula>0.5</formula>
    </cfRule>
    <cfRule type="cellIs" dxfId="35" priority="8" operator="between">
      <formula>0</formula>
      <formula>0.49</formula>
    </cfRule>
  </conditionalFormatting>
  <conditionalFormatting sqref="I40:I41">
    <cfRule type="cellIs" dxfId="34" priority="1" operator="between">
      <formula>0</formula>
      <formula>0.5</formula>
    </cfRule>
    <cfRule type="cellIs" dxfId="33"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12" t="s">
        <v>18</v>
      </c>
      <c r="B1" s="812"/>
      <c r="C1" s="812"/>
      <c r="D1" s="812"/>
      <c r="E1" s="812"/>
      <c r="F1" s="812"/>
      <c r="G1" s="1"/>
      <c r="H1" s="1"/>
    </row>
    <row r="2" spans="1:9" x14ac:dyDescent="0.2">
      <c r="A2" s="813"/>
      <c r="B2" s="813"/>
      <c r="C2" s="813"/>
      <c r="D2" s="813"/>
      <c r="E2" s="813"/>
      <c r="F2" s="813"/>
      <c r="G2" s="10"/>
      <c r="H2" s="55" t="s">
        <v>467</v>
      </c>
    </row>
    <row r="3" spans="1:9" x14ac:dyDescent="0.2">
      <c r="A3" s="11"/>
      <c r="B3" s="783">
        <f>INDICE!A3</f>
        <v>45200</v>
      </c>
      <c r="C3" s="783">
        <v>41671</v>
      </c>
      <c r="D3" s="782" t="s">
        <v>115</v>
      </c>
      <c r="E3" s="782"/>
      <c r="F3" s="782" t="s">
        <v>116</v>
      </c>
      <c r="G3" s="782"/>
      <c r="H3" s="782"/>
    </row>
    <row r="4" spans="1:9" x14ac:dyDescent="0.2">
      <c r="A4" s="255"/>
      <c r="B4" s="184" t="s">
        <v>54</v>
      </c>
      <c r="C4" s="185" t="s">
        <v>421</v>
      </c>
      <c r="D4" s="184" t="s">
        <v>54</v>
      </c>
      <c r="E4" s="185" t="s">
        <v>421</v>
      </c>
      <c r="F4" s="184" t="s">
        <v>54</v>
      </c>
      <c r="G4" s="186" t="s">
        <v>421</v>
      </c>
      <c r="H4" s="185" t="s">
        <v>471</v>
      </c>
      <c r="I4" s="55"/>
    </row>
    <row r="5" spans="1:9" ht="14.1" customHeight="1" x14ac:dyDescent="0.2">
      <c r="A5" s="411" t="s">
        <v>329</v>
      </c>
      <c r="B5" s="228">
        <v>10905.443560000002</v>
      </c>
      <c r="C5" s="229">
        <v>-17.104236813703718</v>
      </c>
      <c r="D5" s="228">
        <v>97734.580260000002</v>
      </c>
      <c r="E5" s="229">
        <v>-10.13143891972685</v>
      </c>
      <c r="F5" s="228">
        <v>116154.91807</v>
      </c>
      <c r="G5" s="229">
        <v>-13.11920148933673</v>
      </c>
      <c r="H5" s="229">
        <v>28.477704652900961</v>
      </c>
    </row>
    <row r="6" spans="1:9" x14ac:dyDescent="0.2">
      <c r="A6" s="404" t="s">
        <v>330</v>
      </c>
      <c r="B6" s="726">
        <v>9701.3110800000013</v>
      </c>
      <c r="C6" s="502">
        <v>24.275004811002489</v>
      </c>
      <c r="D6" s="431">
        <v>76327.493480000005</v>
      </c>
      <c r="E6" s="432">
        <v>-10.152663417398813</v>
      </c>
      <c r="F6" s="431">
        <v>92326.582609999998</v>
      </c>
      <c r="G6" s="432">
        <v>-8.8978263404032472</v>
      </c>
      <c r="H6" s="728">
        <v>22.635710952804789</v>
      </c>
    </row>
    <row r="7" spans="1:9" x14ac:dyDescent="0.2">
      <c r="A7" s="404" t="s">
        <v>331</v>
      </c>
      <c r="B7" s="727">
        <v>0</v>
      </c>
      <c r="C7" s="432" t="s">
        <v>142</v>
      </c>
      <c r="D7" s="431">
        <v>0</v>
      </c>
      <c r="E7" s="432" t="s">
        <v>142</v>
      </c>
      <c r="F7" s="431">
        <v>0</v>
      </c>
      <c r="G7" s="432" t="s">
        <v>142</v>
      </c>
      <c r="H7" s="642">
        <v>0</v>
      </c>
    </row>
    <row r="8" spans="1:9" x14ac:dyDescent="0.2">
      <c r="A8" s="404" t="s">
        <v>519</v>
      </c>
      <c r="B8" s="727">
        <v>514.92079999999999</v>
      </c>
      <c r="C8" s="470">
        <v>2321.0660441454088</v>
      </c>
      <c r="D8" s="431">
        <v>8688.6532900000002</v>
      </c>
      <c r="E8" s="470">
        <v>139.98833321244598</v>
      </c>
      <c r="F8" s="431">
        <v>9753.6160200000013</v>
      </c>
      <c r="G8" s="470">
        <v>135.72376533971649</v>
      </c>
      <c r="H8" s="728">
        <v>2.3912943242573057</v>
      </c>
    </row>
    <row r="9" spans="1:9" x14ac:dyDescent="0.2">
      <c r="A9" s="404" t="s">
        <v>520</v>
      </c>
      <c r="B9" s="726">
        <v>689.21167999999989</v>
      </c>
      <c r="C9" s="432">
        <v>-87.064385890532208</v>
      </c>
      <c r="D9" s="431">
        <v>12718.433489999998</v>
      </c>
      <c r="E9" s="432">
        <v>-36.974833668984353</v>
      </c>
      <c r="F9" s="431">
        <v>14074.719439999997</v>
      </c>
      <c r="G9" s="432">
        <v>-50.11238461189442</v>
      </c>
      <c r="H9" s="728">
        <v>3.4506993758388651</v>
      </c>
    </row>
    <row r="10" spans="1:9" x14ac:dyDescent="0.2">
      <c r="A10" s="411" t="s">
        <v>332</v>
      </c>
      <c r="B10" s="413">
        <v>22898.736700000001</v>
      </c>
      <c r="C10" s="229">
        <v>-3.2821977714586086</v>
      </c>
      <c r="D10" s="413">
        <v>237304.42693000002</v>
      </c>
      <c r="E10" s="229">
        <v>-10.270131922396116</v>
      </c>
      <c r="F10" s="413">
        <v>291700.91618</v>
      </c>
      <c r="G10" s="229">
        <v>-7.3743455559226954</v>
      </c>
      <c r="H10" s="229">
        <v>71.516322132382854</v>
      </c>
    </row>
    <row r="11" spans="1:9" x14ac:dyDescent="0.2">
      <c r="A11" s="404" t="s">
        <v>333</v>
      </c>
      <c r="B11" s="726">
        <v>4064.7959400000004</v>
      </c>
      <c r="C11" s="434">
        <v>51.499871470225223</v>
      </c>
      <c r="D11" s="431">
        <v>35925.780319999998</v>
      </c>
      <c r="E11" s="432">
        <v>-19.117704645608072</v>
      </c>
      <c r="F11" s="431">
        <v>44691.021049999988</v>
      </c>
      <c r="G11" s="432">
        <v>-13.94733532420134</v>
      </c>
      <c r="H11" s="728">
        <v>10.956898935019664</v>
      </c>
    </row>
    <row r="12" spans="1:9" x14ac:dyDescent="0.2">
      <c r="A12" s="404" t="s">
        <v>334</v>
      </c>
      <c r="B12" s="726">
        <v>5132.1066400000009</v>
      </c>
      <c r="C12" s="432">
        <v>-17.729564104106601</v>
      </c>
      <c r="D12" s="431">
        <v>54031.803019999999</v>
      </c>
      <c r="E12" s="73">
        <v>-0.56834607796929792</v>
      </c>
      <c r="F12" s="431">
        <v>64272.713409999997</v>
      </c>
      <c r="G12" s="432">
        <v>-2.4566660076387961</v>
      </c>
      <c r="H12" s="728">
        <v>15.757743022361609</v>
      </c>
    </row>
    <row r="13" spans="1:9" x14ac:dyDescent="0.2">
      <c r="A13" s="404" t="s">
        <v>335</v>
      </c>
      <c r="B13" s="726">
        <v>4289.3798199999992</v>
      </c>
      <c r="C13" s="440">
        <v>-9.1218380968670161</v>
      </c>
      <c r="D13" s="431">
        <v>37341.180889999996</v>
      </c>
      <c r="E13" s="432">
        <v>-20.533981929698484</v>
      </c>
      <c r="F13" s="431">
        <v>45358.141920000002</v>
      </c>
      <c r="G13" s="432">
        <v>-18.718121908456954</v>
      </c>
      <c r="H13" s="728">
        <v>11.120456978185754</v>
      </c>
    </row>
    <row r="14" spans="1:9" x14ac:dyDescent="0.2">
      <c r="A14" s="404" t="s">
        <v>336</v>
      </c>
      <c r="B14" s="726">
        <v>0</v>
      </c>
      <c r="C14" s="432">
        <v>-100</v>
      </c>
      <c r="D14" s="431">
        <v>39751.65898</v>
      </c>
      <c r="E14" s="432">
        <v>-22.64931835760569</v>
      </c>
      <c r="F14" s="431">
        <v>52087.46344</v>
      </c>
      <c r="G14" s="432">
        <v>-17.429335896006858</v>
      </c>
      <c r="H14" s="728">
        <v>12.770284931621893</v>
      </c>
    </row>
    <row r="15" spans="1:9" x14ac:dyDescent="0.2">
      <c r="A15" s="404" t="s">
        <v>337</v>
      </c>
      <c r="B15" s="726">
        <v>3180.86663</v>
      </c>
      <c r="C15" s="440">
        <v>49.433013469698381</v>
      </c>
      <c r="D15" s="431">
        <v>24501.983159999996</v>
      </c>
      <c r="E15" s="432">
        <v>20.365505795093863</v>
      </c>
      <c r="F15" s="431">
        <v>30738.553919999995</v>
      </c>
      <c r="G15" s="432">
        <v>25.12235730838729</v>
      </c>
      <c r="H15" s="728">
        <v>7.5361721615911161</v>
      </c>
    </row>
    <row r="16" spans="1:9" x14ac:dyDescent="0.2">
      <c r="A16" s="404" t="s">
        <v>678</v>
      </c>
      <c r="B16" s="726">
        <v>1095.5131699999999</v>
      </c>
      <c r="C16" s="502" t="s">
        <v>142</v>
      </c>
      <c r="D16" s="431">
        <v>5207.4171500000002</v>
      </c>
      <c r="E16" s="432" t="s">
        <v>142</v>
      </c>
      <c r="F16" s="431">
        <v>5207.4171500000002</v>
      </c>
      <c r="G16" s="432" t="s">
        <v>142</v>
      </c>
      <c r="H16" s="728">
        <v>1.2767026146304203</v>
      </c>
    </row>
    <row r="17" spans="1:8" x14ac:dyDescent="0.2">
      <c r="A17" s="404" t="s">
        <v>338</v>
      </c>
      <c r="B17" s="726">
        <v>5136.0744999999997</v>
      </c>
      <c r="C17" s="432">
        <v>20.639936913368771</v>
      </c>
      <c r="D17" s="431">
        <v>40544.603409999996</v>
      </c>
      <c r="E17" s="432">
        <v>-13.678766080767144</v>
      </c>
      <c r="F17" s="431">
        <v>49345.60529</v>
      </c>
      <c r="G17" s="432">
        <v>-8.0162446400840519</v>
      </c>
      <c r="H17" s="729">
        <v>12.098063488972398</v>
      </c>
    </row>
    <row r="18" spans="1:8" x14ac:dyDescent="0.2">
      <c r="A18" s="411" t="s">
        <v>539</v>
      </c>
      <c r="B18" s="518">
        <v>0</v>
      </c>
      <c r="C18" s="662">
        <v>-100</v>
      </c>
      <c r="D18" s="413">
        <v>0</v>
      </c>
      <c r="E18" s="652">
        <v>-100</v>
      </c>
      <c r="F18" s="413">
        <v>24.363559999999996</v>
      </c>
      <c r="G18" s="415">
        <v>-90.240804604193073</v>
      </c>
      <c r="H18" s="716" t="s">
        <v>699</v>
      </c>
    </row>
    <row r="19" spans="1:8" x14ac:dyDescent="0.2">
      <c r="A19" s="412" t="s">
        <v>114</v>
      </c>
      <c r="B19" s="61">
        <v>33804.180260000008</v>
      </c>
      <c r="C19" s="62">
        <v>-8.2273136842596539</v>
      </c>
      <c r="D19" s="61">
        <v>335039.00718999997</v>
      </c>
      <c r="E19" s="62">
        <v>-10.275768845520053</v>
      </c>
      <c r="F19" s="61">
        <v>407880.19780999998</v>
      </c>
      <c r="G19" s="62">
        <v>-9.1315261333204187</v>
      </c>
      <c r="H19" s="62">
        <v>100</v>
      </c>
    </row>
    <row r="20" spans="1:8" x14ac:dyDescent="0.2">
      <c r="A20" s="156"/>
      <c r="B20" s="1"/>
      <c r="C20" s="1"/>
      <c r="D20" s="1"/>
      <c r="E20" s="1"/>
      <c r="F20" s="1"/>
      <c r="G20" s="1"/>
      <c r="H20" s="161" t="s">
        <v>220</v>
      </c>
    </row>
    <row r="21" spans="1:8" x14ac:dyDescent="0.2">
      <c r="A21" s="133" t="s">
        <v>574</v>
      </c>
      <c r="B21" s="1"/>
      <c r="C21" s="1"/>
      <c r="D21" s="1"/>
      <c r="E21" s="1"/>
      <c r="F21" s="1"/>
      <c r="G21" s="1"/>
      <c r="H21" s="1"/>
    </row>
    <row r="22" spans="1:8" x14ac:dyDescent="0.2">
      <c r="A22" s="430" t="s">
        <v>531</v>
      </c>
      <c r="B22" s="1"/>
      <c r="C22" s="1"/>
      <c r="D22" s="1"/>
      <c r="E22" s="1"/>
      <c r="F22" s="1"/>
      <c r="G22" s="1"/>
      <c r="H22" s="1"/>
    </row>
    <row r="23" spans="1:8" s="1" customFormat="1" x14ac:dyDescent="0.2">
      <c r="A23" s="584"/>
      <c r="B23" s="584"/>
      <c r="C23" s="584"/>
      <c r="D23" s="584"/>
      <c r="E23" s="584"/>
      <c r="F23" s="584"/>
      <c r="G23" s="584"/>
      <c r="H23" s="584"/>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4">
    <mergeCell ref="A1:F2"/>
    <mergeCell ref="B3:C3"/>
    <mergeCell ref="D3:E3"/>
    <mergeCell ref="F3:H3"/>
  </mergeCells>
  <conditionalFormatting sqref="C6">
    <cfRule type="cellIs" dxfId="32" priority="13" operator="between">
      <formula>0.0001</formula>
      <formula>0.44999</formula>
    </cfRule>
  </conditionalFormatting>
  <conditionalFormatting sqref="C16">
    <cfRule type="cellIs" dxfId="31" priority="2" operator="between">
      <formula>0.0001</formula>
      <formula>0.44999</formula>
    </cfRule>
  </conditionalFormatting>
  <conditionalFormatting sqref="C17:C18">
    <cfRule type="cellIs" dxfId="30" priority="11" operator="between">
      <formula>0</formula>
      <formula>0.5</formula>
    </cfRule>
    <cfRule type="cellIs" dxfId="29" priority="12" operator="between">
      <formula>0</formula>
      <formula>0.49</formula>
    </cfRule>
  </conditionalFormatting>
  <conditionalFormatting sqref="E12">
    <cfRule type="cellIs" dxfId="28" priority="5" operator="between">
      <formula>-0.5</formula>
      <formula>0.5</formula>
    </cfRule>
    <cfRule type="cellIs" dxfId="27" priority="6" operator="between">
      <formula>0</formula>
      <formula>0.49</formula>
    </cfRule>
  </conditionalFormatting>
  <conditionalFormatting sqref="E18:E19">
    <cfRule type="cellIs" dxfId="26" priority="16" operator="between">
      <formula>0.00001</formula>
      <formula>0.049999</formula>
    </cfRule>
  </conditionalFormatting>
  <conditionalFormatting sqref="G18:G19">
    <cfRule type="cellIs" dxfId="25" priority="15" operator="between">
      <formula>0.00001</formula>
      <formula>0.049999</formula>
    </cfRule>
  </conditionalFormatting>
  <conditionalFormatting sqref="H18">
    <cfRule type="cellIs" dxfId="24" priority="7" operator="between">
      <formula>0</formula>
      <formula>0.5</formula>
    </cfRule>
    <cfRule type="cellIs" dxfId="23" priority="8"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7" t="s">
        <v>501</v>
      </c>
      <c r="B1" s="1"/>
      <c r="C1" s="1"/>
      <c r="D1" s="1"/>
      <c r="E1" s="1"/>
      <c r="F1" s="1"/>
      <c r="G1" s="1"/>
      <c r="H1" s="1"/>
    </row>
    <row r="2" spans="1:8" x14ac:dyDescent="0.2">
      <c r="A2" s="1"/>
      <c r="B2" s="1"/>
      <c r="C2" s="1"/>
      <c r="D2" s="1"/>
      <c r="E2" s="1"/>
      <c r="F2" s="1"/>
      <c r="G2" s="55" t="s">
        <v>469</v>
      </c>
      <c r="H2" s="1"/>
    </row>
    <row r="3" spans="1:8" x14ac:dyDescent="0.2">
      <c r="A3" s="56"/>
      <c r="B3" s="783">
        <f>INDICE!A3</f>
        <v>45200</v>
      </c>
      <c r="C3" s="782">
        <v>41671</v>
      </c>
      <c r="D3" s="782" t="s">
        <v>115</v>
      </c>
      <c r="E3" s="782"/>
      <c r="F3" s="782" t="s">
        <v>116</v>
      </c>
      <c r="G3" s="782"/>
      <c r="H3" s="1"/>
    </row>
    <row r="4" spans="1:8" x14ac:dyDescent="0.2">
      <c r="A4" s="66"/>
      <c r="B4" s="184" t="s">
        <v>342</v>
      </c>
      <c r="C4" s="185" t="s">
        <v>421</v>
      </c>
      <c r="D4" s="184" t="s">
        <v>342</v>
      </c>
      <c r="E4" s="185" t="s">
        <v>421</v>
      </c>
      <c r="F4" s="184" t="s">
        <v>342</v>
      </c>
      <c r="G4" s="186" t="s">
        <v>421</v>
      </c>
      <c r="H4" s="1"/>
    </row>
    <row r="5" spans="1:8" x14ac:dyDescent="0.2">
      <c r="A5" s="435" t="s">
        <v>468</v>
      </c>
      <c r="B5" s="436">
        <v>35.249951201249893</v>
      </c>
      <c r="C5" s="418">
        <v>-47.561523019967225</v>
      </c>
      <c r="D5" s="437">
        <v>38.405000962835878</v>
      </c>
      <c r="E5" s="418">
        <v>-36.920096165045742</v>
      </c>
      <c r="F5" s="437">
        <v>42.320795473838537</v>
      </c>
      <c r="G5" s="418">
        <v>-28.339265188086678</v>
      </c>
      <c r="H5" s="1"/>
    </row>
    <row r="6" spans="1:8" x14ac:dyDescent="0.2">
      <c r="A6" s="3"/>
      <c r="B6" s="3"/>
      <c r="C6" s="3"/>
      <c r="D6" s="3"/>
      <c r="E6" s="3"/>
      <c r="F6" s="3"/>
      <c r="G6" s="55" t="s">
        <v>343</v>
      </c>
      <c r="H6" s="1"/>
    </row>
    <row r="7" spans="1:8" x14ac:dyDescent="0.2">
      <c r="A7" s="80" t="s">
        <v>571</v>
      </c>
      <c r="B7" s="80"/>
      <c r="C7" s="200"/>
      <c r="D7" s="200"/>
      <c r="E7" s="200"/>
      <c r="F7" s="80"/>
      <c r="G7" s="80"/>
      <c r="H7" s="1"/>
    </row>
    <row r="8" spans="1:8" x14ac:dyDescent="0.2">
      <c r="A8" s="133" t="s">
        <v>344</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7"/>
  <sheetViews>
    <sheetView topLeftCell="A11" workbookViewId="0">
      <selection activeCell="A46" sqref="A46:A48"/>
    </sheetView>
  </sheetViews>
  <sheetFormatPr baseColWidth="10" defaultRowHeight="14.25" x14ac:dyDescent="0.2"/>
  <cols>
    <col min="1" max="1" width="6.5" customWidth="1"/>
    <col min="2" max="2" width="15.625" customWidth="1"/>
    <col min="7" max="7" width="11" style="438"/>
    <col min="9" max="9" width="11.125" customWidth="1"/>
    <col min="10" max="34" width="11" style="1"/>
  </cols>
  <sheetData>
    <row r="1" spans="1:9" x14ac:dyDescent="0.2">
      <c r="A1" s="812" t="s">
        <v>339</v>
      </c>
      <c r="B1" s="812"/>
      <c r="C1" s="812"/>
      <c r="D1" s="812"/>
      <c r="E1" s="812"/>
      <c r="F1" s="812"/>
      <c r="G1" s="812"/>
      <c r="H1" s="1"/>
      <c r="I1" s="1"/>
    </row>
    <row r="2" spans="1:9" x14ac:dyDescent="0.2">
      <c r="A2" s="813"/>
      <c r="B2" s="813"/>
      <c r="C2" s="813"/>
      <c r="D2" s="813"/>
      <c r="E2" s="813"/>
      <c r="F2" s="813"/>
      <c r="G2" s="813"/>
      <c r="H2" s="10"/>
      <c r="I2" s="55" t="s">
        <v>467</v>
      </c>
    </row>
    <row r="3" spans="1:9" x14ac:dyDescent="0.2">
      <c r="A3" s="798" t="s">
        <v>451</v>
      </c>
      <c r="B3" s="798" t="s">
        <v>452</v>
      </c>
      <c r="C3" s="780">
        <f>INDICE!A3</f>
        <v>45200</v>
      </c>
      <c r="D3" s="781">
        <v>41671</v>
      </c>
      <c r="E3" s="781" t="s">
        <v>115</v>
      </c>
      <c r="F3" s="781"/>
      <c r="G3" s="781" t="s">
        <v>116</v>
      </c>
      <c r="H3" s="781"/>
      <c r="I3" s="781"/>
    </row>
    <row r="4" spans="1:9" x14ac:dyDescent="0.2">
      <c r="A4" s="799"/>
      <c r="B4" s="799"/>
      <c r="C4" s="82" t="s">
        <v>54</v>
      </c>
      <c r="D4" s="82" t="s">
        <v>421</v>
      </c>
      <c r="E4" s="82" t="s">
        <v>54</v>
      </c>
      <c r="F4" s="82" t="s">
        <v>421</v>
      </c>
      <c r="G4" s="82" t="s">
        <v>54</v>
      </c>
      <c r="H4" s="83" t="s">
        <v>421</v>
      </c>
      <c r="I4" s="83" t="s">
        <v>106</v>
      </c>
    </row>
    <row r="5" spans="1:9" x14ac:dyDescent="0.2">
      <c r="A5" s="11"/>
      <c r="B5" s="11" t="s">
        <v>269</v>
      </c>
      <c r="C5" s="744">
        <v>0</v>
      </c>
      <c r="D5" s="142">
        <v>-100</v>
      </c>
      <c r="E5" s="745">
        <v>913.2713500000001</v>
      </c>
      <c r="F5" s="142">
        <v>7705.8581243130247</v>
      </c>
      <c r="G5" s="745">
        <v>2077.4451800000002</v>
      </c>
      <c r="H5" s="142">
        <v>17656.214881938358</v>
      </c>
      <c r="I5" s="720">
        <v>2.5947635375535585</v>
      </c>
    </row>
    <row r="6" spans="1:9" x14ac:dyDescent="0.2">
      <c r="A6" s="11"/>
      <c r="B6" s="11" t="s">
        <v>682</v>
      </c>
      <c r="C6" s="744">
        <v>3.9675500000000001</v>
      </c>
      <c r="D6" s="142">
        <v>31.796529318752594</v>
      </c>
      <c r="E6" s="745">
        <v>35.197040000000001</v>
      </c>
      <c r="F6" s="142">
        <v>22.882464559218118</v>
      </c>
      <c r="G6" s="745">
        <v>45.315809999999999</v>
      </c>
      <c r="H6" s="142">
        <v>14.821734936425379</v>
      </c>
      <c r="I6" s="720">
        <v>5.660019941546901E-2</v>
      </c>
    </row>
    <row r="7" spans="1:9" x14ac:dyDescent="0.2">
      <c r="A7" s="11"/>
      <c r="B7" s="11" t="s">
        <v>233</v>
      </c>
      <c r="C7" s="744">
        <v>17.96968</v>
      </c>
      <c r="D7" s="142" t="s">
        <v>142</v>
      </c>
      <c r="E7" s="745">
        <v>62.272590000000001</v>
      </c>
      <c r="F7" s="142" t="s">
        <v>142</v>
      </c>
      <c r="G7" s="745">
        <v>1127.4526099999996</v>
      </c>
      <c r="H7" s="142" t="s">
        <v>142</v>
      </c>
      <c r="I7" s="720">
        <v>1.4082070376208875</v>
      </c>
    </row>
    <row r="8" spans="1:9" x14ac:dyDescent="0.2">
      <c r="A8" s="11"/>
      <c r="B8" s="11" t="s">
        <v>273</v>
      </c>
      <c r="C8" s="744">
        <v>0</v>
      </c>
      <c r="D8" s="142" t="s">
        <v>142</v>
      </c>
      <c r="E8" s="745">
        <v>0</v>
      </c>
      <c r="F8" s="142">
        <v>-100</v>
      </c>
      <c r="G8" s="745">
        <v>0</v>
      </c>
      <c r="H8" s="142">
        <v>-100</v>
      </c>
      <c r="I8" s="720">
        <v>0</v>
      </c>
    </row>
    <row r="9" spans="1:9" x14ac:dyDescent="0.2">
      <c r="A9" s="11"/>
      <c r="B9" s="11" t="s">
        <v>277</v>
      </c>
      <c r="C9" s="744">
        <v>0</v>
      </c>
      <c r="D9" s="142" t="s">
        <v>142</v>
      </c>
      <c r="E9" s="745">
        <v>354.99421999999998</v>
      </c>
      <c r="F9" s="142">
        <v>34325.684888332893</v>
      </c>
      <c r="G9" s="745">
        <v>402.27708999999999</v>
      </c>
      <c r="H9" s="142">
        <v>38910.957243572957</v>
      </c>
      <c r="I9" s="720">
        <v>0.50245076749758144</v>
      </c>
    </row>
    <row r="10" spans="1:9" x14ac:dyDescent="0.2">
      <c r="A10" s="11"/>
      <c r="B10" s="11" t="s">
        <v>234</v>
      </c>
      <c r="C10" s="744">
        <v>2392.7092700000007</v>
      </c>
      <c r="D10" s="142">
        <v>232.9228367665217</v>
      </c>
      <c r="E10" s="745">
        <v>32589.777820000018</v>
      </c>
      <c r="F10" s="142">
        <v>15.53457010723128</v>
      </c>
      <c r="G10" s="745">
        <v>41182.081410000028</v>
      </c>
      <c r="H10" s="142">
        <v>42.892213161835357</v>
      </c>
      <c r="I10" s="746">
        <v>51.437103742602872</v>
      </c>
    </row>
    <row r="11" spans="1:9" x14ac:dyDescent="0.2">
      <c r="A11" s="11"/>
      <c r="B11" s="766" t="s">
        <v>325</v>
      </c>
      <c r="C11" s="747">
        <v>2266.8897700000007</v>
      </c>
      <c r="D11" s="414">
        <v>250.17673740209992</v>
      </c>
      <c r="E11" s="748">
        <v>31902.725820000021</v>
      </c>
      <c r="F11" s="414">
        <v>18.191308847017222</v>
      </c>
      <c r="G11" s="748">
        <v>40155.045770000033</v>
      </c>
      <c r="H11" s="414">
        <v>45.739978535979162</v>
      </c>
      <c r="I11" s="749">
        <v>50.154319168504045</v>
      </c>
    </row>
    <row r="12" spans="1:9" x14ac:dyDescent="0.2">
      <c r="A12" s="11"/>
      <c r="B12" s="766" t="s">
        <v>322</v>
      </c>
      <c r="C12" s="747">
        <v>125.81950000000006</v>
      </c>
      <c r="D12" s="414">
        <v>76.361173194733297</v>
      </c>
      <c r="E12" s="748">
        <v>687.05200000000002</v>
      </c>
      <c r="F12" s="414">
        <v>-43.469655964675262</v>
      </c>
      <c r="G12" s="748">
        <v>1027.0356400000001</v>
      </c>
      <c r="H12" s="414">
        <v>-18.994274119274493</v>
      </c>
      <c r="I12" s="749">
        <v>1.2827845740988375</v>
      </c>
    </row>
    <row r="13" spans="1:9" x14ac:dyDescent="0.2">
      <c r="A13" s="11"/>
      <c r="B13" s="11" t="s">
        <v>590</v>
      </c>
      <c r="C13" s="744">
        <v>71.955149999999989</v>
      </c>
      <c r="D13" s="142">
        <v>144.12405432024539</v>
      </c>
      <c r="E13" s="745">
        <v>431.75606999999997</v>
      </c>
      <c r="F13" s="142">
        <v>-20.424806314305602</v>
      </c>
      <c r="G13" s="745">
        <v>451.01132999999993</v>
      </c>
      <c r="H13" s="142">
        <v>-35.910419568595323</v>
      </c>
      <c r="I13" s="720">
        <v>0.56332064276542548</v>
      </c>
    </row>
    <row r="14" spans="1:9" x14ac:dyDescent="0.2">
      <c r="A14" s="11"/>
      <c r="B14" s="11" t="s">
        <v>235</v>
      </c>
      <c r="C14" s="744">
        <v>0</v>
      </c>
      <c r="D14" s="142" t="s">
        <v>142</v>
      </c>
      <c r="E14" s="745">
        <v>0</v>
      </c>
      <c r="F14" s="142" t="s">
        <v>142</v>
      </c>
      <c r="G14" s="745">
        <v>528.08041000000003</v>
      </c>
      <c r="H14" s="142" t="s">
        <v>142</v>
      </c>
      <c r="I14" s="720">
        <v>0.65958120385363606</v>
      </c>
    </row>
    <row r="15" spans="1:9" x14ac:dyDescent="0.2">
      <c r="A15" s="11"/>
      <c r="B15" s="11" t="s">
        <v>278</v>
      </c>
      <c r="C15" s="744">
        <v>0</v>
      </c>
      <c r="D15" s="142" t="s">
        <v>142</v>
      </c>
      <c r="E15" s="745">
        <v>0</v>
      </c>
      <c r="F15" s="142" t="s">
        <v>142</v>
      </c>
      <c r="G15" s="745">
        <v>0.53871999999999998</v>
      </c>
      <c r="H15" s="142" t="s">
        <v>142</v>
      </c>
      <c r="I15" s="720">
        <v>6.7287022849423775E-4</v>
      </c>
    </row>
    <row r="16" spans="1:9" x14ac:dyDescent="0.2">
      <c r="A16" s="11"/>
      <c r="B16" s="11" t="s">
        <v>206</v>
      </c>
      <c r="C16" s="744">
        <v>1.47773</v>
      </c>
      <c r="D16" s="142">
        <v>-99.947396525643271</v>
      </c>
      <c r="E16" s="745">
        <v>7831.8709100000015</v>
      </c>
      <c r="F16" s="142">
        <v>9.8069171685824408</v>
      </c>
      <c r="G16" s="745">
        <v>9687.0827900000004</v>
      </c>
      <c r="H16" s="142">
        <v>35.735299584589498</v>
      </c>
      <c r="I16" s="720">
        <v>12.099327313539312</v>
      </c>
    </row>
    <row r="17" spans="1:10" x14ac:dyDescent="0.2">
      <c r="A17" s="11"/>
      <c r="B17" s="11" t="s">
        <v>207</v>
      </c>
      <c r="C17" s="744">
        <v>0</v>
      </c>
      <c r="D17" s="142">
        <v>-100</v>
      </c>
      <c r="E17" s="745">
        <v>0</v>
      </c>
      <c r="F17" s="142">
        <v>-100</v>
      </c>
      <c r="G17" s="745">
        <v>0</v>
      </c>
      <c r="H17" s="142">
        <v>-100</v>
      </c>
      <c r="I17" s="720">
        <v>0</v>
      </c>
    </row>
    <row r="18" spans="1:10" x14ac:dyDescent="0.2">
      <c r="A18" s="11"/>
      <c r="B18" s="11" t="s">
        <v>545</v>
      </c>
      <c r="C18" s="744">
        <v>0</v>
      </c>
      <c r="D18" s="414" t="s">
        <v>142</v>
      </c>
      <c r="E18" s="745">
        <v>45.378999999999998</v>
      </c>
      <c r="F18" s="414">
        <v>-99.227864557196739</v>
      </c>
      <c r="G18" s="745">
        <v>91.393649999999994</v>
      </c>
      <c r="H18" s="414">
        <v>-98.657532405438687</v>
      </c>
      <c r="I18" s="720">
        <v>0.11415218695875852</v>
      </c>
    </row>
    <row r="19" spans="1:10" x14ac:dyDescent="0.2">
      <c r="A19" s="11"/>
      <c r="B19" s="11" t="s">
        <v>236</v>
      </c>
      <c r="C19" s="744">
        <v>525.80962999999986</v>
      </c>
      <c r="D19" s="142">
        <v>-71.43920195617352</v>
      </c>
      <c r="E19" s="745">
        <v>5437.5486600000004</v>
      </c>
      <c r="F19" s="142">
        <v>25.989682326306074</v>
      </c>
      <c r="G19" s="745">
        <v>6998.6733500000009</v>
      </c>
      <c r="H19" s="142">
        <v>33.425709450926142</v>
      </c>
      <c r="I19" s="746">
        <v>8.7414592667267481</v>
      </c>
    </row>
    <row r="20" spans="1:10" x14ac:dyDescent="0.2">
      <c r="A20" s="11"/>
      <c r="B20" s="766" t="s">
        <v>325</v>
      </c>
      <c r="C20" s="747">
        <v>525.80962999999986</v>
      </c>
      <c r="D20" s="414">
        <v>-71.43920195617352</v>
      </c>
      <c r="E20" s="748">
        <v>5437.5486600000004</v>
      </c>
      <c r="F20" s="414">
        <v>26.171658342903903</v>
      </c>
      <c r="G20" s="748">
        <v>6998.6733500000009</v>
      </c>
      <c r="H20" s="414">
        <v>33.699290343616958</v>
      </c>
      <c r="I20" s="749">
        <v>8.7414592667267481</v>
      </c>
    </row>
    <row r="21" spans="1:10" x14ac:dyDescent="0.2">
      <c r="A21" s="11"/>
      <c r="B21" s="766" t="s">
        <v>322</v>
      </c>
      <c r="C21" s="747">
        <v>0</v>
      </c>
      <c r="D21" s="414" t="s">
        <v>142</v>
      </c>
      <c r="E21" s="748">
        <v>0</v>
      </c>
      <c r="F21" s="414">
        <v>-100</v>
      </c>
      <c r="G21" s="748">
        <v>0</v>
      </c>
      <c r="H21" s="414">
        <v>-100</v>
      </c>
      <c r="I21" s="749">
        <v>0</v>
      </c>
    </row>
    <row r="22" spans="1:10" x14ac:dyDescent="0.2">
      <c r="A22" s="11"/>
      <c r="B22" s="11" t="s">
        <v>208</v>
      </c>
      <c r="C22" s="744">
        <v>0</v>
      </c>
      <c r="D22" s="142" t="s">
        <v>142</v>
      </c>
      <c r="E22" s="745">
        <v>0</v>
      </c>
      <c r="F22" s="142">
        <v>-100</v>
      </c>
      <c r="G22" s="745">
        <v>0</v>
      </c>
      <c r="H22" s="142">
        <v>-100</v>
      </c>
      <c r="I22" s="720">
        <v>0</v>
      </c>
    </row>
    <row r="23" spans="1:10" x14ac:dyDescent="0.2">
      <c r="A23" s="11"/>
      <c r="B23" s="11" t="s">
        <v>237</v>
      </c>
      <c r="C23" s="744">
        <v>0</v>
      </c>
      <c r="D23" s="142">
        <v>-100</v>
      </c>
      <c r="E23" s="745">
        <v>288.88554999999997</v>
      </c>
      <c r="F23" s="142">
        <v>199.4978054908604</v>
      </c>
      <c r="G23" s="745">
        <v>288.88554999999997</v>
      </c>
      <c r="H23" s="142">
        <v>199.4978054908604</v>
      </c>
      <c r="I23" s="720">
        <v>0.36082285052937246</v>
      </c>
    </row>
    <row r="24" spans="1:10" x14ac:dyDescent="0.2">
      <c r="A24" s="11"/>
      <c r="B24" s="11" t="s">
        <v>695</v>
      </c>
      <c r="C24" s="744">
        <v>0.28369</v>
      </c>
      <c r="D24" s="142" t="s">
        <v>142</v>
      </c>
      <c r="E24" s="745">
        <v>0.28369</v>
      </c>
      <c r="F24" s="142" t="s">
        <v>142</v>
      </c>
      <c r="G24" s="745">
        <v>0.28369</v>
      </c>
      <c r="H24" s="142" t="s">
        <v>142</v>
      </c>
      <c r="I24" s="720">
        <v>3.5433352227786291E-4</v>
      </c>
    </row>
    <row r="25" spans="1:10" x14ac:dyDescent="0.2">
      <c r="A25" s="11"/>
      <c r="B25" s="11" t="s">
        <v>238</v>
      </c>
      <c r="C25" s="744">
        <v>0</v>
      </c>
      <c r="D25" s="142" t="s">
        <v>142</v>
      </c>
      <c r="E25" s="745">
        <v>0</v>
      </c>
      <c r="F25" s="142" t="s">
        <v>142</v>
      </c>
      <c r="G25" s="745">
        <v>0</v>
      </c>
      <c r="H25" s="142">
        <v>-100</v>
      </c>
      <c r="I25" s="720">
        <v>0</v>
      </c>
    </row>
    <row r="26" spans="1:10" ht="14.25" customHeight="1" x14ac:dyDescent="0.2">
      <c r="A26" s="160" t="s">
        <v>442</v>
      </c>
      <c r="B26" s="717"/>
      <c r="C26" s="750">
        <v>3014.1727000000005</v>
      </c>
      <c r="D26" s="147">
        <v>-45.249495044989921</v>
      </c>
      <c r="E26" s="750">
        <v>47991.236900000018</v>
      </c>
      <c r="F26" s="147">
        <v>1.0906874274891789</v>
      </c>
      <c r="G26" s="750">
        <v>62880.521590000011</v>
      </c>
      <c r="H26" s="147">
        <v>24.576447262810593</v>
      </c>
      <c r="I26" s="743">
        <v>78.538815952814375</v>
      </c>
    </row>
    <row r="27" spans="1:10" x14ac:dyDescent="0.2">
      <c r="A27" s="11"/>
      <c r="B27" s="11" t="s">
        <v>683</v>
      </c>
      <c r="C27" s="744">
        <v>806</v>
      </c>
      <c r="D27" s="142">
        <v>145.73170731707316</v>
      </c>
      <c r="E27" s="745">
        <v>8062</v>
      </c>
      <c r="F27" s="142">
        <v>905.29958226822112</v>
      </c>
      <c r="G27" s="745">
        <v>9141.82</v>
      </c>
      <c r="H27" s="142">
        <v>1039.9488746181185</v>
      </c>
      <c r="I27" s="720">
        <v>11.418285031655021</v>
      </c>
    </row>
    <row r="28" spans="1:10" x14ac:dyDescent="0.2">
      <c r="A28" s="160" t="s">
        <v>443</v>
      </c>
      <c r="B28" s="717"/>
      <c r="C28" s="750">
        <v>806</v>
      </c>
      <c r="D28" s="147">
        <v>145.73170731707316</v>
      </c>
      <c r="E28" s="750">
        <v>8062</v>
      </c>
      <c r="F28" s="147">
        <v>905.29958226822112</v>
      </c>
      <c r="G28" s="750">
        <v>9141.82</v>
      </c>
      <c r="H28" s="147">
        <v>1039.9488746181185</v>
      </c>
      <c r="I28" s="743">
        <v>11.418285031655021</v>
      </c>
    </row>
    <row r="29" spans="1:10" ht="14.25" customHeight="1" x14ac:dyDescent="0.2">
      <c r="A29" s="11"/>
      <c r="B29" s="11" t="s">
        <v>231</v>
      </c>
      <c r="C29" s="744">
        <v>0</v>
      </c>
      <c r="D29" s="142" t="s">
        <v>142</v>
      </c>
      <c r="E29" s="745">
        <v>168.65247999999997</v>
      </c>
      <c r="F29" s="142">
        <v>142.12037189371955</v>
      </c>
      <c r="G29" s="745">
        <v>168.65247999999997</v>
      </c>
      <c r="H29" s="142">
        <v>142.12037189371955</v>
      </c>
      <c r="I29" s="720">
        <v>0.21064974894884145</v>
      </c>
    </row>
    <row r="30" spans="1:10" ht="14.25" customHeight="1" x14ac:dyDescent="0.2">
      <c r="A30" s="160" t="s">
        <v>303</v>
      </c>
      <c r="B30" s="717"/>
      <c r="C30" s="750">
        <v>0</v>
      </c>
      <c r="D30" s="147" t="s">
        <v>142</v>
      </c>
      <c r="E30" s="750">
        <v>168.65247999999997</v>
      </c>
      <c r="F30" s="147">
        <v>142.12037189371955</v>
      </c>
      <c r="G30" s="750">
        <v>168.65247999999997</v>
      </c>
      <c r="H30" s="147">
        <v>142.12037189371955</v>
      </c>
      <c r="I30" s="743">
        <v>0.21064974894884145</v>
      </c>
    </row>
    <row r="31" spans="1:10" ht="14.25" customHeight="1" x14ac:dyDescent="0.2">
      <c r="A31" s="11"/>
      <c r="B31" s="224" t="s">
        <v>566</v>
      </c>
      <c r="C31" s="744">
        <v>0</v>
      </c>
      <c r="D31" s="142" t="s">
        <v>142</v>
      </c>
      <c r="E31" s="745">
        <v>16.062999999999999</v>
      </c>
      <c r="F31" s="142" t="s">
        <v>142</v>
      </c>
      <c r="G31" s="745">
        <v>16.062999999999999</v>
      </c>
      <c r="H31" s="142" t="s">
        <v>142</v>
      </c>
      <c r="I31" s="720">
        <v>2.0062953817016151E-2</v>
      </c>
      <c r="J31" s="430"/>
    </row>
    <row r="32" spans="1:10" ht="14.25" customHeight="1" x14ac:dyDescent="0.2">
      <c r="A32" s="11"/>
      <c r="B32" s="11" t="s">
        <v>202</v>
      </c>
      <c r="C32" s="744">
        <v>691.80743999999993</v>
      </c>
      <c r="D32" s="142" t="s">
        <v>142</v>
      </c>
      <c r="E32" s="745">
        <v>691.80743999999993</v>
      </c>
      <c r="F32" s="142">
        <v>365.91542708993614</v>
      </c>
      <c r="G32" s="745">
        <v>1329.8634500000001</v>
      </c>
      <c r="H32" s="142">
        <v>795.63057789324432</v>
      </c>
      <c r="I32" s="720">
        <v>1.6610215389583369</v>
      </c>
      <c r="J32" s="430"/>
    </row>
    <row r="33" spans="1:9" ht="14.25" customHeight="1" x14ac:dyDescent="0.2">
      <c r="A33" s="11"/>
      <c r="B33" s="11" t="s">
        <v>684</v>
      </c>
      <c r="C33" s="744">
        <v>0</v>
      </c>
      <c r="D33" s="142" t="s">
        <v>142</v>
      </c>
      <c r="E33" s="745">
        <v>19.89575</v>
      </c>
      <c r="F33" s="142" t="s">
        <v>142</v>
      </c>
      <c r="G33" s="745">
        <v>19.89575</v>
      </c>
      <c r="H33" s="142" t="s">
        <v>142</v>
      </c>
      <c r="I33" s="720">
        <v>2.4850122231519587E-2</v>
      </c>
    </row>
    <row r="34" spans="1:9" ht="14.25" customHeight="1" x14ac:dyDescent="0.2">
      <c r="A34" s="11"/>
      <c r="B34" s="11" t="s">
        <v>685</v>
      </c>
      <c r="C34" s="744">
        <v>1586.58968</v>
      </c>
      <c r="D34" s="142">
        <v>62.990211195842285</v>
      </c>
      <c r="E34" s="745">
        <v>3900.0619100000004</v>
      </c>
      <c r="F34" s="142">
        <v>48.9360483113987</v>
      </c>
      <c r="G34" s="745">
        <v>3900.0619100000004</v>
      </c>
      <c r="H34" s="142">
        <v>48.9360483113987</v>
      </c>
      <c r="I34" s="720">
        <v>4.8712421081886204</v>
      </c>
    </row>
    <row r="35" spans="1:9" ht="15.75" customHeight="1" x14ac:dyDescent="0.2">
      <c r="A35" s="160" t="s">
        <v>686</v>
      </c>
      <c r="B35" s="717"/>
      <c r="C35" s="750">
        <v>2278.3971200000001</v>
      </c>
      <c r="D35" s="147">
        <v>134.05952557109714</v>
      </c>
      <c r="E35" s="750">
        <v>4627.8280999999997</v>
      </c>
      <c r="F35" s="147">
        <v>67.244783635503396</v>
      </c>
      <c r="G35" s="750">
        <v>5265.88411</v>
      </c>
      <c r="H35" s="147">
        <v>90.303448960557859</v>
      </c>
      <c r="I35" s="743">
        <v>6.5771767231954934</v>
      </c>
    </row>
    <row r="36" spans="1:9" s="1" customFormat="1" ht="14.25" customHeight="1" x14ac:dyDescent="0.2">
      <c r="A36" s="11"/>
      <c r="B36" s="11" t="s">
        <v>538</v>
      </c>
      <c r="C36" s="744">
        <v>0</v>
      </c>
      <c r="D36" s="142">
        <v>-100</v>
      </c>
      <c r="E36" s="745">
        <v>1151.1730500000001</v>
      </c>
      <c r="F36" s="142">
        <v>485.54655478762658</v>
      </c>
      <c r="G36" s="745">
        <v>1173.60906</v>
      </c>
      <c r="H36" s="142">
        <v>-9.788273420838852</v>
      </c>
      <c r="I36" s="720">
        <v>1.4658572103599414</v>
      </c>
    </row>
    <row r="37" spans="1:9" s="1" customFormat="1" x14ac:dyDescent="0.2">
      <c r="A37" s="11"/>
      <c r="B37" s="11" t="s">
        <v>620</v>
      </c>
      <c r="C37" s="744">
        <v>0</v>
      </c>
      <c r="D37" s="142" t="s">
        <v>142</v>
      </c>
      <c r="E37" s="745">
        <v>13.841749999999999</v>
      </c>
      <c r="F37" s="142" t="s">
        <v>142</v>
      </c>
      <c r="G37" s="745">
        <v>145.31117</v>
      </c>
      <c r="H37" s="142" t="s">
        <v>142</v>
      </c>
      <c r="I37" s="720">
        <v>0.18149606504429949</v>
      </c>
    </row>
    <row r="38" spans="1:9" s="1" customFormat="1" x14ac:dyDescent="0.2">
      <c r="A38" s="160" t="s">
        <v>459</v>
      </c>
      <c r="B38" s="717"/>
      <c r="C38" s="750">
        <v>0</v>
      </c>
      <c r="D38" s="147">
        <v>-100</v>
      </c>
      <c r="E38" s="750">
        <v>1165.0148000000002</v>
      </c>
      <c r="F38" s="147">
        <v>492.58718957727143</v>
      </c>
      <c r="G38" s="750">
        <v>1318.9202299999999</v>
      </c>
      <c r="H38" s="147">
        <v>1.3813502500435086</v>
      </c>
      <c r="I38" s="743">
        <v>1.6473532754042408</v>
      </c>
    </row>
    <row r="39" spans="1:9" s="1" customFormat="1" x14ac:dyDescent="0.2">
      <c r="A39" s="160" t="s">
        <v>687</v>
      </c>
      <c r="B39" s="717"/>
      <c r="C39" s="750">
        <v>182.61640999999997</v>
      </c>
      <c r="D39" s="147" t="s">
        <v>142</v>
      </c>
      <c r="E39" s="750">
        <v>1263.69706</v>
      </c>
      <c r="F39" s="147">
        <v>522.75773061370683</v>
      </c>
      <c r="G39" s="750">
        <v>1287.18806</v>
      </c>
      <c r="H39" s="147">
        <v>389.51008416479903</v>
      </c>
      <c r="I39" s="743">
        <v>1.6077192679819843</v>
      </c>
    </row>
    <row r="40" spans="1:9" s="1" customFormat="1" x14ac:dyDescent="0.2">
      <c r="A40" s="751" t="s">
        <v>114</v>
      </c>
      <c r="B40" s="664"/>
      <c r="C40" s="752">
        <v>6281.1862300000003</v>
      </c>
      <c r="D40" s="665">
        <v>-10.311202347436806</v>
      </c>
      <c r="E40" s="752">
        <v>63278.429340000032</v>
      </c>
      <c r="F40" s="752">
        <v>22.842893942449912</v>
      </c>
      <c r="G40" s="752">
        <v>80062.986470000047</v>
      </c>
      <c r="H40" s="752">
        <v>43.796297499410109</v>
      </c>
      <c r="I40" s="752">
        <v>100</v>
      </c>
    </row>
    <row r="41" spans="1:9" s="1" customFormat="1" x14ac:dyDescent="0.2">
      <c r="A41" s="753"/>
      <c r="B41" s="754" t="s">
        <v>325</v>
      </c>
      <c r="C41" s="755">
        <v>3598.6994000000004</v>
      </c>
      <c r="D41" s="530">
        <v>27.777725760549508</v>
      </c>
      <c r="E41" s="755">
        <v>45402.274480000029</v>
      </c>
      <c r="F41" s="530">
        <v>41.422308469588316</v>
      </c>
      <c r="G41" s="755">
        <v>56295.539120000038</v>
      </c>
      <c r="H41" s="530">
        <v>67.600548861398991</v>
      </c>
      <c r="I41" s="755">
        <v>70.314063466885813</v>
      </c>
    </row>
    <row r="42" spans="1:9" s="1" customFormat="1" ht="14.25" customHeight="1" x14ac:dyDescent="0.2">
      <c r="A42" s="754"/>
      <c r="B42" s="754" t="s">
        <v>322</v>
      </c>
      <c r="C42" s="755">
        <v>2682.4868300000003</v>
      </c>
      <c r="D42" s="530">
        <v>-35.93200380621893</v>
      </c>
      <c r="E42" s="755">
        <v>17876.154859999999</v>
      </c>
      <c r="F42" s="530">
        <v>-7.8911105314308241</v>
      </c>
      <c r="G42" s="755">
        <v>23767.447350000002</v>
      </c>
      <c r="H42" s="530">
        <v>7.5988365376204419</v>
      </c>
      <c r="I42" s="755">
        <v>29.685936533114177</v>
      </c>
    </row>
    <row r="43" spans="1:9" s="1" customFormat="1" ht="14.25" customHeight="1" x14ac:dyDescent="0.2">
      <c r="A43" s="756"/>
      <c r="B43" s="756" t="s">
        <v>446</v>
      </c>
      <c r="C43" s="757">
        <v>3010.2051500000007</v>
      </c>
      <c r="D43" s="532">
        <v>-45.291647823634776</v>
      </c>
      <c r="E43" s="757">
        <v>48144.588090000019</v>
      </c>
      <c r="F43" s="532">
        <v>1.690052782738471</v>
      </c>
      <c r="G43" s="757">
        <v>63023.754010000011</v>
      </c>
      <c r="H43" s="532">
        <v>25.207072847131133</v>
      </c>
      <c r="I43" s="757">
        <v>78.71771562457927</v>
      </c>
    </row>
    <row r="44" spans="1:9" s="1" customFormat="1" x14ac:dyDescent="0.2">
      <c r="A44" s="756"/>
      <c r="B44" s="756" t="s">
        <v>447</v>
      </c>
      <c r="C44" s="757">
        <v>3270.9810799999996</v>
      </c>
      <c r="D44" s="532">
        <v>117.91507879537686</v>
      </c>
      <c r="E44" s="757">
        <v>15133.841250000014</v>
      </c>
      <c r="F44" s="532">
        <v>263.16304067619694</v>
      </c>
      <c r="G44" s="757">
        <v>17039.232460000032</v>
      </c>
      <c r="H44" s="532">
        <v>218.94099952589286</v>
      </c>
      <c r="I44" s="757">
        <v>21.28228437542073</v>
      </c>
    </row>
    <row r="45" spans="1:9" s="1" customFormat="1" x14ac:dyDescent="0.2">
      <c r="A45" s="754"/>
      <c r="B45" s="754" t="s">
        <v>448</v>
      </c>
      <c r="C45" s="755">
        <v>2937.9663100000012</v>
      </c>
      <c r="D45" s="530">
        <v>-46.037332235112473</v>
      </c>
      <c r="E45" s="755">
        <v>47524.000100000027</v>
      </c>
      <c r="F45" s="530">
        <v>3.7361693682631154</v>
      </c>
      <c r="G45" s="755">
        <v>62383.910760000021</v>
      </c>
      <c r="H45" s="530">
        <v>29.18707269418217</v>
      </c>
      <c r="I45" s="755">
        <v>77.918540777111218</v>
      </c>
    </row>
    <row r="46" spans="1:9" s="1" customFormat="1" ht="14.25" customHeight="1" x14ac:dyDescent="0.2">
      <c r="A46" s="80" t="s">
        <v>662</v>
      </c>
      <c r="B46" s="80"/>
      <c r="C46" s="80"/>
      <c r="D46" s="80"/>
      <c r="E46" s="80"/>
      <c r="F46" s="80"/>
      <c r="G46" s="80"/>
      <c r="H46" s="80"/>
      <c r="I46" s="80" t="s">
        <v>220</v>
      </c>
    </row>
    <row r="47" spans="1:9" s="1" customFormat="1" ht="14.25" customHeight="1" x14ac:dyDescent="0.2">
      <c r="A47" s="735" t="s">
        <v>688</v>
      </c>
      <c r="B47" s="735"/>
      <c r="C47" s="735"/>
      <c r="D47" s="735"/>
      <c r="E47" s="735"/>
      <c r="F47" s="735"/>
      <c r="G47" s="735"/>
      <c r="H47" s="735"/>
      <c r="I47" s="735"/>
    </row>
    <row r="48" spans="1:9" s="1" customFormat="1" x14ac:dyDescent="0.2">
      <c r="A48" s="735" t="s">
        <v>690</v>
      </c>
      <c r="B48" s="735"/>
      <c r="C48" s="735"/>
      <c r="D48" s="735"/>
      <c r="E48" s="735"/>
      <c r="F48" s="735"/>
      <c r="G48" s="735"/>
      <c r="H48" s="735"/>
      <c r="I48" s="735"/>
    </row>
    <row r="49" spans="1:9" s="1" customFormat="1" x14ac:dyDescent="0.2">
      <c r="A49" s="734"/>
      <c r="B49" s="734"/>
      <c r="C49" s="734"/>
      <c r="D49" s="734"/>
      <c r="E49" s="734"/>
      <c r="F49" s="734"/>
      <c r="G49" s="734"/>
      <c r="H49" s="734"/>
      <c r="I49" s="734"/>
    </row>
    <row r="50" spans="1:9" s="1" customFormat="1" x14ac:dyDescent="0.2">
      <c r="G50" s="617"/>
    </row>
    <row r="51" spans="1:9" s="1" customFormat="1" x14ac:dyDescent="0.2">
      <c r="G51" s="617"/>
    </row>
    <row r="52" spans="1:9" s="1" customFormat="1" x14ac:dyDescent="0.2">
      <c r="G52" s="617"/>
    </row>
    <row r="53" spans="1:9" s="1" customFormat="1" x14ac:dyDescent="0.2">
      <c r="G53" s="617"/>
    </row>
    <row r="54" spans="1:9" s="1" customFormat="1" x14ac:dyDescent="0.2">
      <c r="G54" s="617"/>
    </row>
    <row r="55" spans="1:9" s="1" customFormat="1" x14ac:dyDescent="0.2">
      <c r="G55" s="617"/>
    </row>
    <row r="56" spans="1:9" s="1" customFormat="1" x14ac:dyDescent="0.2">
      <c r="G56" s="617"/>
    </row>
    <row r="57" spans="1:9" s="1" customFormat="1" x14ac:dyDescent="0.2">
      <c r="G57" s="617"/>
    </row>
    <row r="58" spans="1:9" s="1" customFormat="1" x14ac:dyDescent="0.2">
      <c r="G58" s="617"/>
    </row>
    <row r="59" spans="1:9" s="1" customFormat="1" x14ac:dyDescent="0.2">
      <c r="G59" s="617"/>
    </row>
    <row r="60" spans="1:9" s="1" customFormat="1" x14ac:dyDescent="0.2">
      <c r="G60" s="617"/>
    </row>
    <row r="61" spans="1:9" s="1" customFormat="1" x14ac:dyDescent="0.2">
      <c r="G61" s="617"/>
    </row>
    <row r="62" spans="1:9" s="1" customFormat="1" x14ac:dyDescent="0.2">
      <c r="G62" s="617"/>
    </row>
    <row r="63" spans="1:9" s="1" customFormat="1" x14ac:dyDescent="0.2">
      <c r="G63" s="617"/>
    </row>
    <row r="64" spans="1:9" s="1" customFormat="1" x14ac:dyDescent="0.2">
      <c r="G64" s="617"/>
    </row>
    <row r="65" spans="7:7" s="1" customFormat="1" x14ac:dyDescent="0.2">
      <c r="G65" s="617"/>
    </row>
    <row r="66" spans="7:7" s="1" customFormat="1" x14ac:dyDescent="0.2">
      <c r="G66" s="617"/>
    </row>
    <row r="67" spans="7:7" s="1" customFormat="1" x14ac:dyDescent="0.2">
      <c r="G67" s="617"/>
    </row>
    <row r="68" spans="7:7" s="1" customFormat="1" x14ac:dyDescent="0.2">
      <c r="G68" s="617"/>
    </row>
    <row r="69" spans="7:7" s="1" customFormat="1" x14ac:dyDescent="0.2">
      <c r="G69" s="617"/>
    </row>
    <row r="70" spans="7:7" s="1" customFormat="1" x14ac:dyDescent="0.2">
      <c r="G70" s="617"/>
    </row>
    <row r="71" spans="7:7" s="1" customFormat="1" x14ac:dyDescent="0.2">
      <c r="G71" s="617"/>
    </row>
    <row r="72" spans="7:7" s="1" customFormat="1" x14ac:dyDescent="0.2">
      <c r="G72" s="617"/>
    </row>
    <row r="73" spans="7:7" s="1" customFormat="1" x14ac:dyDescent="0.2">
      <c r="G73" s="617"/>
    </row>
    <row r="74" spans="7:7" s="1" customFormat="1" x14ac:dyDescent="0.2">
      <c r="G74" s="617"/>
    </row>
    <row r="75" spans="7:7" s="1" customFormat="1" x14ac:dyDescent="0.2">
      <c r="G75" s="617"/>
    </row>
    <row r="76" spans="7:7" s="1" customFormat="1" x14ac:dyDescent="0.2">
      <c r="G76" s="617"/>
    </row>
    <row r="77" spans="7:7" s="1" customFormat="1" x14ac:dyDescent="0.2">
      <c r="G77" s="617"/>
    </row>
    <row r="78" spans="7:7" s="1" customFormat="1" x14ac:dyDescent="0.2">
      <c r="G78" s="617"/>
    </row>
    <row r="79" spans="7:7" s="1" customFormat="1" x14ac:dyDescent="0.2">
      <c r="G79" s="617"/>
    </row>
    <row r="80" spans="7:7" s="1" customFormat="1" x14ac:dyDescent="0.2">
      <c r="G80" s="617"/>
    </row>
    <row r="81" spans="7:7" s="1" customFormat="1" x14ac:dyDescent="0.2">
      <c r="G81" s="617"/>
    </row>
    <row r="82" spans="7:7" s="1" customFormat="1" x14ac:dyDescent="0.2">
      <c r="G82" s="617"/>
    </row>
    <row r="83" spans="7:7" s="1" customFormat="1" x14ac:dyDescent="0.2">
      <c r="G83" s="617"/>
    </row>
    <row r="84" spans="7:7" s="1" customFormat="1" x14ac:dyDescent="0.2">
      <c r="G84" s="617"/>
    </row>
    <row r="85" spans="7:7" s="1" customFormat="1" x14ac:dyDescent="0.2">
      <c r="G85" s="617"/>
    </row>
    <row r="86" spans="7:7" s="1" customFormat="1" x14ac:dyDescent="0.2">
      <c r="G86" s="617"/>
    </row>
    <row r="87" spans="7:7" s="1" customFormat="1" x14ac:dyDescent="0.2">
      <c r="G87" s="617"/>
    </row>
    <row r="88" spans="7:7" s="1" customFormat="1" x14ac:dyDescent="0.2">
      <c r="G88" s="617"/>
    </row>
    <row r="89" spans="7:7" s="1" customFormat="1" x14ac:dyDescent="0.2">
      <c r="G89" s="617"/>
    </row>
    <row r="90" spans="7:7" s="1" customFormat="1" x14ac:dyDescent="0.2">
      <c r="G90" s="617"/>
    </row>
    <row r="91" spans="7:7" s="1" customFormat="1" x14ac:dyDescent="0.2">
      <c r="G91" s="617"/>
    </row>
    <row r="92" spans="7:7" s="1" customFormat="1" x14ac:dyDescent="0.2">
      <c r="G92" s="617"/>
    </row>
    <row r="93" spans="7:7" s="1" customFormat="1" x14ac:dyDescent="0.2">
      <c r="G93" s="617"/>
    </row>
    <row r="94" spans="7:7" s="1" customFormat="1" x14ac:dyDescent="0.2">
      <c r="G94" s="617"/>
    </row>
    <row r="95" spans="7:7" s="1" customFormat="1" x14ac:dyDescent="0.2">
      <c r="G95" s="617"/>
    </row>
    <row r="96" spans="7:7" s="1" customFormat="1" x14ac:dyDescent="0.2">
      <c r="G96" s="617"/>
    </row>
    <row r="97" spans="7:7" s="1" customFormat="1" x14ac:dyDescent="0.2">
      <c r="G97" s="617"/>
    </row>
    <row r="98" spans="7:7" s="1" customFormat="1" x14ac:dyDescent="0.2">
      <c r="G98" s="617"/>
    </row>
    <row r="99" spans="7:7" s="1" customFormat="1" x14ac:dyDescent="0.2">
      <c r="G99" s="617"/>
    </row>
    <row r="100" spans="7:7" s="1" customFormat="1" x14ac:dyDescent="0.2">
      <c r="G100" s="617"/>
    </row>
    <row r="101" spans="7:7" s="1" customFormat="1" x14ac:dyDescent="0.2">
      <c r="G101" s="617"/>
    </row>
    <row r="102" spans="7:7" s="1" customFormat="1" x14ac:dyDescent="0.2">
      <c r="G102" s="617"/>
    </row>
    <row r="103" spans="7:7" s="1" customFormat="1" x14ac:dyDescent="0.2">
      <c r="G103" s="617"/>
    </row>
    <row r="104" spans="7:7" s="1" customFormat="1" x14ac:dyDescent="0.2">
      <c r="G104" s="617"/>
    </row>
    <row r="105" spans="7:7" s="1" customFormat="1" x14ac:dyDescent="0.2">
      <c r="G105" s="617"/>
    </row>
    <row r="106" spans="7:7" s="1" customFormat="1" x14ac:dyDescent="0.2">
      <c r="G106" s="617"/>
    </row>
    <row r="107" spans="7:7" s="1" customFormat="1" x14ac:dyDescent="0.2">
      <c r="G107" s="617"/>
    </row>
    <row r="108" spans="7:7" s="1" customFormat="1" x14ac:dyDescent="0.2">
      <c r="G108" s="617"/>
    </row>
    <row r="109" spans="7:7" s="1" customFormat="1" x14ac:dyDescent="0.2">
      <c r="G109" s="617"/>
    </row>
    <row r="110" spans="7:7" s="1" customFormat="1" x14ac:dyDescent="0.2">
      <c r="G110" s="617"/>
    </row>
    <row r="111" spans="7:7" s="1" customFormat="1" x14ac:dyDescent="0.2">
      <c r="G111" s="617"/>
    </row>
    <row r="112" spans="7:7" s="1" customFormat="1" x14ac:dyDescent="0.2">
      <c r="G112" s="617"/>
    </row>
    <row r="113" spans="7:7" s="1" customFormat="1" x14ac:dyDescent="0.2">
      <c r="G113" s="617"/>
    </row>
    <row r="114" spans="7:7" s="1" customFormat="1" x14ac:dyDescent="0.2">
      <c r="G114" s="617"/>
    </row>
    <row r="115" spans="7:7" s="1" customFormat="1" x14ac:dyDescent="0.2">
      <c r="G115" s="617"/>
    </row>
    <row r="116" spans="7:7" s="1" customFormat="1" x14ac:dyDescent="0.2">
      <c r="G116" s="617"/>
    </row>
    <row r="117" spans="7:7" s="1" customFormat="1" x14ac:dyDescent="0.2">
      <c r="G117" s="617"/>
    </row>
    <row r="118" spans="7:7" s="1" customFormat="1" x14ac:dyDescent="0.2">
      <c r="G118" s="617"/>
    </row>
    <row r="119" spans="7:7" s="1" customFormat="1" x14ac:dyDescent="0.2">
      <c r="G119" s="617"/>
    </row>
    <row r="120" spans="7:7" s="1" customFormat="1" x14ac:dyDescent="0.2">
      <c r="G120" s="617"/>
    </row>
    <row r="121" spans="7:7" s="1" customFormat="1" x14ac:dyDescent="0.2">
      <c r="G121" s="617"/>
    </row>
    <row r="122" spans="7:7" s="1" customFormat="1" x14ac:dyDescent="0.2">
      <c r="G122" s="617"/>
    </row>
    <row r="123" spans="7:7" s="1" customFormat="1" x14ac:dyDescent="0.2">
      <c r="G123" s="617"/>
    </row>
    <row r="124" spans="7:7" s="1" customFormat="1" x14ac:dyDescent="0.2">
      <c r="G124" s="617"/>
    </row>
    <row r="125" spans="7:7" s="1" customFormat="1" x14ac:dyDescent="0.2">
      <c r="G125" s="617"/>
    </row>
    <row r="126" spans="7:7" s="1" customFormat="1" x14ac:dyDescent="0.2">
      <c r="G126" s="617"/>
    </row>
    <row r="127" spans="7:7" s="1" customFormat="1" x14ac:dyDescent="0.2">
      <c r="G127" s="617"/>
    </row>
    <row r="128" spans="7:7" s="1" customFormat="1" x14ac:dyDescent="0.2">
      <c r="G128" s="617"/>
    </row>
    <row r="129" spans="7:7" s="1" customFormat="1" x14ac:dyDescent="0.2">
      <c r="G129" s="617"/>
    </row>
    <row r="130" spans="7:7" s="1" customFormat="1" x14ac:dyDescent="0.2">
      <c r="G130" s="617"/>
    </row>
    <row r="131" spans="7:7" s="1" customFormat="1" x14ac:dyDescent="0.2">
      <c r="G131" s="617"/>
    </row>
    <row r="132" spans="7:7" s="1" customFormat="1" x14ac:dyDescent="0.2">
      <c r="G132" s="617"/>
    </row>
    <row r="133" spans="7:7" s="1" customFormat="1" x14ac:dyDescent="0.2">
      <c r="G133" s="617"/>
    </row>
    <row r="134" spans="7:7" s="1" customFormat="1" x14ac:dyDescent="0.2">
      <c r="G134" s="617"/>
    </row>
    <row r="135" spans="7:7" s="1" customFormat="1" x14ac:dyDescent="0.2">
      <c r="G135" s="617"/>
    </row>
    <row r="136" spans="7:7" s="1" customFormat="1" x14ac:dyDescent="0.2">
      <c r="G136" s="617"/>
    </row>
    <row r="137" spans="7:7" s="1" customFormat="1" x14ac:dyDescent="0.2">
      <c r="G137" s="617"/>
    </row>
    <row r="138" spans="7:7" s="1" customFormat="1" x14ac:dyDescent="0.2">
      <c r="G138" s="617"/>
    </row>
    <row r="139" spans="7:7" s="1" customFormat="1" x14ac:dyDescent="0.2">
      <c r="G139" s="617"/>
    </row>
    <row r="140" spans="7:7" s="1" customFormat="1" x14ac:dyDescent="0.2">
      <c r="G140" s="617"/>
    </row>
    <row r="141" spans="7:7" s="1" customFormat="1" x14ac:dyDescent="0.2">
      <c r="G141" s="617"/>
    </row>
    <row r="142" spans="7:7" s="1" customFormat="1" x14ac:dyDescent="0.2">
      <c r="G142" s="617"/>
    </row>
    <row r="143" spans="7:7" s="1" customFormat="1" x14ac:dyDescent="0.2">
      <c r="G143" s="617"/>
    </row>
    <row r="144" spans="7:7" s="1" customFormat="1" x14ac:dyDescent="0.2">
      <c r="G144" s="617"/>
    </row>
    <row r="145" spans="7:7" s="1" customFormat="1" x14ac:dyDescent="0.2">
      <c r="G145" s="617"/>
    </row>
    <row r="146" spans="7:7" s="1" customFormat="1" x14ac:dyDescent="0.2">
      <c r="G146" s="617"/>
    </row>
    <row r="147" spans="7:7" s="1" customFormat="1" x14ac:dyDescent="0.2">
      <c r="G147" s="617"/>
    </row>
    <row r="148" spans="7:7" s="1" customFormat="1" x14ac:dyDescent="0.2">
      <c r="G148" s="617"/>
    </row>
    <row r="149" spans="7:7" s="1" customFormat="1" x14ac:dyDescent="0.2">
      <c r="G149" s="617"/>
    </row>
    <row r="150" spans="7:7" s="1" customFormat="1" x14ac:dyDescent="0.2">
      <c r="G150" s="617"/>
    </row>
    <row r="151" spans="7:7" s="1" customFormat="1" x14ac:dyDescent="0.2">
      <c r="G151" s="617"/>
    </row>
    <row r="152" spans="7:7" s="1" customFormat="1" x14ac:dyDescent="0.2">
      <c r="G152" s="617"/>
    </row>
    <row r="153" spans="7:7" s="1" customFormat="1" x14ac:dyDescent="0.2">
      <c r="G153" s="617"/>
    </row>
    <row r="154" spans="7:7" s="1" customFormat="1" x14ac:dyDescent="0.2">
      <c r="G154" s="617"/>
    </row>
    <row r="155" spans="7:7" s="1" customFormat="1" x14ac:dyDescent="0.2">
      <c r="G155" s="617"/>
    </row>
    <row r="156" spans="7:7" s="1" customFormat="1" x14ac:dyDescent="0.2">
      <c r="G156" s="617"/>
    </row>
    <row r="157" spans="7:7" s="1" customFormat="1" x14ac:dyDescent="0.2">
      <c r="G157" s="617"/>
    </row>
    <row r="158" spans="7:7" s="1" customFormat="1" x14ac:dyDescent="0.2">
      <c r="G158" s="617"/>
    </row>
    <row r="159" spans="7:7" s="1" customFormat="1" x14ac:dyDescent="0.2">
      <c r="G159" s="617"/>
    </row>
    <row r="160" spans="7:7" s="1" customFormat="1" x14ac:dyDescent="0.2">
      <c r="G160" s="617"/>
    </row>
    <row r="161" spans="7:7" s="1" customFormat="1" x14ac:dyDescent="0.2">
      <c r="G161" s="617"/>
    </row>
    <row r="162" spans="7:7" s="1" customFormat="1" x14ac:dyDescent="0.2">
      <c r="G162" s="617"/>
    </row>
    <row r="163" spans="7:7" s="1" customFormat="1" x14ac:dyDescent="0.2">
      <c r="G163" s="617"/>
    </row>
    <row r="164" spans="7:7" s="1" customFormat="1" x14ac:dyDescent="0.2">
      <c r="G164" s="617"/>
    </row>
    <row r="165" spans="7:7" s="1" customFormat="1" x14ac:dyDescent="0.2">
      <c r="G165" s="617"/>
    </row>
    <row r="166" spans="7:7" s="1" customFormat="1" x14ac:dyDescent="0.2">
      <c r="G166" s="617"/>
    </row>
    <row r="167" spans="7:7" s="1" customFormat="1" x14ac:dyDescent="0.2">
      <c r="G167" s="617"/>
    </row>
    <row r="168" spans="7:7" s="1" customFormat="1" x14ac:dyDescent="0.2">
      <c r="G168" s="617"/>
    </row>
    <row r="169" spans="7:7" s="1" customFormat="1" x14ac:dyDescent="0.2">
      <c r="G169" s="617"/>
    </row>
    <row r="170" spans="7:7" s="1" customFormat="1" x14ac:dyDescent="0.2">
      <c r="G170" s="617"/>
    </row>
    <row r="171" spans="7:7" s="1" customFormat="1" x14ac:dyDescent="0.2">
      <c r="G171" s="617"/>
    </row>
    <row r="172" spans="7:7" s="1" customFormat="1" x14ac:dyDescent="0.2">
      <c r="G172" s="617"/>
    </row>
    <row r="173" spans="7:7" s="1" customFormat="1" x14ac:dyDescent="0.2">
      <c r="G173" s="617"/>
    </row>
    <row r="174" spans="7:7" s="1" customFormat="1" x14ac:dyDescent="0.2">
      <c r="G174" s="617"/>
    </row>
    <row r="175" spans="7:7" s="1" customFormat="1" x14ac:dyDescent="0.2">
      <c r="G175" s="617"/>
    </row>
    <row r="176" spans="7:7" s="1" customFormat="1" x14ac:dyDescent="0.2">
      <c r="G176" s="617"/>
    </row>
    <row r="177" spans="7:7" s="1" customFormat="1" x14ac:dyDescent="0.2">
      <c r="G177" s="617"/>
    </row>
    <row r="178" spans="7:7" s="1" customFormat="1" x14ac:dyDescent="0.2">
      <c r="G178" s="617"/>
    </row>
    <row r="179" spans="7:7" s="1" customFormat="1" x14ac:dyDescent="0.2">
      <c r="G179" s="617"/>
    </row>
    <row r="180" spans="7:7" s="1" customFormat="1" x14ac:dyDescent="0.2">
      <c r="G180" s="617"/>
    </row>
    <row r="181" spans="7:7" s="1" customFormat="1" x14ac:dyDescent="0.2">
      <c r="G181" s="617"/>
    </row>
    <row r="182" spans="7:7" s="1" customFormat="1" x14ac:dyDescent="0.2">
      <c r="G182" s="617"/>
    </row>
    <row r="183" spans="7:7" s="1" customFormat="1" x14ac:dyDescent="0.2">
      <c r="G183" s="617"/>
    </row>
    <row r="184" spans="7:7" s="1" customFormat="1" x14ac:dyDescent="0.2">
      <c r="G184" s="617"/>
    </row>
    <row r="185" spans="7:7" s="1" customFormat="1" x14ac:dyDescent="0.2">
      <c r="G185" s="617"/>
    </row>
    <row r="186" spans="7:7" s="1" customFormat="1" x14ac:dyDescent="0.2">
      <c r="G186" s="617"/>
    </row>
    <row r="187" spans="7:7" s="1" customFormat="1" x14ac:dyDescent="0.2">
      <c r="G187" s="617"/>
    </row>
    <row r="188" spans="7:7" s="1" customFormat="1" x14ac:dyDescent="0.2">
      <c r="G188" s="617"/>
    </row>
    <row r="189" spans="7:7" s="1" customFormat="1" x14ac:dyDescent="0.2">
      <c r="G189" s="617"/>
    </row>
    <row r="190" spans="7:7" s="1" customFormat="1" x14ac:dyDescent="0.2">
      <c r="G190" s="617"/>
    </row>
    <row r="191" spans="7:7" s="1" customFormat="1" x14ac:dyDescent="0.2">
      <c r="G191" s="617"/>
    </row>
    <row r="192" spans="7:7" s="1" customFormat="1" x14ac:dyDescent="0.2">
      <c r="G192" s="617"/>
    </row>
    <row r="193" spans="7:7" s="1" customFormat="1" x14ac:dyDescent="0.2">
      <c r="G193" s="617"/>
    </row>
    <row r="194" spans="7:7" s="1" customFormat="1" x14ac:dyDescent="0.2">
      <c r="G194" s="617"/>
    </row>
    <row r="195" spans="7:7" s="1" customFormat="1" x14ac:dyDescent="0.2">
      <c r="G195" s="617"/>
    </row>
    <row r="196" spans="7:7" s="1" customFormat="1" x14ac:dyDescent="0.2">
      <c r="G196" s="617"/>
    </row>
    <row r="197" spans="7:7" s="1" customFormat="1" x14ac:dyDescent="0.2">
      <c r="G197" s="617"/>
    </row>
    <row r="198" spans="7:7" s="1" customFormat="1" x14ac:dyDescent="0.2">
      <c r="G198" s="617"/>
    </row>
    <row r="199" spans="7:7" s="1" customFormat="1" x14ac:dyDescent="0.2">
      <c r="G199" s="617"/>
    </row>
    <row r="200" spans="7:7" s="1" customFormat="1" x14ac:dyDescent="0.2">
      <c r="G200" s="617"/>
    </row>
    <row r="201" spans="7:7" s="1" customFormat="1" x14ac:dyDescent="0.2">
      <c r="G201" s="617"/>
    </row>
    <row r="202" spans="7:7" s="1" customFormat="1" x14ac:dyDescent="0.2">
      <c r="G202" s="617"/>
    </row>
    <row r="203" spans="7:7" s="1" customFormat="1" x14ac:dyDescent="0.2">
      <c r="G203" s="617"/>
    </row>
    <row r="204" spans="7:7" s="1" customFormat="1" x14ac:dyDescent="0.2">
      <c r="G204" s="617"/>
    </row>
    <row r="205" spans="7:7" s="1" customFormat="1" x14ac:dyDescent="0.2">
      <c r="G205" s="617"/>
    </row>
    <row r="206" spans="7:7" s="1" customFormat="1" x14ac:dyDescent="0.2">
      <c r="G206" s="617"/>
    </row>
    <row r="207" spans="7:7" s="1" customFormat="1" x14ac:dyDescent="0.2">
      <c r="G207" s="617"/>
    </row>
    <row r="208" spans="7:7" s="1" customFormat="1" x14ac:dyDescent="0.2">
      <c r="G208" s="617"/>
    </row>
    <row r="209" spans="7:7" s="1" customFormat="1" x14ac:dyDescent="0.2">
      <c r="G209" s="617"/>
    </row>
    <row r="210" spans="7:7" s="1" customFormat="1" x14ac:dyDescent="0.2">
      <c r="G210" s="617"/>
    </row>
    <row r="211" spans="7:7" s="1" customFormat="1" x14ac:dyDescent="0.2">
      <c r="G211" s="617"/>
    </row>
    <row r="212" spans="7:7" s="1" customFormat="1" x14ac:dyDescent="0.2">
      <c r="G212" s="617"/>
    </row>
    <row r="213" spans="7:7" s="1" customFormat="1" x14ac:dyDescent="0.2">
      <c r="G213" s="617"/>
    </row>
    <row r="214" spans="7:7" s="1" customFormat="1" x14ac:dyDescent="0.2">
      <c r="G214" s="617"/>
    </row>
    <row r="215" spans="7:7" s="1" customFormat="1" x14ac:dyDescent="0.2">
      <c r="G215" s="617"/>
    </row>
    <row r="216" spans="7:7" s="1" customFormat="1" x14ac:dyDescent="0.2">
      <c r="G216" s="617"/>
    </row>
    <row r="217" spans="7:7" s="1" customFormat="1" x14ac:dyDescent="0.2">
      <c r="G217" s="617"/>
    </row>
    <row r="218" spans="7:7" s="1" customFormat="1" x14ac:dyDescent="0.2">
      <c r="G218" s="617"/>
    </row>
    <row r="219" spans="7:7" s="1" customFormat="1" x14ac:dyDescent="0.2">
      <c r="G219" s="617"/>
    </row>
    <row r="220" spans="7:7" s="1" customFormat="1" x14ac:dyDescent="0.2">
      <c r="G220" s="617"/>
    </row>
    <row r="221" spans="7:7" s="1" customFormat="1" x14ac:dyDescent="0.2">
      <c r="G221" s="617"/>
    </row>
    <row r="222" spans="7:7" s="1" customFormat="1" x14ac:dyDescent="0.2">
      <c r="G222" s="617"/>
    </row>
    <row r="223" spans="7:7" s="1" customFormat="1" x14ac:dyDescent="0.2">
      <c r="G223" s="617"/>
    </row>
    <row r="224" spans="7:7" s="1" customFormat="1" x14ac:dyDescent="0.2">
      <c r="G224" s="617"/>
    </row>
    <row r="225" spans="7:7" s="1" customFormat="1" x14ac:dyDescent="0.2">
      <c r="G225" s="617"/>
    </row>
    <row r="226" spans="7:7" s="1" customFormat="1" x14ac:dyDescent="0.2">
      <c r="G226" s="617"/>
    </row>
    <row r="227" spans="7:7" s="1" customFormat="1" x14ac:dyDescent="0.2">
      <c r="G227" s="617"/>
    </row>
    <row r="228" spans="7:7" s="1" customFormat="1" x14ac:dyDescent="0.2">
      <c r="G228" s="617"/>
    </row>
    <row r="229" spans="7:7" s="1" customFormat="1" x14ac:dyDescent="0.2">
      <c r="G229" s="617"/>
    </row>
    <row r="230" spans="7:7" s="1" customFormat="1" x14ac:dyDescent="0.2">
      <c r="G230" s="617"/>
    </row>
    <row r="231" spans="7:7" s="1" customFormat="1" x14ac:dyDescent="0.2">
      <c r="G231" s="617"/>
    </row>
    <row r="232" spans="7:7" s="1" customFormat="1" x14ac:dyDescent="0.2">
      <c r="G232" s="617"/>
    </row>
    <row r="233" spans="7:7" s="1" customFormat="1" x14ac:dyDescent="0.2">
      <c r="G233" s="617"/>
    </row>
    <row r="234" spans="7:7" s="1" customFormat="1" x14ac:dyDescent="0.2">
      <c r="G234" s="617"/>
    </row>
    <row r="235" spans="7:7" s="1" customFormat="1" x14ac:dyDescent="0.2">
      <c r="G235" s="617"/>
    </row>
    <row r="236" spans="7:7" s="1" customFormat="1" x14ac:dyDescent="0.2">
      <c r="G236" s="617"/>
    </row>
    <row r="237" spans="7:7" s="1" customFormat="1" x14ac:dyDescent="0.2">
      <c r="G237" s="617"/>
    </row>
    <row r="238" spans="7:7" s="1" customFormat="1" x14ac:dyDescent="0.2">
      <c r="G238" s="617"/>
    </row>
    <row r="239" spans="7:7" s="1" customFormat="1" x14ac:dyDescent="0.2">
      <c r="G239" s="617"/>
    </row>
    <row r="240" spans="7:7" s="1" customFormat="1" x14ac:dyDescent="0.2">
      <c r="G240" s="617"/>
    </row>
    <row r="241" spans="7:7" s="1" customFormat="1" x14ac:dyDescent="0.2">
      <c r="G241" s="617"/>
    </row>
    <row r="242" spans="7:7" s="1" customFormat="1" x14ac:dyDescent="0.2">
      <c r="G242" s="617"/>
    </row>
    <row r="243" spans="7:7" s="1" customFormat="1" x14ac:dyDescent="0.2">
      <c r="G243" s="617"/>
    </row>
    <row r="244" spans="7:7" s="1" customFormat="1" x14ac:dyDescent="0.2">
      <c r="G244" s="617"/>
    </row>
    <row r="245" spans="7:7" s="1" customFormat="1" x14ac:dyDescent="0.2">
      <c r="G245" s="617"/>
    </row>
    <row r="246" spans="7:7" s="1" customFormat="1" x14ac:dyDescent="0.2">
      <c r="G246" s="617"/>
    </row>
    <row r="247" spans="7:7" s="1" customFormat="1" x14ac:dyDescent="0.2">
      <c r="G247" s="617"/>
    </row>
    <row r="248" spans="7:7" s="1" customFormat="1" x14ac:dyDescent="0.2">
      <c r="G248" s="617"/>
    </row>
    <row r="249" spans="7:7" s="1" customFormat="1" x14ac:dyDescent="0.2">
      <c r="G249" s="617"/>
    </row>
    <row r="250" spans="7:7" s="1" customFormat="1" x14ac:dyDescent="0.2">
      <c r="G250" s="617"/>
    </row>
    <row r="251" spans="7:7" s="1" customFormat="1" x14ac:dyDescent="0.2">
      <c r="G251" s="617"/>
    </row>
    <row r="252" spans="7:7" s="1" customFormat="1" x14ac:dyDescent="0.2">
      <c r="G252" s="617"/>
    </row>
    <row r="253" spans="7:7" s="1" customFormat="1" x14ac:dyDescent="0.2">
      <c r="G253" s="617"/>
    </row>
    <row r="254" spans="7:7" s="1" customFormat="1" x14ac:dyDescent="0.2">
      <c r="G254" s="617"/>
    </row>
    <row r="255" spans="7:7" s="1" customFormat="1" x14ac:dyDescent="0.2">
      <c r="G255" s="617"/>
    </row>
    <row r="256" spans="7:7" s="1" customFormat="1" x14ac:dyDescent="0.2">
      <c r="G256" s="617"/>
    </row>
    <row r="257" spans="7:7" s="1" customFormat="1" x14ac:dyDescent="0.2">
      <c r="G257" s="617"/>
    </row>
    <row r="258" spans="7:7" s="1" customFormat="1" x14ac:dyDescent="0.2">
      <c r="G258" s="617"/>
    </row>
    <row r="259" spans="7:7" s="1" customFormat="1" x14ac:dyDescent="0.2">
      <c r="G259" s="617"/>
    </row>
    <row r="260" spans="7:7" s="1" customFormat="1" x14ac:dyDescent="0.2">
      <c r="G260" s="617"/>
    </row>
    <row r="261" spans="7:7" s="1" customFormat="1" x14ac:dyDescent="0.2">
      <c r="G261" s="617"/>
    </row>
    <row r="262" spans="7:7" s="1" customFormat="1" x14ac:dyDescent="0.2">
      <c r="G262" s="617"/>
    </row>
    <row r="263" spans="7:7" s="1" customFormat="1" x14ac:dyDescent="0.2">
      <c r="G263" s="617"/>
    </row>
    <row r="264" spans="7:7" s="1" customFormat="1" x14ac:dyDescent="0.2">
      <c r="G264" s="617"/>
    </row>
    <row r="265" spans="7:7" s="1" customFormat="1" x14ac:dyDescent="0.2">
      <c r="G265" s="617"/>
    </row>
    <row r="266" spans="7:7" s="1" customFormat="1" x14ac:dyDescent="0.2">
      <c r="G266" s="617"/>
    </row>
    <row r="267" spans="7:7" s="1" customFormat="1" x14ac:dyDescent="0.2">
      <c r="G267" s="617"/>
    </row>
    <row r="268" spans="7:7" s="1" customFormat="1" x14ac:dyDescent="0.2">
      <c r="G268" s="617"/>
    </row>
    <row r="269" spans="7:7" s="1" customFormat="1" x14ac:dyDescent="0.2">
      <c r="G269" s="617"/>
    </row>
    <row r="270" spans="7:7" s="1" customFormat="1" x14ac:dyDescent="0.2">
      <c r="G270" s="617"/>
    </row>
    <row r="271" spans="7:7" s="1" customFormat="1" x14ac:dyDescent="0.2">
      <c r="G271" s="617"/>
    </row>
    <row r="272" spans="7:7" s="1" customFormat="1" x14ac:dyDescent="0.2">
      <c r="G272" s="617"/>
    </row>
    <row r="273" spans="7:7" s="1" customFormat="1" x14ac:dyDescent="0.2">
      <c r="G273" s="617"/>
    </row>
    <row r="274" spans="7:7" s="1" customFormat="1" x14ac:dyDescent="0.2">
      <c r="G274" s="617"/>
    </row>
    <row r="275" spans="7:7" s="1" customFormat="1" x14ac:dyDescent="0.2">
      <c r="G275" s="617"/>
    </row>
    <row r="276" spans="7:7" s="1" customFormat="1" x14ac:dyDescent="0.2">
      <c r="G276" s="617"/>
    </row>
    <row r="277" spans="7:7" s="1" customFormat="1" x14ac:dyDescent="0.2">
      <c r="G277" s="617"/>
    </row>
    <row r="278" spans="7:7" s="1" customFormat="1" x14ac:dyDescent="0.2">
      <c r="G278" s="617"/>
    </row>
    <row r="279" spans="7:7" s="1" customFormat="1" x14ac:dyDescent="0.2">
      <c r="G279" s="617"/>
    </row>
    <row r="280" spans="7:7" s="1" customFormat="1" x14ac:dyDescent="0.2">
      <c r="G280" s="617"/>
    </row>
    <row r="281" spans="7:7" s="1" customFormat="1" x14ac:dyDescent="0.2">
      <c r="G281" s="617"/>
    </row>
    <row r="282" spans="7:7" s="1" customFormat="1" x14ac:dyDescent="0.2">
      <c r="G282" s="617"/>
    </row>
    <row r="283" spans="7:7" s="1" customFormat="1" x14ac:dyDescent="0.2">
      <c r="G283" s="617"/>
    </row>
    <row r="284" spans="7:7" s="1" customFormat="1" x14ac:dyDescent="0.2">
      <c r="G284" s="617"/>
    </row>
    <row r="285" spans="7:7" s="1" customFormat="1" x14ac:dyDescent="0.2">
      <c r="G285" s="617"/>
    </row>
    <row r="286" spans="7:7" s="1" customFormat="1" x14ac:dyDescent="0.2">
      <c r="G286" s="617"/>
    </row>
    <row r="287" spans="7:7" s="1" customFormat="1" x14ac:dyDescent="0.2">
      <c r="G287" s="617"/>
    </row>
    <row r="288" spans="7:7" s="1" customFormat="1" x14ac:dyDescent="0.2">
      <c r="G288" s="617"/>
    </row>
    <row r="289" spans="7:7" s="1" customFormat="1" x14ac:dyDescent="0.2">
      <c r="G289" s="617"/>
    </row>
    <row r="290" spans="7:7" s="1" customFormat="1" x14ac:dyDescent="0.2">
      <c r="G290" s="617"/>
    </row>
    <row r="291" spans="7:7" s="1" customFormat="1" x14ac:dyDescent="0.2">
      <c r="G291" s="617"/>
    </row>
    <row r="292" spans="7:7" s="1" customFormat="1" x14ac:dyDescent="0.2">
      <c r="G292" s="617"/>
    </row>
    <row r="293" spans="7:7" s="1" customFormat="1" x14ac:dyDescent="0.2">
      <c r="G293" s="617"/>
    </row>
    <row r="294" spans="7:7" s="1" customFormat="1" x14ac:dyDescent="0.2">
      <c r="G294" s="617"/>
    </row>
    <row r="295" spans="7:7" s="1" customFormat="1" x14ac:dyDescent="0.2">
      <c r="G295" s="617"/>
    </row>
    <row r="296" spans="7:7" s="1" customFormat="1" x14ac:dyDescent="0.2">
      <c r="G296" s="617"/>
    </row>
    <row r="297" spans="7:7" s="1" customFormat="1" x14ac:dyDescent="0.2">
      <c r="G297" s="617"/>
    </row>
    <row r="298" spans="7:7" s="1" customFormat="1" x14ac:dyDescent="0.2">
      <c r="G298" s="617"/>
    </row>
    <row r="299" spans="7:7" s="1" customFormat="1" x14ac:dyDescent="0.2">
      <c r="G299" s="617"/>
    </row>
    <row r="300" spans="7:7" s="1" customFormat="1" x14ac:dyDescent="0.2">
      <c r="G300" s="617"/>
    </row>
    <row r="301" spans="7:7" s="1" customFormat="1" x14ac:dyDescent="0.2">
      <c r="G301" s="617"/>
    </row>
    <row r="302" spans="7:7" s="1" customFormat="1" x14ac:dyDescent="0.2">
      <c r="G302" s="617"/>
    </row>
    <row r="303" spans="7:7" s="1" customFormat="1" x14ac:dyDescent="0.2">
      <c r="G303" s="617"/>
    </row>
    <row r="304" spans="7:7" s="1" customFormat="1" x14ac:dyDescent="0.2">
      <c r="G304" s="617"/>
    </row>
    <row r="305" spans="7:7" s="1" customFormat="1" x14ac:dyDescent="0.2">
      <c r="G305" s="617"/>
    </row>
    <row r="306" spans="7:7" s="1" customFormat="1" x14ac:dyDescent="0.2">
      <c r="G306" s="617"/>
    </row>
    <row r="307" spans="7:7" s="1" customFormat="1" x14ac:dyDescent="0.2">
      <c r="G307" s="617"/>
    </row>
    <row r="308" spans="7:7" s="1" customFormat="1" x14ac:dyDescent="0.2">
      <c r="G308" s="617"/>
    </row>
    <row r="309" spans="7:7" s="1" customFormat="1" x14ac:dyDescent="0.2">
      <c r="G309" s="617"/>
    </row>
    <row r="310" spans="7:7" s="1" customFormat="1" x14ac:dyDescent="0.2">
      <c r="G310" s="617"/>
    </row>
    <row r="311" spans="7:7" s="1" customFormat="1" x14ac:dyDescent="0.2">
      <c r="G311" s="617"/>
    </row>
    <row r="312" spans="7:7" s="1" customFormat="1" x14ac:dyDescent="0.2">
      <c r="G312" s="617"/>
    </row>
    <row r="313" spans="7:7" s="1" customFormat="1" x14ac:dyDescent="0.2">
      <c r="G313" s="617"/>
    </row>
    <row r="314" spans="7:7" s="1" customFormat="1" x14ac:dyDescent="0.2">
      <c r="G314" s="617"/>
    </row>
    <row r="315" spans="7:7" s="1" customFormat="1" x14ac:dyDescent="0.2">
      <c r="G315" s="617"/>
    </row>
    <row r="316" spans="7:7" s="1" customFormat="1" x14ac:dyDescent="0.2">
      <c r="G316" s="617"/>
    </row>
    <row r="317" spans="7:7" s="1" customFormat="1" x14ac:dyDescent="0.2">
      <c r="G317" s="617"/>
    </row>
    <row r="318" spans="7:7" s="1" customFormat="1" x14ac:dyDescent="0.2">
      <c r="G318" s="617"/>
    </row>
    <row r="319" spans="7:7" s="1" customFormat="1" x14ac:dyDescent="0.2">
      <c r="G319" s="617"/>
    </row>
    <row r="320" spans="7:7" s="1" customFormat="1" x14ac:dyDescent="0.2">
      <c r="G320" s="617"/>
    </row>
    <row r="321" spans="7:7" s="1" customFormat="1" x14ac:dyDescent="0.2">
      <c r="G321" s="617"/>
    </row>
    <row r="322" spans="7:7" s="1" customFormat="1" x14ac:dyDescent="0.2">
      <c r="G322" s="617"/>
    </row>
    <row r="323" spans="7:7" s="1" customFormat="1" x14ac:dyDescent="0.2">
      <c r="G323" s="617"/>
    </row>
    <row r="324" spans="7:7" s="1" customFormat="1" x14ac:dyDescent="0.2">
      <c r="G324" s="617"/>
    </row>
    <row r="325" spans="7:7" s="1" customFormat="1" x14ac:dyDescent="0.2">
      <c r="G325" s="617"/>
    </row>
    <row r="326" spans="7:7" s="1" customFormat="1" x14ac:dyDescent="0.2">
      <c r="G326" s="617"/>
    </row>
    <row r="327" spans="7:7" s="1" customFormat="1" x14ac:dyDescent="0.2">
      <c r="G327" s="617"/>
    </row>
    <row r="328" spans="7:7" s="1" customFormat="1" x14ac:dyDescent="0.2">
      <c r="G328" s="617"/>
    </row>
    <row r="329" spans="7:7" s="1" customFormat="1" x14ac:dyDescent="0.2">
      <c r="G329" s="617"/>
    </row>
    <row r="330" spans="7:7" s="1" customFormat="1" x14ac:dyDescent="0.2">
      <c r="G330" s="617"/>
    </row>
    <row r="331" spans="7:7" s="1" customFormat="1" x14ac:dyDescent="0.2">
      <c r="G331" s="617"/>
    </row>
    <row r="332" spans="7:7" s="1" customFormat="1" x14ac:dyDescent="0.2">
      <c r="G332" s="617"/>
    </row>
    <row r="333" spans="7:7" s="1" customFormat="1" x14ac:dyDescent="0.2">
      <c r="G333" s="617"/>
    </row>
    <row r="334" spans="7:7" s="1" customFormat="1" x14ac:dyDescent="0.2">
      <c r="G334" s="617"/>
    </row>
    <row r="335" spans="7:7" s="1" customFormat="1" x14ac:dyDescent="0.2">
      <c r="G335" s="617"/>
    </row>
    <row r="336" spans="7:7" s="1" customFormat="1" x14ac:dyDescent="0.2">
      <c r="G336" s="617"/>
    </row>
    <row r="337" spans="7:7" s="1" customFormat="1" x14ac:dyDescent="0.2">
      <c r="G337" s="617"/>
    </row>
  </sheetData>
  <mergeCells count="6">
    <mergeCell ref="A1:G2"/>
    <mergeCell ref="C3:D3"/>
    <mergeCell ref="E3:F3"/>
    <mergeCell ref="A3:A4"/>
    <mergeCell ref="B3:B4"/>
    <mergeCell ref="G3:I3"/>
  </mergeCells>
  <conditionalFormatting sqref="D39:E42 G39:G42">
    <cfRule type="cellIs" dxfId="22" priority="12" operator="between">
      <formula>0.00000001</formula>
      <formula>1</formula>
    </cfRule>
  </conditionalFormatting>
  <conditionalFormatting sqref="D37:G41">
    <cfRule type="cellIs" dxfId="21" priority="6" operator="between">
      <formula>0.00000001</formula>
      <formula>1</formula>
    </cfRule>
  </conditionalFormatting>
  <conditionalFormatting sqref="D25:H30">
    <cfRule type="cellIs" dxfId="20" priority="2" operator="between">
      <formula>0.00000001</formula>
      <formula>1</formula>
    </cfRule>
  </conditionalFormatting>
  <conditionalFormatting sqref="D33:H35">
    <cfRule type="cellIs" dxfId="19" priority="1" operator="between">
      <formula>0.00000001</formula>
      <formula>1</formula>
    </cfRule>
  </conditionalFormatting>
  <conditionalFormatting sqref="F39">
    <cfRule type="cellIs" dxfId="18" priority="5" operator="between">
      <formula>0.00000001</formula>
      <formula>1</formula>
    </cfRule>
  </conditionalFormatting>
  <conditionalFormatting sqref="H37:H39">
    <cfRule type="cellIs" dxfId="17" priority="3" operator="between">
      <formula>0.00000001</formula>
      <formula>1</formula>
    </cfRule>
  </conditionalFormatting>
  <conditionalFormatting sqref="I5 I7:I8 I10:I42">
    <cfRule type="cellIs" dxfId="16" priority="39"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12" t="s">
        <v>341</v>
      </c>
      <c r="B1" s="812"/>
      <c r="C1" s="812"/>
      <c r="D1" s="812"/>
      <c r="E1" s="812"/>
      <c r="F1" s="812"/>
      <c r="G1" s="1"/>
      <c r="H1" s="1"/>
      <c r="I1" s="1"/>
    </row>
    <row r="2" spans="1:12" x14ac:dyDescent="0.2">
      <c r="A2" s="813"/>
      <c r="B2" s="813"/>
      <c r="C2" s="813"/>
      <c r="D2" s="813"/>
      <c r="E2" s="813"/>
      <c r="F2" s="813"/>
      <c r="G2" s="10"/>
      <c r="H2" s="55" t="s">
        <v>467</v>
      </c>
      <c r="I2" s="1"/>
    </row>
    <row r="3" spans="1:12" x14ac:dyDescent="0.2">
      <c r="A3" s="11"/>
      <c r="B3" s="780">
        <f>INDICE!A3</f>
        <v>45200</v>
      </c>
      <c r="C3" s="781">
        <v>41671</v>
      </c>
      <c r="D3" s="781" t="s">
        <v>115</v>
      </c>
      <c r="E3" s="781"/>
      <c r="F3" s="781" t="s">
        <v>116</v>
      </c>
      <c r="G3" s="781"/>
      <c r="H3" s="781"/>
      <c r="I3" s="1"/>
    </row>
    <row r="4" spans="1:12" x14ac:dyDescent="0.2">
      <c r="A4" s="255"/>
      <c r="B4" s="82" t="s">
        <v>54</v>
      </c>
      <c r="C4" s="82" t="s">
        <v>421</v>
      </c>
      <c r="D4" s="82" t="s">
        <v>54</v>
      </c>
      <c r="E4" s="82" t="s">
        <v>421</v>
      </c>
      <c r="F4" s="82" t="s">
        <v>54</v>
      </c>
      <c r="G4" s="83" t="s">
        <v>421</v>
      </c>
      <c r="H4" s="83" t="s">
        <v>106</v>
      </c>
      <c r="I4" s="55"/>
    </row>
    <row r="5" spans="1:12" ht="14.1" customHeight="1" x14ac:dyDescent="0.2">
      <c r="A5" s="484" t="s">
        <v>329</v>
      </c>
      <c r="B5" s="228">
        <v>3598.6994000000004</v>
      </c>
      <c r="C5" s="670">
        <v>27.777725760549508</v>
      </c>
      <c r="D5" s="228">
        <v>45402.274480000015</v>
      </c>
      <c r="E5" s="229">
        <v>41.422308469588302</v>
      </c>
      <c r="F5" s="228">
        <v>56295.539120000023</v>
      </c>
      <c r="G5" s="229">
        <v>67.60054886139902</v>
      </c>
      <c r="H5" s="229">
        <v>70.314063466885827</v>
      </c>
      <c r="I5" s="1"/>
    </row>
    <row r="6" spans="1:12" x14ac:dyDescent="0.2">
      <c r="A6" s="3" t="s">
        <v>331</v>
      </c>
      <c r="B6" s="726">
        <v>806</v>
      </c>
      <c r="C6" s="439">
        <v>145.73170731707316</v>
      </c>
      <c r="D6" s="431">
        <v>8062</v>
      </c>
      <c r="E6" s="439">
        <v>905.29958226822112</v>
      </c>
      <c r="F6" s="431">
        <v>9141.82</v>
      </c>
      <c r="G6" s="439">
        <v>1039.9488746181185</v>
      </c>
      <c r="H6" s="731">
        <v>11.418285031655024</v>
      </c>
      <c r="I6" s="1"/>
    </row>
    <row r="7" spans="1:12" x14ac:dyDescent="0.2">
      <c r="A7" s="3" t="s">
        <v>519</v>
      </c>
      <c r="B7" s="727">
        <v>525.80962999999986</v>
      </c>
      <c r="C7" s="439">
        <v>-71.43920195617352</v>
      </c>
      <c r="D7" s="433">
        <v>5437.5486600000004</v>
      </c>
      <c r="E7" s="439">
        <v>25.91642567076682</v>
      </c>
      <c r="F7" s="433">
        <v>6998.6733500000009</v>
      </c>
      <c r="G7" s="439">
        <v>33.476542477777862</v>
      </c>
      <c r="H7" s="732">
        <v>8.7414592667267499</v>
      </c>
      <c r="I7" s="166"/>
      <c r="J7" s="166"/>
    </row>
    <row r="8" spans="1:12" x14ac:dyDescent="0.2">
      <c r="A8" s="3" t="s">
        <v>520</v>
      </c>
      <c r="B8" s="727">
        <v>2266.8897700000007</v>
      </c>
      <c r="C8" s="439">
        <v>250.17673740209995</v>
      </c>
      <c r="D8" s="433">
        <v>31902.725820000014</v>
      </c>
      <c r="E8" s="439">
        <v>18.22957185363207</v>
      </c>
      <c r="F8" s="433">
        <v>40155.045770000019</v>
      </c>
      <c r="G8" s="439">
        <v>45.786200694152527</v>
      </c>
      <c r="H8" s="732">
        <v>50.154319168504045</v>
      </c>
      <c r="I8" s="166"/>
      <c r="J8" s="166"/>
    </row>
    <row r="9" spans="1:12" x14ac:dyDescent="0.2">
      <c r="A9" s="484" t="s">
        <v>680</v>
      </c>
      <c r="B9" s="413">
        <v>2661.9488500000002</v>
      </c>
      <c r="C9" s="415">
        <v>-36.415913337017727</v>
      </c>
      <c r="D9" s="413">
        <v>17746.120910000001</v>
      </c>
      <c r="E9" s="415">
        <v>-7.5271772874392333</v>
      </c>
      <c r="F9" s="413">
        <v>23606.465540000001</v>
      </c>
      <c r="G9" s="415">
        <v>8.2697932641819065</v>
      </c>
      <c r="H9" s="415">
        <v>29.484867578410224</v>
      </c>
      <c r="I9" s="166"/>
      <c r="J9" s="166"/>
    </row>
    <row r="10" spans="1:12" x14ac:dyDescent="0.2">
      <c r="A10" s="3" t="s">
        <v>333</v>
      </c>
      <c r="B10" s="726">
        <v>280.31988999999999</v>
      </c>
      <c r="C10" s="439">
        <v>-71.465744180849924</v>
      </c>
      <c r="D10" s="431">
        <v>4643.4087599999993</v>
      </c>
      <c r="E10" s="439">
        <v>23.415448067000231</v>
      </c>
      <c r="F10" s="431">
        <v>6057.5362499999992</v>
      </c>
      <c r="G10" s="439">
        <v>42.83641456340095</v>
      </c>
      <c r="H10" s="732">
        <v>7.5659633959192698</v>
      </c>
      <c r="I10" s="166"/>
      <c r="J10" s="166"/>
    </row>
    <row r="11" spans="1:12" x14ac:dyDescent="0.2">
      <c r="A11" s="3" t="s">
        <v>334</v>
      </c>
      <c r="B11" s="727">
        <v>737.62771999999984</v>
      </c>
      <c r="C11" s="440">
        <v>3087.4203606973338</v>
      </c>
      <c r="D11" s="433">
        <v>1768.6768999999999</v>
      </c>
      <c r="E11" s="439">
        <v>46.475187216483739</v>
      </c>
      <c r="F11" s="433">
        <v>1830.8583099999996</v>
      </c>
      <c r="G11" s="440">
        <v>48.920439690431991</v>
      </c>
      <c r="H11" s="720">
        <v>2.2867724409531376</v>
      </c>
      <c r="I11" s="1"/>
      <c r="J11" s="439"/>
      <c r="L11" s="439"/>
    </row>
    <row r="12" spans="1:12" x14ac:dyDescent="0.2">
      <c r="A12" s="3" t="s">
        <v>335</v>
      </c>
      <c r="B12" s="726">
        <v>1.7527300000000001</v>
      </c>
      <c r="C12" s="439">
        <v>-99.597699284180024</v>
      </c>
      <c r="D12" s="431">
        <v>3593.6451299999999</v>
      </c>
      <c r="E12" s="439">
        <v>151.84868496459595</v>
      </c>
      <c r="F12" s="431">
        <v>5397.2742400000006</v>
      </c>
      <c r="G12" s="439">
        <v>277.73599571912564</v>
      </c>
      <c r="H12" s="732">
        <v>6.7412851780421477</v>
      </c>
      <c r="I12" s="166"/>
      <c r="J12" s="166"/>
    </row>
    <row r="13" spans="1:12" x14ac:dyDescent="0.2">
      <c r="A13" s="3" t="s">
        <v>336</v>
      </c>
      <c r="B13" s="730">
        <v>0</v>
      </c>
      <c r="C13" s="432">
        <v>-100</v>
      </c>
      <c r="D13" s="431">
        <v>905.85958000000005</v>
      </c>
      <c r="E13" s="439">
        <v>-85.70832397604083</v>
      </c>
      <c r="F13" s="431">
        <v>1563.17085</v>
      </c>
      <c r="G13" s="439">
        <v>-75.627291193510217</v>
      </c>
      <c r="H13" s="720">
        <v>1.9524263569480105</v>
      </c>
      <c r="I13" s="166"/>
      <c r="J13" s="166"/>
    </row>
    <row r="14" spans="1:12" x14ac:dyDescent="0.2">
      <c r="A14" s="3" t="s">
        <v>337</v>
      </c>
      <c r="B14" s="726">
        <v>17.96968</v>
      </c>
      <c r="C14" s="432">
        <v>-84.008837743944099</v>
      </c>
      <c r="D14" s="431">
        <v>1189.5311800000002</v>
      </c>
      <c r="E14" s="440">
        <v>4.5130724766551369</v>
      </c>
      <c r="F14" s="431">
        <v>1300.4574500000001</v>
      </c>
      <c r="G14" s="440">
        <v>14.259135035582778</v>
      </c>
      <c r="H14" s="732">
        <v>1.6242929565052979</v>
      </c>
      <c r="I14" s="1"/>
      <c r="J14" s="166"/>
    </row>
    <row r="15" spans="1:12" x14ac:dyDescent="0.2">
      <c r="A15" s="3" t="s">
        <v>338</v>
      </c>
      <c r="B15" s="726">
        <v>1624.27883</v>
      </c>
      <c r="C15" s="497">
        <v>7.5017923045186317</v>
      </c>
      <c r="D15" s="431">
        <v>5644.9993599999998</v>
      </c>
      <c r="E15" s="497">
        <v>6.1633476016575157</v>
      </c>
      <c r="F15" s="431">
        <v>7457.1684400000004</v>
      </c>
      <c r="G15" s="439">
        <v>1.4244604295020364</v>
      </c>
      <c r="H15" s="732">
        <v>9.3141272500423611</v>
      </c>
      <c r="I15" s="166"/>
      <c r="J15" s="166"/>
    </row>
    <row r="16" spans="1:12" x14ac:dyDescent="0.2">
      <c r="A16" s="484" t="s">
        <v>679</v>
      </c>
      <c r="B16" s="413">
        <v>20.537980000000005</v>
      </c>
      <c r="C16" s="662">
        <v>4614.5467483873936</v>
      </c>
      <c r="D16" s="413">
        <v>130.03394999999998</v>
      </c>
      <c r="E16" s="652">
        <v>-40.076147939169218</v>
      </c>
      <c r="F16" s="413">
        <v>160.98181</v>
      </c>
      <c r="G16" s="415">
        <v>-43.628449335106481</v>
      </c>
      <c r="H16" s="415">
        <v>0.20106895470395755</v>
      </c>
      <c r="I16" s="10"/>
      <c r="J16" s="166"/>
      <c r="L16" s="166"/>
    </row>
    <row r="17" spans="1:9" x14ac:dyDescent="0.2">
      <c r="A17" s="639" t="s">
        <v>114</v>
      </c>
      <c r="B17" s="61">
        <v>6281.1862300000003</v>
      </c>
      <c r="C17" s="62">
        <v>-10.311202347436781</v>
      </c>
      <c r="D17" s="61">
        <v>63278.429340000017</v>
      </c>
      <c r="E17" s="62">
        <v>22.842893942449884</v>
      </c>
      <c r="F17" s="61">
        <v>80062.986470000018</v>
      </c>
      <c r="G17" s="62">
        <v>43.796297499410052</v>
      </c>
      <c r="H17" s="62">
        <v>100</v>
      </c>
      <c r="I17" s="1"/>
    </row>
    <row r="18" spans="1:9" x14ac:dyDescent="0.2">
      <c r="A18" s="133"/>
      <c r="B18" s="1"/>
      <c r="C18" s="1"/>
      <c r="D18" s="1"/>
      <c r="E18" s="1"/>
      <c r="F18" s="1"/>
      <c r="G18" s="1"/>
      <c r="H18" s="161"/>
      <c r="I18" s="1"/>
    </row>
    <row r="19" spans="1:9" x14ac:dyDescent="0.2">
      <c r="A19" s="133" t="s">
        <v>600</v>
      </c>
      <c r="B19" s="1"/>
      <c r="C19" s="1"/>
      <c r="D19" s="1"/>
      <c r="E19" s="1"/>
      <c r="F19" s="1"/>
      <c r="G19" s="1"/>
      <c r="H19" s="1"/>
      <c r="I19" s="1"/>
    </row>
    <row r="20" spans="1:9" ht="14.25" customHeight="1" x14ac:dyDescent="0.2">
      <c r="A20" s="133" t="s">
        <v>663</v>
      </c>
      <c r="B20" s="584"/>
      <c r="C20" s="584"/>
      <c r="D20" s="584"/>
      <c r="E20" s="584"/>
      <c r="F20" s="584"/>
      <c r="G20" s="584"/>
      <c r="H20" s="584"/>
      <c r="I20" s="1"/>
    </row>
    <row r="21" spans="1:9" x14ac:dyDescent="0.2">
      <c r="A21" s="430" t="s">
        <v>531</v>
      </c>
      <c r="B21" s="584"/>
      <c r="C21" s="584"/>
      <c r="D21" s="584"/>
      <c r="E21" s="584"/>
      <c r="F21" s="584"/>
      <c r="G21" s="584"/>
      <c r="H21" s="584"/>
      <c r="I21" s="1"/>
    </row>
    <row r="22" spans="1:9" s="1" customFormat="1" x14ac:dyDescent="0.2">
      <c r="A22" s="584"/>
      <c r="B22" s="584"/>
      <c r="C22" s="584"/>
      <c r="D22" s="584"/>
      <c r="E22" s="584"/>
      <c r="F22" s="584"/>
      <c r="G22" s="584"/>
      <c r="H22" s="584"/>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B8">
    <cfRule type="cellIs" dxfId="15" priority="31" operator="between">
      <formula>0.0001</formula>
      <formula>0.4999999</formula>
    </cfRule>
  </conditionalFormatting>
  <conditionalFormatting sqref="B12:B13">
    <cfRule type="cellIs" dxfId="14" priority="24" operator="between">
      <formula>0.0001</formula>
      <formula>0.44999</formula>
    </cfRule>
  </conditionalFormatting>
  <conditionalFormatting sqref="C15:C17">
    <cfRule type="cellIs" dxfId="13" priority="1" operator="between">
      <formula>0</formula>
      <formula>0.5</formula>
    </cfRule>
    <cfRule type="cellIs" dxfId="12" priority="2" operator="between">
      <formula>0</formula>
      <formula>0.49</formula>
    </cfRule>
  </conditionalFormatting>
  <conditionalFormatting sqref="D7:D8">
    <cfRule type="cellIs" dxfId="11" priority="30" operator="between">
      <formula>0.0001</formula>
      <formula>0.4999999</formula>
    </cfRule>
  </conditionalFormatting>
  <conditionalFormatting sqref="H6">
    <cfRule type="cellIs" dxfId="10" priority="5" operator="between">
      <formula>0</formula>
      <formula>0.5</formula>
    </cfRule>
    <cfRule type="cellIs" dxfId="9" priority="6"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12" t="s">
        <v>523</v>
      </c>
      <c r="B1" s="812"/>
      <c r="C1" s="812"/>
      <c r="D1" s="812"/>
      <c r="E1" s="812"/>
      <c r="F1" s="812"/>
      <c r="G1" s="1"/>
      <c r="H1" s="1"/>
    </row>
    <row r="2" spans="1:8" x14ac:dyDescent="0.2">
      <c r="A2" s="813"/>
      <c r="B2" s="813"/>
      <c r="C2" s="813"/>
      <c r="D2" s="813"/>
      <c r="E2" s="813"/>
      <c r="F2" s="813"/>
      <c r="G2" s="10"/>
      <c r="H2" s="55" t="s">
        <v>467</v>
      </c>
    </row>
    <row r="3" spans="1:8" x14ac:dyDescent="0.2">
      <c r="A3" s="11"/>
      <c r="B3" s="783">
        <f>INDICE!A3</f>
        <v>45200</v>
      </c>
      <c r="C3" s="783">
        <v>41671</v>
      </c>
      <c r="D3" s="782" t="s">
        <v>115</v>
      </c>
      <c r="E3" s="782"/>
      <c r="F3" s="782" t="s">
        <v>116</v>
      </c>
      <c r="G3" s="782"/>
      <c r="H3" s="782"/>
    </row>
    <row r="4" spans="1:8" x14ac:dyDescent="0.2">
      <c r="A4" s="255"/>
      <c r="B4" s="184" t="s">
        <v>54</v>
      </c>
      <c r="C4" s="185" t="s">
        <v>421</v>
      </c>
      <c r="D4" s="184" t="s">
        <v>54</v>
      </c>
      <c r="E4" s="185" t="s">
        <v>421</v>
      </c>
      <c r="F4" s="184" t="s">
        <v>54</v>
      </c>
      <c r="G4" s="186" t="s">
        <v>421</v>
      </c>
      <c r="H4" s="185" t="s">
        <v>471</v>
      </c>
    </row>
    <row r="5" spans="1:8" x14ac:dyDescent="0.2">
      <c r="A5" s="412" t="s">
        <v>114</v>
      </c>
      <c r="B5" s="61">
        <v>27522.994030000002</v>
      </c>
      <c r="C5" s="676">
        <v>-7.7380930903084817</v>
      </c>
      <c r="D5" s="61">
        <v>271760.57784999989</v>
      </c>
      <c r="E5" s="62">
        <v>-15.575576308534172</v>
      </c>
      <c r="F5" s="61">
        <v>327817.21133999986</v>
      </c>
      <c r="G5" s="62">
        <v>-16.626409387339969</v>
      </c>
      <c r="H5" s="62">
        <v>100</v>
      </c>
    </row>
    <row r="6" spans="1:8" x14ac:dyDescent="0.2">
      <c r="A6" s="641" t="s">
        <v>327</v>
      </c>
      <c r="B6" s="181">
        <v>7306.7441600000011</v>
      </c>
      <c r="C6" s="671">
        <v>-29.329939224298805</v>
      </c>
      <c r="D6" s="181">
        <v>52332.305779999973</v>
      </c>
      <c r="E6" s="155">
        <v>-31.724527677606666</v>
      </c>
      <c r="F6" s="181">
        <v>59859.378949999962</v>
      </c>
      <c r="G6" s="155">
        <v>-40.203685526061918</v>
      </c>
      <c r="H6" s="155">
        <v>18.259986626484974</v>
      </c>
    </row>
    <row r="7" spans="1:8" x14ac:dyDescent="0.2">
      <c r="A7" s="641" t="s">
        <v>328</v>
      </c>
      <c r="B7" s="181">
        <v>20216.249869999992</v>
      </c>
      <c r="C7" s="155">
        <v>3.7148931971662269</v>
      </c>
      <c r="D7" s="181">
        <v>219428.27207000001</v>
      </c>
      <c r="E7" s="155">
        <v>-10.528478471621685</v>
      </c>
      <c r="F7" s="181">
        <v>267957.83239</v>
      </c>
      <c r="G7" s="155">
        <v>-8.5734136737650939</v>
      </c>
      <c r="H7" s="155">
        <v>81.740013373515055</v>
      </c>
    </row>
    <row r="8" spans="1:8" x14ac:dyDescent="0.2">
      <c r="A8" s="471" t="s">
        <v>601</v>
      </c>
      <c r="B8" s="407">
        <v>6098.4690499999988</v>
      </c>
      <c r="C8" s="408">
        <v>-10.355405936676021</v>
      </c>
      <c r="D8" s="407">
        <v>43706.126369999998</v>
      </c>
      <c r="E8" s="410">
        <v>-50.015596241678232</v>
      </c>
      <c r="F8" s="409">
        <v>51104.093059999977</v>
      </c>
      <c r="G8" s="410">
        <v>-54.264573920776513</v>
      </c>
      <c r="H8" s="410">
        <v>15.589203767277708</v>
      </c>
    </row>
    <row r="9" spans="1:8" x14ac:dyDescent="0.2">
      <c r="A9" s="679" t="s">
        <v>602</v>
      </c>
      <c r="B9" s="680">
        <v>21424.524980000002</v>
      </c>
      <c r="C9" s="681">
        <v>-6.9648999662145608</v>
      </c>
      <c r="D9" s="680">
        <v>228054.45147999987</v>
      </c>
      <c r="E9" s="682">
        <v>-2.7314324334701361</v>
      </c>
      <c r="F9" s="683">
        <v>276713.11827999994</v>
      </c>
      <c r="G9" s="682">
        <v>-1.6837884578063966</v>
      </c>
      <c r="H9" s="682">
        <v>84.410796232722305</v>
      </c>
    </row>
    <row r="10" spans="1:8" x14ac:dyDescent="0.2">
      <c r="A10" s="15"/>
      <c r="B10" s="15"/>
      <c r="C10" s="426"/>
      <c r="D10" s="1"/>
      <c r="E10" s="1"/>
      <c r="F10" s="1"/>
      <c r="G10" s="1"/>
      <c r="H10" s="161" t="s">
        <v>220</v>
      </c>
    </row>
    <row r="11" spans="1:8" x14ac:dyDescent="0.2">
      <c r="A11" s="133" t="s">
        <v>574</v>
      </c>
      <c r="B11" s="1"/>
      <c r="C11" s="1"/>
      <c r="D11" s="1"/>
      <c r="E11" s="1"/>
      <c r="F11" s="1"/>
      <c r="G11" s="1"/>
      <c r="H11" s="1"/>
    </row>
    <row r="12" spans="1:8" x14ac:dyDescent="0.2">
      <c r="A12" s="430" t="s">
        <v>532</v>
      </c>
      <c r="B12" s="1"/>
      <c r="C12" s="1"/>
      <c r="D12" s="1"/>
      <c r="E12" s="1"/>
      <c r="F12" s="1"/>
      <c r="G12" s="1"/>
      <c r="H12" s="1"/>
    </row>
    <row r="13" spans="1:8" x14ac:dyDescent="0.2">
      <c r="A13" s="820"/>
      <c r="B13" s="820"/>
      <c r="C13" s="820"/>
      <c r="D13" s="820"/>
      <c r="E13" s="820"/>
      <c r="F13" s="820"/>
      <c r="G13" s="820"/>
      <c r="H13" s="820"/>
    </row>
    <row r="14" spans="1:8" s="1" customFormat="1" x14ac:dyDescent="0.2">
      <c r="A14" s="820"/>
      <c r="B14" s="820"/>
      <c r="C14" s="820"/>
      <c r="D14" s="820"/>
      <c r="E14" s="820"/>
      <c r="F14" s="820"/>
      <c r="G14" s="820"/>
      <c r="H14" s="820"/>
    </row>
    <row r="15" spans="1:8" s="1" customFormat="1" x14ac:dyDescent="0.2">
      <c r="D15" s="166"/>
    </row>
    <row r="16" spans="1:8" s="1" customFormat="1" x14ac:dyDescent="0.2">
      <c r="D16" s="166"/>
    </row>
    <row r="17" spans="4:4" s="1" customFormat="1" x14ac:dyDescent="0.2">
      <c r="D17" s="166"/>
    </row>
    <row r="18" spans="4:4" s="1" customFormat="1" x14ac:dyDescent="0.2">
      <c r="D18" s="643"/>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345</v>
      </c>
      <c r="B1" s="53"/>
      <c r="C1" s="53"/>
      <c r="D1" s="6"/>
      <c r="E1" s="6"/>
      <c r="F1" s="6"/>
      <c r="G1" s="6"/>
      <c r="H1" s="3"/>
    </row>
    <row r="2" spans="1:8" x14ac:dyDescent="0.2">
      <c r="A2" s="54"/>
      <c r="B2" s="54"/>
      <c r="C2" s="54"/>
      <c r="D2" s="65"/>
      <c r="E2" s="65"/>
      <c r="F2" s="65"/>
      <c r="G2" s="108"/>
      <c r="H2" s="55" t="s">
        <v>467</v>
      </c>
    </row>
    <row r="3" spans="1:8" x14ac:dyDescent="0.2">
      <c r="A3" s="56"/>
      <c r="B3" s="783">
        <f>INDICE!A3</f>
        <v>45200</v>
      </c>
      <c r="C3" s="782">
        <v>41671</v>
      </c>
      <c r="D3" s="782" t="s">
        <v>115</v>
      </c>
      <c r="E3" s="782"/>
      <c r="F3" s="782" t="s">
        <v>116</v>
      </c>
      <c r="G3" s="782"/>
      <c r="H3" s="782"/>
    </row>
    <row r="4" spans="1:8" ht="25.5" x14ac:dyDescent="0.2">
      <c r="A4" s="66"/>
      <c r="B4" s="184" t="s">
        <v>54</v>
      </c>
      <c r="C4" s="185" t="s">
        <v>421</v>
      </c>
      <c r="D4" s="184" t="s">
        <v>54</v>
      </c>
      <c r="E4" s="185" t="s">
        <v>421</v>
      </c>
      <c r="F4" s="184" t="s">
        <v>54</v>
      </c>
      <c r="G4" s="186" t="s">
        <v>421</v>
      </c>
      <c r="H4" s="185" t="s">
        <v>106</v>
      </c>
    </row>
    <row r="5" spans="1:8" ht="15" x14ac:dyDescent="0.25">
      <c r="A5" s="503" t="s">
        <v>346</v>
      </c>
      <c r="B5" s="576">
        <v>4.471745631748</v>
      </c>
      <c r="C5" s="505">
        <v>-18.982228764829809</v>
      </c>
      <c r="D5" s="504">
        <v>47.072478266596001</v>
      </c>
      <c r="E5" s="505">
        <v>-1.4653373606773916</v>
      </c>
      <c r="F5" s="506">
        <v>56.076329073326001</v>
      </c>
      <c r="G5" s="505">
        <v>4.8724806926202087</v>
      </c>
      <c r="H5" s="577">
        <v>10.492604880817355</v>
      </c>
    </row>
    <row r="6" spans="1:8" ht="15" x14ac:dyDescent="0.25">
      <c r="A6" s="503" t="s">
        <v>347</v>
      </c>
      <c r="B6" s="576">
        <v>0</v>
      </c>
      <c r="C6" s="519" t="s">
        <v>142</v>
      </c>
      <c r="D6" s="507">
        <v>0</v>
      </c>
      <c r="E6" s="510" t="s">
        <v>142</v>
      </c>
      <c r="F6" s="507">
        <v>0</v>
      </c>
      <c r="G6" s="510" t="s">
        <v>142</v>
      </c>
      <c r="H6" s="578">
        <v>0</v>
      </c>
    </row>
    <row r="7" spans="1:8" ht="15" x14ac:dyDescent="0.25">
      <c r="A7" s="503" t="s">
        <v>525</v>
      </c>
      <c r="B7" s="576">
        <v>38.478000000000002</v>
      </c>
      <c r="C7" s="519">
        <v>-2.9411764705882271</v>
      </c>
      <c r="D7" s="507">
        <v>193.55600000000001</v>
      </c>
      <c r="E7" s="519">
        <v>-24.886877828054288</v>
      </c>
      <c r="F7" s="509">
        <v>260.01800000000003</v>
      </c>
      <c r="G7" s="508">
        <v>-16.479400749063661</v>
      </c>
      <c r="H7" s="579">
        <v>48.652723546380109</v>
      </c>
    </row>
    <row r="8" spans="1:8" ht="15" x14ac:dyDescent="0.25">
      <c r="A8" s="503" t="s">
        <v>535</v>
      </c>
      <c r="B8" s="576">
        <v>21.847240000000003</v>
      </c>
      <c r="C8" s="519">
        <v>43.01713280212833</v>
      </c>
      <c r="D8" s="588">
        <v>186.67563999999999</v>
      </c>
      <c r="E8" s="510">
        <v>59.789450996400497</v>
      </c>
      <c r="F8" s="509">
        <v>218.34234999999998</v>
      </c>
      <c r="G8" s="510">
        <v>61.168001476287095</v>
      </c>
      <c r="H8" s="579">
        <v>40.854671572802523</v>
      </c>
    </row>
    <row r="9" spans="1:8" x14ac:dyDescent="0.2">
      <c r="A9" s="511" t="s">
        <v>186</v>
      </c>
      <c r="B9" s="512">
        <v>64.796985631748001</v>
      </c>
      <c r="C9" s="513">
        <v>7.2098024424464251</v>
      </c>
      <c r="D9" s="514">
        <v>427.30411826659605</v>
      </c>
      <c r="E9" s="513">
        <v>1.1886776364950489</v>
      </c>
      <c r="F9" s="514">
        <v>534.4366790733261</v>
      </c>
      <c r="G9" s="513">
        <v>6.8300820372142637</v>
      </c>
      <c r="H9" s="513">
        <v>100</v>
      </c>
    </row>
    <row r="10" spans="1:8" x14ac:dyDescent="0.2">
      <c r="A10" s="559" t="s">
        <v>247</v>
      </c>
      <c r="B10" s="499">
        <f>B9/'Consumo de gas natural'!B8*100</f>
        <v>0.2604773680132258</v>
      </c>
      <c r="C10" s="75"/>
      <c r="D10" s="97">
        <f>D9/'Consumo de gas natural'!D8*100</f>
        <v>0.15920780564040138</v>
      </c>
      <c r="E10" s="75"/>
      <c r="F10" s="97">
        <f>F9/'Consumo de gas natural'!F8*100</f>
        <v>0.16538316878476156</v>
      </c>
      <c r="G10" s="190"/>
      <c r="H10" s="500"/>
    </row>
    <row r="11" spans="1:8" x14ac:dyDescent="0.2">
      <c r="A11" s="80"/>
      <c r="B11" s="59"/>
      <c r="C11" s="59"/>
      <c r="D11" s="59"/>
      <c r="E11" s="59"/>
      <c r="F11" s="59"/>
      <c r="G11" s="73"/>
      <c r="H11" s="161" t="s">
        <v>220</v>
      </c>
    </row>
    <row r="12" spans="1:8" x14ac:dyDescent="0.2">
      <c r="A12" s="80" t="s">
        <v>571</v>
      </c>
      <c r="B12" s="108"/>
      <c r="C12" s="108"/>
      <c r="D12" s="108"/>
      <c r="E12" s="108"/>
      <c r="F12" s="108"/>
      <c r="G12" s="108"/>
      <c r="H12" s="1"/>
    </row>
    <row r="13" spans="1:8" x14ac:dyDescent="0.2">
      <c r="A13" s="430" t="s">
        <v>532</v>
      </c>
      <c r="B13" s="1"/>
      <c r="C13" s="1"/>
      <c r="D13" s="1"/>
      <c r="E13" s="1"/>
      <c r="F13" s="1"/>
      <c r="G13" s="1"/>
      <c r="H13" s="1"/>
    </row>
    <row r="14" spans="1:8" x14ac:dyDescent="0.2">
      <c r="A14" s="80" t="s">
        <v>536</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5:B6">
    <cfRule type="cellIs" dxfId="8" priority="1" operator="equal">
      <formula>0</formula>
    </cfRule>
    <cfRule type="cellIs" dxfId="7" priority="2" operator="between">
      <formula>-0.49</formula>
      <formula>0.49</formula>
    </cfRule>
  </conditionalFormatting>
  <conditionalFormatting sqref="B19:B24">
    <cfRule type="cellIs" dxfId="6" priority="29" operator="between">
      <formula>0.00001</formula>
      <formula>0.499</formula>
    </cfRule>
  </conditionalFormatting>
  <conditionalFormatting sqref="B7:E7">
    <cfRule type="cellIs" dxfId="5" priority="14" operator="equal">
      <formula>0</formula>
    </cfRule>
    <cfRule type="cellIs" dxfId="4"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348</v>
      </c>
      <c r="B1" s="158"/>
      <c r="C1" s="158"/>
      <c r="D1" s="158"/>
      <c r="E1" s="15"/>
    </row>
    <row r="2" spans="1:5" x14ac:dyDescent="0.2">
      <c r="A2" s="159"/>
      <c r="B2" s="159"/>
      <c r="C2" s="159"/>
      <c r="D2" s="159"/>
      <c r="E2" s="55" t="s">
        <v>467</v>
      </c>
    </row>
    <row r="3" spans="1:5" x14ac:dyDescent="0.2">
      <c r="A3" s="231" t="s">
        <v>349</v>
      </c>
      <c r="B3" s="232"/>
      <c r="C3" s="233"/>
      <c r="D3" s="231" t="s">
        <v>350</v>
      </c>
      <c r="E3" s="232"/>
    </row>
    <row r="4" spans="1:5" x14ac:dyDescent="0.2">
      <c r="A4" s="145" t="s">
        <v>351</v>
      </c>
      <c r="B4" s="171">
        <v>33868.977245631744</v>
      </c>
      <c r="C4" s="234"/>
      <c r="D4" s="145" t="s">
        <v>352</v>
      </c>
      <c r="E4" s="171">
        <v>6281.1862300000003</v>
      </c>
    </row>
    <row r="5" spans="1:5" x14ac:dyDescent="0.2">
      <c r="A5" s="18" t="s">
        <v>353</v>
      </c>
      <c r="B5" s="235">
        <v>64.796985631748001</v>
      </c>
      <c r="C5" s="234"/>
      <c r="D5" s="18" t="s">
        <v>354</v>
      </c>
      <c r="E5" s="236">
        <v>6281.1862300000003</v>
      </c>
    </row>
    <row r="6" spans="1:5" x14ac:dyDescent="0.2">
      <c r="A6" s="18" t="s">
        <v>355</v>
      </c>
      <c r="B6" s="235">
        <v>22898.736699999994</v>
      </c>
      <c r="C6" s="234"/>
      <c r="D6" s="145" t="s">
        <v>357</v>
      </c>
      <c r="E6" s="171">
        <v>24876.244000000002</v>
      </c>
    </row>
    <row r="7" spans="1:5" x14ac:dyDescent="0.2">
      <c r="A7" s="18" t="s">
        <v>356</v>
      </c>
      <c r="B7" s="235">
        <v>10905.443560000002</v>
      </c>
      <c r="C7" s="234"/>
      <c r="D7" s="18" t="s">
        <v>358</v>
      </c>
      <c r="E7" s="236">
        <v>15581.29</v>
      </c>
    </row>
    <row r="8" spans="1:5" x14ac:dyDescent="0.2">
      <c r="A8" s="441"/>
      <c r="B8" s="442"/>
      <c r="C8" s="234"/>
      <c r="D8" s="18" t="s">
        <v>359</v>
      </c>
      <c r="E8" s="236">
        <v>8337.0589999999993</v>
      </c>
    </row>
    <row r="9" spans="1:5" x14ac:dyDescent="0.2">
      <c r="A9" s="145" t="s">
        <v>256</v>
      </c>
      <c r="B9" s="171">
        <v>-2369</v>
      </c>
      <c r="C9" s="234"/>
      <c r="D9" s="18" t="s">
        <v>360</v>
      </c>
      <c r="E9" s="236">
        <v>957.89499999999998</v>
      </c>
    </row>
    <row r="10" spans="1:5" x14ac:dyDescent="0.2">
      <c r="A10" s="18"/>
      <c r="B10" s="235"/>
      <c r="C10" s="234"/>
      <c r="D10" s="145" t="s">
        <v>361</v>
      </c>
      <c r="E10" s="171">
        <v>342.54701563174149</v>
      </c>
    </row>
    <row r="11" spans="1:5" x14ac:dyDescent="0.2">
      <c r="A11" s="173" t="s">
        <v>114</v>
      </c>
      <c r="B11" s="174">
        <v>31499.977245631744</v>
      </c>
      <c r="C11" s="234"/>
      <c r="D11" s="173" t="s">
        <v>114</v>
      </c>
      <c r="E11" s="174">
        <v>31499.977245631744</v>
      </c>
    </row>
    <row r="12" spans="1:5" x14ac:dyDescent="0.2">
      <c r="A12" s="1"/>
      <c r="B12" s="1"/>
      <c r="C12" s="234"/>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0"/>
  <sheetViews>
    <sheetView workbookViewId="0">
      <selection activeCell="L15" sqref="L15"/>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70" t="s">
        <v>492</v>
      </c>
      <c r="B1" s="770"/>
      <c r="C1" s="770"/>
      <c r="D1" s="770"/>
      <c r="E1" s="770"/>
      <c r="F1" s="192"/>
    </row>
    <row r="2" spans="1:8" x14ac:dyDescent="0.2">
      <c r="A2" s="771"/>
      <c r="B2" s="771"/>
      <c r="C2" s="771"/>
      <c r="D2" s="771"/>
      <c r="E2" s="771"/>
      <c r="H2" s="55" t="s">
        <v>362</v>
      </c>
    </row>
    <row r="3" spans="1:8" x14ac:dyDescent="0.2">
      <c r="A3" s="56"/>
      <c r="B3" s="56"/>
      <c r="C3" s="625" t="s">
        <v>491</v>
      </c>
      <c r="D3" s="625" t="s">
        <v>583</v>
      </c>
      <c r="E3" s="625" t="s">
        <v>628</v>
      </c>
      <c r="F3" s="625" t="s">
        <v>583</v>
      </c>
      <c r="G3" s="625" t="s">
        <v>627</v>
      </c>
      <c r="H3" s="625" t="s">
        <v>583</v>
      </c>
    </row>
    <row r="4" spans="1:8" ht="15" x14ac:dyDescent="0.25">
      <c r="A4" s="640">
        <v>2018</v>
      </c>
      <c r="B4" s="559" t="s">
        <v>509</v>
      </c>
      <c r="C4" s="629" t="s">
        <v>509</v>
      </c>
      <c r="D4" s="629" t="s">
        <v>509</v>
      </c>
      <c r="E4" s="629" t="s">
        <v>509</v>
      </c>
      <c r="F4" s="629" t="s">
        <v>509</v>
      </c>
      <c r="G4" s="629" t="s">
        <v>509</v>
      </c>
      <c r="H4" s="629" t="s">
        <v>509</v>
      </c>
    </row>
    <row r="5" spans="1:8" ht="15" x14ac:dyDescent="0.25">
      <c r="A5" s="668" t="s">
        <v>509</v>
      </c>
      <c r="B5" s="18" t="s">
        <v>649</v>
      </c>
      <c r="C5" s="237">
        <v>8.8592170699999997</v>
      </c>
      <c r="D5" s="443">
        <v>3.0046016535790225</v>
      </c>
      <c r="E5" s="237">
        <v>6.9771830700000006</v>
      </c>
      <c r="F5" s="443">
        <v>3.8462390438376182</v>
      </c>
      <c r="G5" s="237" t="s">
        <v>142</v>
      </c>
      <c r="H5" s="443" t="s">
        <v>142</v>
      </c>
    </row>
    <row r="6" spans="1:8" ht="15" x14ac:dyDescent="0.25">
      <c r="A6" s="668" t="s">
        <v>509</v>
      </c>
      <c r="B6" s="18" t="s">
        <v>648</v>
      </c>
      <c r="C6" s="237">
        <v>9.4778791799999986</v>
      </c>
      <c r="D6" s="443">
        <v>6.9832594134641628</v>
      </c>
      <c r="E6" s="237">
        <v>7.5958451799999995</v>
      </c>
      <c r="F6" s="443">
        <v>8.8669324538735204</v>
      </c>
      <c r="G6" s="237" t="s">
        <v>142</v>
      </c>
      <c r="H6" s="443" t="s">
        <v>142</v>
      </c>
    </row>
    <row r="7" spans="1:8" ht="15" x14ac:dyDescent="0.25">
      <c r="A7" s="640">
        <v>2019</v>
      </c>
      <c r="B7" s="559" t="s">
        <v>509</v>
      </c>
      <c r="C7" s="629" t="s">
        <v>509</v>
      </c>
      <c r="D7" s="629" t="s">
        <v>509</v>
      </c>
      <c r="E7" s="629" t="s">
        <v>509</v>
      </c>
      <c r="F7" s="629" t="s">
        <v>509</v>
      </c>
      <c r="G7" s="629" t="s">
        <v>509</v>
      </c>
      <c r="H7" s="629" t="s">
        <v>509</v>
      </c>
    </row>
    <row r="8" spans="1:8" ht="15" x14ac:dyDescent="0.25">
      <c r="A8" s="668" t="s">
        <v>509</v>
      </c>
      <c r="B8" s="18" t="s">
        <v>646</v>
      </c>
      <c r="C8" s="237">
        <v>9.1141193000000005</v>
      </c>
      <c r="D8" s="443">
        <v>-3.8379881521131418</v>
      </c>
      <c r="E8" s="237">
        <v>7.2296652999999997</v>
      </c>
      <c r="F8" s="443">
        <v>-4.8207917792237023</v>
      </c>
      <c r="G8" s="237" t="s">
        <v>142</v>
      </c>
      <c r="H8" s="443" t="s">
        <v>142</v>
      </c>
    </row>
    <row r="9" spans="1:8" ht="15" x14ac:dyDescent="0.25">
      <c r="A9" s="668" t="s">
        <v>509</v>
      </c>
      <c r="B9" s="18" t="s">
        <v>647</v>
      </c>
      <c r="C9" s="237">
        <v>8.6282825199999991</v>
      </c>
      <c r="D9" s="443">
        <v>-5.3305949155175245</v>
      </c>
      <c r="E9" s="237">
        <v>6.7438285199999992</v>
      </c>
      <c r="F9" s="443">
        <v>-6.7200452557603256</v>
      </c>
      <c r="G9" s="237" t="s">
        <v>142</v>
      </c>
      <c r="H9" s="443" t="s">
        <v>142</v>
      </c>
    </row>
    <row r="10" spans="1:8" ht="15" x14ac:dyDescent="0.25">
      <c r="A10" s="640">
        <v>2020</v>
      </c>
      <c r="B10" s="559" t="s">
        <v>509</v>
      </c>
      <c r="C10" s="629" t="s">
        <v>509</v>
      </c>
      <c r="D10" s="629" t="s">
        <v>509</v>
      </c>
      <c r="E10" s="629" t="s">
        <v>509</v>
      </c>
      <c r="F10" s="629" t="s">
        <v>509</v>
      </c>
      <c r="G10" s="629" t="s">
        <v>509</v>
      </c>
      <c r="H10" s="629" t="s">
        <v>509</v>
      </c>
    </row>
    <row r="11" spans="1:8" ht="15" x14ac:dyDescent="0.25">
      <c r="A11" s="668" t="s">
        <v>509</v>
      </c>
      <c r="B11" s="18" t="s">
        <v>646</v>
      </c>
      <c r="C11" s="237">
        <v>8.3495372399999983</v>
      </c>
      <c r="D11" s="443">
        <v>-3.2305998250970669</v>
      </c>
      <c r="E11" s="237">
        <v>6.4662932399999997</v>
      </c>
      <c r="F11" s="443">
        <v>-4.1153964573227242</v>
      </c>
      <c r="G11" s="237" t="s">
        <v>142</v>
      </c>
      <c r="H11" s="443" t="s">
        <v>142</v>
      </c>
    </row>
    <row r="12" spans="1:8" ht="15" x14ac:dyDescent="0.25">
      <c r="A12" s="668" t="s">
        <v>509</v>
      </c>
      <c r="B12" s="18" t="s">
        <v>649</v>
      </c>
      <c r="C12" s="237">
        <v>7.9797079999999987</v>
      </c>
      <c r="D12" s="443">
        <v>-4.4293381701235424</v>
      </c>
      <c r="E12" s="237">
        <v>6.0964640000000001</v>
      </c>
      <c r="F12" s="443">
        <v>-5.7193391371777569</v>
      </c>
      <c r="G12" s="237" t="s">
        <v>142</v>
      </c>
      <c r="H12" s="443" t="s">
        <v>142</v>
      </c>
    </row>
    <row r="13" spans="1:8" ht="15" x14ac:dyDescent="0.25">
      <c r="A13" s="668" t="s">
        <v>509</v>
      </c>
      <c r="B13" s="18" t="s">
        <v>648</v>
      </c>
      <c r="C13" s="237">
        <v>7.7840267999999995</v>
      </c>
      <c r="D13" s="443">
        <v>-2.452235094316725</v>
      </c>
      <c r="E13" s="237">
        <v>5.7697397999999991</v>
      </c>
      <c r="F13" s="443">
        <v>-5.3592410288980794</v>
      </c>
      <c r="G13" s="237" t="s">
        <v>142</v>
      </c>
      <c r="H13" s="443" t="s">
        <v>142</v>
      </c>
    </row>
    <row r="14" spans="1:8" ht="15" x14ac:dyDescent="0.25">
      <c r="A14" s="640">
        <v>2021</v>
      </c>
      <c r="B14" s="559" t="s">
        <v>509</v>
      </c>
      <c r="C14" s="629" t="s">
        <v>509</v>
      </c>
      <c r="D14" s="629" t="s">
        <v>509</v>
      </c>
      <c r="E14" s="629" t="s">
        <v>509</v>
      </c>
      <c r="F14" s="629" t="s">
        <v>509</v>
      </c>
      <c r="G14" s="629" t="s">
        <v>509</v>
      </c>
      <c r="H14" s="629" t="s">
        <v>509</v>
      </c>
    </row>
    <row r="15" spans="1:8" ht="15" x14ac:dyDescent="0.25">
      <c r="A15" s="668" t="s">
        <v>509</v>
      </c>
      <c r="B15" s="18" t="s">
        <v>646</v>
      </c>
      <c r="C15" s="237">
        <v>8.1517022399999988</v>
      </c>
      <c r="D15" s="443">
        <v>4.7234606129567709</v>
      </c>
      <c r="E15" s="237">
        <v>6.1374152400000002</v>
      </c>
      <c r="F15" s="443">
        <v>6.3724787034590564</v>
      </c>
      <c r="G15" s="237" t="s">
        <v>142</v>
      </c>
      <c r="H15" s="443" t="s">
        <v>142</v>
      </c>
    </row>
    <row r="16" spans="1:8" s="1" customFormat="1" ht="15" x14ac:dyDescent="0.25">
      <c r="A16" s="668" t="s">
        <v>509</v>
      </c>
      <c r="B16" s="18" t="s">
        <v>649</v>
      </c>
      <c r="C16" s="237">
        <v>8.3919162799999985</v>
      </c>
      <c r="D16" s="443">
        <v>2.9467960547096692</v>
      </c>
      <c r="E16" s="237">
        <v>6.3776292799999998</v>
      </c>
      <c r="F16" s="443">
        <v>3.9139284308877831</v>
      </c>
      <c r="G16" s="237" t="s">
        <v>142</v>
      </c>
      <c r="H16" s="443" t="s">
        <v>142</v>
      </c>
    </row>
    <row r="17" spans="1:8" s="1" customFormat="1" ht="15" x14ac:dyDescent="0.25">
      <c r="A17" s="668" t="s">
        <v>509</v>
      </c>
      <c r="B17" s="18" t="s">
        <v>648</v>
      </c>
      <c r="C17" s="237">
        <v>8.3238000000000003</v>
      </c>
      <c r="D17" s="443">
        <v>-0.81</v>
      </c>
      <c r="E17" s="237">
        <v>7.1341999999999999</v>
      </c>
      <c r="F17" s="443">
        <v>11.86</v>
      </c>
      <c r="G17" s="237">
        <v>6.7427999999999999</v>
      </c>
      <c r="H17" s="443" t="s">
        <v>142</v>
      </c>
    </row>
    <row r="18" spans="1:8" s="1" customFormat="1" ht="15" x14ac:dyDescent="0.25">
      <c r="A18" s="640">
        <v>2022</v>
      </c>
      <c r="B18" s="559" t="s">
        <v>509</v>
      </c>
      <c r="C18" s="629" t="s">
        <v>509</v>
      </c>
      <c r="D18" s="629" t="s">
        <v>509</v>
      </c>
      <c r="E18" s="629" t="s">
        <v>509</v>
      </c>
      <c r="F18" s="629" t="s">
        <v>509</v>
      </c>
      <c r="G18" s="629" t="s">
        <v>509</v>
      </c>
      <c r="H18" s="629" t="s">
        <v>509</v>
      </c>
    </row>
    <row r="19" spans="1:8" s="1" customFormat="1" ht="15" x14ac:dyDescent="0.25">
      <c r="A19" s="668" t="s">
        <v>509</v>
      </c>
      <c r="B19" s="18" t="s">
        <v>646</v>
      </c>
      <c r="C19" s="237">
        <v>8.7993390099999989</v>
      </c>
      <c r="D19" s="443">
        <v>5.712735698136596</v>
      </c>
      <c r="E19" s="237">
        <v>7.6110379399999983</v>
      </c>
      <c r="F19" s="443">
        <v>6.6834530348602481</v>
      </c>
      <c r="G19" s="237">
        <v>7.2198340499999993</v>
      </c>
      <c r="H19" s="443">
        <v>7.0746595149630291</v>
      </c>
    </row>
    <row r="20" spans="1:8" s="1" customFormat="1" ht="15" x14ac:dyDescent="0.25">
      <c r="A20" s="668" t="s">
        <v>509</v>
      </c>
      <c r="B20" s="18" t="s">
        <v>647</v>
      </c>
      <c r="C20" s="237">
        <v>9.3430694499999998</v>
      </c>
      <c r="D20" s="443">
        <v>6.1792191365974087</v>
      </c>
      <c r="E20" s="237">
        <v>8.154769589999999</v>
      </c>
      <c r="F20" s="443">
        <v>7.1439881693718217</v>
      </c>
      <c r="G20" s="237">
        <v>7.7635644899999985</v>
      </c>
      <c r="H20" s="443">
        <v>7.5310656205456574</v>
      </c>
    </row>
    <row r="21" spans="1:8" s="1" customFormat="1" ht="15" x14ac:dyDescent="0.25">
      <c r="A21" s="668" t="s">
        <v>509</v>
      </c>
      <c r="B21" s="18" t="s">
        <v>649</v>
      </c>
      <c r="C21" s="237">
        <v>9.9683611499999998</v>
      </c>
      <c r="D21" s="443">
        <v>6.692572535677769</v>
      </c>
      <c r="E21" s="237">
        <v>8.780061289999999</v>
      </c>
      <c r="F21" s="443">
        <v>7.6678034014201994</v>
      </c>
      <c r="G21" s="237">
        <v>8.3888561899999985</v>
      </c>
      <c r="H21" s="443">
        <v>8.0541831114485927</v>
      </c>
    </row>
    <row r="22" spans="1:8" s="1" customFormat="1" ht="15" x14ac:dyDescent="0.25">
      <c r="A22" s="668" t="s">
        <v>509</v>
      </c>
      <c r="B22" s="18" t="s">
        <v>648</v>
      </c>
      <c r="C22" s="237">
        <v>9.0315361499999991</v>
      </c>
      <c r="D22" s="443">
        <v>-9.3979841410541258</v>
      </c>
      <c r="E22" s="237">
        <v>8.1181600500000002</v>
      </c>
      <c r="F22" s="443">
        <v>-7.5386858717474725</v>
      </c>
      <c r="G22" s="237">
        <v>7.8286649000000006</v>
      </c>
      <c r="H22" s="443">
        <v>-6.6778029961674434</v>
      </c>
    </row>
    <row r="23" spans="1:8" s="1" customFormat="1" ht="15" x14ac:dyDescent="0.25">
      <c r="A23" s="640">
        <v>2023</v>
      </c>
      <c r="B23" s="559" t="s">
        <v>509</v>
      </c>
      <c r="C23" s="629" t="s">
        <v>509</v>
      </c>
      <c r="D23" s="629" t="s">
        <v>509</v>
      </c>
      <c r="E23" s="629" t="s">
        <v>509</v>
      </c>
      <c r="F23" s="629" t="s">
        <v>509</v>
      </c>
      <c r="G23" s="629" t="s">
        <v>509</v>
      </c>
      <c r="H23" s="629" t="s">
        <v>509</v>
      </c>
    </row>
    <row r="24" spans="1:8" s="1" customFormat="1" ht="15" x14ac:dyDescent="0.25">
      <c r="A24" s="668" t="s">
        <v>509</v>
      </c>
      <c r="B24" s="18" t="s">
        <v>646</v>
      </c>
      <c r="C24" s="237">
        <v>9.7491355500000001</v>
      </c>
      <c r="D24" s="443">
        <v>7.9454855528646817</v>
      </c>
      <c r="E24" s="237">
        <v>8.8357594499999994</v>
      </c>
      <c r="F24" s="443">
        <v>8.839434004506959</v>
      </c>
      <c r="G24" s="237">
        <v>8.5462643000000007</v>
      </c>
      <c r="H24" s="443">
        <v>9.1663062497412557</v>
      </c>
    </row>
    <row r="25" spans="1:8" s="1" customFormat="1" ht="15" x14ac:dyDescent="0.25">
      <c r="A25" s="668" t="s">
        <v>509</v>
      </c>
      <c r="B25" s="18" t="s">
        <v>647</v>
      </c>
      <c r="C25" s="237">
        <v>7.0454401499999992</v>
      </c>
      <c r="D25" s="443">
        <v>-27.732668051784355</v>
      </c>
      <c r="E25" s="237">
        <v>6.1357264500000008</v>
      </c>
      <c r="F25" s="443">
        <v>-30.558018416854917</v>
      </c>
      <c r="G25" s="237">
        <v>5.8467167500000006</v>
      </c>
      <c r="H25" s="443">
        <v>-31.58745687282337</v>
      </c>
    </row>
    <row r="26" spans="1:8" s="1" customFormat="1" ht="15" x14ac:dyDescent="0.25">
      <c r="A26" s="668"/>
      <c r="B26" s="18" t="s">
        <v>649</v>
      </c>
      <c r="C26" s="237">
        <v>6.8701930500000001</v>
      </c>
      <c r="D26" s="443">
        <v>-2.4873832758340741</v>
      </c>
      <c r="E26" s="237">
        <v>5.9604793500000008</v>
      </c>
      <c r="F26" s="443">
        <v>-2.8561752455571088</v>
      </c>
      <c r="G26" s="237">
        <v>5.6714696499999997</v>
      </c>
      <c r="H26" s="443">
        <v>-2.9973591588817921</v>
      </c>
    </row>
    <row r="27" spans="1:8" s="1" customFormat="1" ht="15" x14ac:dyDescent="0.25">
      <c r="A27" s="702" t="s">
        <v>509</v>
      </c>
      <c r="B27" s="441" t="s">
        <v>648</v>
      </c>
      <c r="C27" s="703">
        <v>6.7687525499999994</v>
      </c>
      <c r="D27" s="704">
        <v>-1.4765305612482127</v>
      </c>
      <c r="E27" s="703">
        <v>5.9630581500000011</v>
      </c>
      <c r="F27" s="704">
        <v>4.3264976666687285E-2</v>
      </c>
      <c r="G27" s="703">
        <v>5.6023470999999994</v>
      </c>
      <c r="H27" s="704">
        <v>-1.2187766886842168</v>
      </c>
    </row>
    <row r="28" spans="1:8" s="1" customFormat="1" x14ac:dyDescent="0.2">
      <c r="A28" s="80" t="s">
        <v>258</v>
      </c>
      <c r="H28" s="161" t="s">
        <v>570</v>
      </c>
    </row>
    <row r="29" spans="1:8" s="1" customFormat="1" x14ac:dyDescent="0.2">
      <c r="A29" s="80" t="s">
        <v>693</v>
      </c>
      <c r="H29" s="161"/>
    </row>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80">
        <f>INDICE!A3</f>
        <v>45200</v>
      </c>
      <c r="C3" s="781"/>
      <c r="D3" s="781" t="s">
        <v>115</v>
      </c>
      <c r="E3" s="781"/>
      <c r="F3" s="781" t="s">
        <v>116</v>
      </c>
      <c r="G3" s="781"/>
      <c r="H3" s="781"/>
      <c r="I3"/>
    </row>
    <row r="4" spans="1:9" ht="14.25" x14ac:dyDescent="0.2">
      <c r="A4" s="66"/>
      <c r="B4" s="63" t="s">
        <v>47</v>
      </c>
      <c r="C4" s="63" t="s">
        <v>421</v>
      </c>
      <c r="D4" s="63" t="s">
        <v>47</v>
      </c>
      <c r="E4" s="63" t="s">
        <v>421</v>
      </c>
      <c r="F4" s="63" t="s">
        <v>47</v>
      </c>
      <c r="G4" s="64" t="s">
        <v>421</v>
      </c>
      <c r="H4" s="64" t="s">
        <v>121</v>
      </c>
      <c r="I4"/>
    </row>
    <row r="5" spans="1:9" ht="14.25" x14ac:dyDescent="0.2">
      <c r="A5" s="3" t="s">
        <v>511</v>
      </c>
      <c r="B5" s="302">
        <v>142.01742999999999</v>
      </c>
      <c r="C5" s="72">
        <v>-21.162041028566978</v>
      </c>
      <c r="D5" s="71">
        <v>1756.6666599999996</v>
      </c>
      <c r="E5" s="72">
        <v>9.9636693597937658</v>
      </c>
      <c r="F5" s="71">
        <v>2154.41347</v>
      </c>
      <c r="G5" s="72">
        <v>7.792269664472486</v>
      </c>
      <c r="H5" s="305">
        <v>3.7930890606077532</v>
      </c>
      <c r="I5"/>
    </row>
    <row r="6" spans="1:9" ht="14.25" x14ac:dyDescent="0.2">
      <c r="A6" s="3" t="s">
        <v>48</v>
      </c>
      <c r="B6" s="303">
        <v>521.91480999999976</v>
      </c>
      <c r="C6" s="59">
        <v>8.6830050966488539</v>
      </c>
      <c r="D6" s="58">
        <v>5082.5428799999972</v>
      </c>
      <c r="E6" s="59">
        <v>6.4444374368677613</v>
      </c>
      <c r="F6" s="58">
        <v>6062.8031099999971</v>
      </c>
      <c r="G6" s="59">
        <v>6.8309100436834038</v>
      </c>
      <c r="H6" s="306">
        <v>10.674251936031414</v>
      </c>
      <c r="I6"/>
    </row>
    <row r="7" spans="1:9" ht="14.25" x14ac:dyDescent="0.2">
      <c r="A7" s="3" t="s">
        <v>49</v>
      </c>
      <c r="B7" s="303">
        <v>616.71273999999994</v>
      </c>
      <c r="C7" s="59">
        <v>12.90497736628754</v>
      </c>
      <c r="D7" s="58">
        <v>5578.78197</v>
      </c>
      <c r="E7" s="59">
        <v>12.493256568247247</v>
      </c>
      <c r="F7" s="58">
        <v>6490.57629</v>
      </c>
      <c r="G7" s="59">
        <v>13.278556105821915</v>
      </c>
      <c r="H7" s="306">
        <v>11.42739509637352</v>
      </c>
      <c r="I7"/>
    </row>
    <row r="8" spans="1:9" ht="14.25" x14ac:dyDescent="0.2">
      <c r="A8" s="3" t="s">
        <v>122</v>
      </c>
      <c r="B8" s="303">
        <v>2553.906919999999</v>
      </c>
      <c r="C8" s="59">
        <v>-0.18645880305846557</v>
      </c>
      <c r="D8" s="58">
        <v>25069.460529999993</v>
      </c>
      <c r="E8" s="59">
        <v>-4.2436913356948525</v>
      </c>
      <c r="F8" s="58">
        <v>30632.174999999996</v>
      </c>
      <c r="G8" s="59">
        <v>-3.8518170208758584</v>
      </c>
      <c r="H8" s="306">
        <v>53.931415446971876</v>
      </c>
      <c r="I8"/>
    </row>
    <row r="9" spans="1:9" ht="14.25" x14ac:dyDescent="0.2">
      <c r="A9" s="3" t="s">
        <v>123</v>
      </c>
      <c r="B9" s="303">
        <v>540.80941000000007</v>
      </c>
      <c r="C9" s="59">
        <v>-14.665522518702986</v>
      </c>
      <c r="D9" s="58">
        <v>5868.9537499999988</v>
      </c>
      <c r="E9" s="59">
        <v>-7.2764215864959692</v>
      </c>
      <c r="F9" s="58">
        <v>7089.6287700000003</v>
      </c>
      <c r="G9" s="73">
        <v>-4.9090002300330138</v>
      </c>
      <c r="H9" s="306">
        <v>12.482094874414706</v>
      </c>
      <c r="I9"/>
    </row>
    <row r="10" spans="1:9" ht="14.25" x14ac:dyDescent="0.2">
      <c r="A10" s="3" t="s">
        <v>596</v>
      </c>
      <c r="B10" s="303">
        <v>492.93900000000002</v>
      </c>
      <c r="C10" s="331">
        <v>41.555174582389277</v>
      </c>
      <c r="D10" s="58">
        <v>3755.3971026784025</v>
      </c>
      <c r="E10" s="331">
        <v>-7.0455925290281067</v>
      </c>
      <c r="F10" s="58">
        <v>4368.7921026784034</v>
      </c>
      <c r="G10" s="59">
        <v>-6.5049039071552457</v>
      </c>
      <c r="H10" s="306">
        <v>7.6917535856007229</v>
      </c>
      <c r="I10"/>
    </row>
    <row r="11" spans="1:9" ht="14.25" x14ac:dyDescent="0.2">
      <c r="A11" s="60" t="s">
        <v>597</v>
      </c>
      <c r="B11" s="61">
        <v>4868.3003099999987</v>
      </c>
      <c r="C11" s="62">
        <v>2.5501192110565447</v>
      </c>
      <c r="D11" s="61">
        <v>47111.802892678395</v>
      </c>
      <c r="E11" s="62">
        <v>-1.6076705935887268</v>
      </c>
      <c r="F11" s="61">
        <v>56798.388742678399</v>
      </c>
      <c r="G11" s="62">
        <v>-1.0330570189927901</v>
      </c>
      <c r="H11" s="62">
        <v>100</v>
      </c>
      <c r="I11"/>
    </row>
    <row r="12" spans="1:9" ht="14.25" x14ac:dyDescent="0.2">
      <c r="A12" s="3"/>
      <c r="B12" s="3"/>
      <c r="C12" s="3"/>
      <c r="D12" s="3"/>
      <c r="E12" s="3"/>
      <c r="F12" s="3"/>
      <c r="G12" s="3"/>
      <c r="H12" s="79" t="s">
        <v>220</v>
      </c>
      <c r="I12"/>
    </row>
    <row r="13" spans="1:9" ht="14.25" x14ac:dyDescent="0.2">
      <c r="A13" s="80" t="s">
        <v>479</v>
      </c>
      <c r="B13" s="3"/>
      <c r="C13" s="3"/>
      <c r="D13" s="3"/>
      <c r="E13" s="3"/>
      <c r="F13" s="3"/>
      <c r="G13" s="3"/>
      <c r="H13" s="3"/>
      <c r="I13"/>
    </row>
    <row r="14" spans="1:9" ht="14.25" x14ac:dyDescent="0.2">
      <c r="A14" s="80" t="s">
        <v>422</v>
      </c>
      <c r="B14" s="58"/>
      <c r="C14" s="3"/>
      <c r="D14" s="3"/>
      <c r="E14" s="3"/>
      <c r="F14" s="3"/>
      <c r="G14" s="3"/>
      <c r="H14" s="3"/>
      <c r="I14"/>
    </row>
    <row r="15" spans="1:9" ht="14.25" x14ac:dyDescent="0.2">
      <c r="A15" s="80" t="s">
        <v>423</v>
      </c>
      <c r="B15" s="3"/>
      <c r="C15" s="3"/>
      <c r="D15" s="3"/>
      <c r="E15" s="3"/>
      <c r="F15" s="3"/>
      <c r="G15" s="3"/>
      <c r="H15" s="3"/>
      <c r="I15"/>
    </row>
    <row r="16" spans="1:9" ht="14.25" x14ac:dyDescent="0.2">
      <c r="A16" s="133" t="s">
        <v>532</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199" priority="6" operator="equal">
      <formula>0</formula>
    </cfRule>
    <cfRule type="cellIs" dxfId="198" priority="7" operator="between">
      <formula>0</formula>
      <formula>0.5</formula>
    </cfRule>
  </conditionalFormatting>
  <conditionalFormatting sqref="E10">
    <cfRule type="cellIs" dxfId="197" priority="8" operator="equal">
      <formula>0</formula>
    </cfRule>
    <cfRule type="cellIs" dxfId="196" priority="9"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363</v>
      </c>
    </row>
    <row r="2" spans="1:13" x14ac:dyDescent="0.2">
      <c r="A2" s="158"/>
      <c r="M2" s="161"/>
    </row>
    <row r="3" spans="1:13" x14ac:dyDescent="0.2">
      <c r="A3" s="191"/>
      <c r="B3" s="145">
        <v>2022</v>
      </c>
      <c r="C3" s="145" t="s">
        <v>509</v>
      </c>
      <c r="D3" s="145">
        <v>2023</v>
      </c>
      <c r="E3" s="145" t="s">
        <v>509</v>
      </c>
      <c r="F3" s="145" t="s">
        <v>509</v>
      </c>
      <c r="G3" s="145" t="s">
        <v>509</v>
      </c>
      <c r="H3" s="145" t="s">
        <v>509</v>
      </c>
      <c r="I3" s="145" t="s">
        <v>509</v>
      </c>
      <c r="J3" s="145" t="s">
        <v>509</v>
      </c>
      <c r="K3" s="145" t="s">
        <v>509</v>
      </c>
      <c r="L3" s="145" t="s">
        <v>509</v>
      </c>
      <c r="M3" s="145" t="s">
        <v>509</v>
      </c>
    </row>
    <row r="4" spans="1:13" x14ac:dyDescent="0.2">
      <c r="B4" s="538">
        <v>44866</v>
      </c>
      <c r="C4" s="538">
        <v>44896</v>
      </c>
      <c r="D4" s="538">
        <v>44927</v>
      </c>
      <c r="E4" s="538">
        <v>44958</v>
      </c>
      <c r="F4" s="538">
        <v>44986</v>
      </c>
      <c r="G4" s="538">
        <v>45017</v>
      </c>
      <c r="H4" s="538">
        <v>45047</v>
      </c>
      <c r="I4" s="538">
        <v>45078</v>
      </c>
      <c r="J4" s="538">
        <v>45108</v>
      </c>
      <c r="K4" s="538">
        <v>45139</v>
      </c>
      <c r="L4" s="538">
        <v>45170</v>
      </c>
      <c r="M4" s="538">
        <v>45200</v>
      </c>
    </row>
    <row r="5" spans="1:13" x14ac:dyDescent="0.2">
      <c r="A5" s="553" t="s">
        <v>540</v>
      </c>
      <c r="B5" s="540">
        <v>5.3951499999999992</v>
      </c>
      <c r="C5" s="540">
        <v>5.5291904761904771</v>
      </c>
      <c r="D5" s="540">
        <v>3.2797142857142854</v>
      </c>
      <c r="E5" s="540">
        <v>2.380052631578947</v>
      </c>
      <c r="F5" s="540">
        <v>2.3057826086956519</v>
      </c>
      <c r="G5" s="540">
        <v>2.162105263157895</v>
      </c>
      <c r="H5" s="540">
        <v>2.1459090909090905</v>
      </c>
      <c r="I5" s="540">
        <v>2.1766666666666659</v>
      </c>
      <c r="J5" s="540">
        <v>2.5537894736842106</v>
      </c>
      <c r="K5" s="540">
        <v>2.5831739130434781</v>
      </c>
      <c r="L5" s="540">
        <v>2.6369500000000001</v>
      </c>
      <c r="M5" s="540">
        <v>2.9874545454545451</v>
      </c>
    </row>
    <row r="6" spans="1:13" x14ac:dyDescent="0.2">
      <c r="A6" s="18" t="s">
        <v>541</v>
      </c>
      <c r="B6" s="540">
        <v>134.01136363636363</v>
      </c>
      <c r="C6" s="540">
        <v>278.94499999999999</v>
      </c>
      <c r="D6" s="540">
        <v>153.21904761904761</v>
      </c>
      <c r="E6" s="540">
        <v>133.5</v>
      </c>
      <c r="F6" s="540">
        <v>110.19</v>
      </c>
      <c r="G6" s="540">
        <v>100.91944444444445</v>
      </c>
      <c r="H6" s="540">
        <v>71.974000000000004</v>
      </c>
      <c r="I6" s="540">
        <v>79.770454545454555</v>
      </c>
      <c r="J6" s="540">
        <v>71.13095238095238</v>
      </c>
      <c r="K6" s="540">
        <v>83.586363636363629</v>
      </c>
      <c r="L6" s="540">
        <v>92.125238095238103</v>
      </c>
      <c r="M6" s="540">
        <v>104.87045454545454</v>
      </c>
    </row>
    <row r="7" spans="1:13" x14ac:dyDescent="0.2">
      <c r="A7" s="515" t="s">
        <v>542</v>
      </c>
      <c r="B7" s="540">
        <v>96.775000000000006</v>
      </c>
      <c r="C7" s="540">
        <v>117.05850000000001</v>
      </c>
      <c r="D7" s="540">
        <v>62.537142857142854</v>
      </c>
      <c r="E7" s="540">
        <v>53.284500000000001</v>
      </c>
      <c r="F7" s="540">
        <v>44.182173913043478</v>
      </c>
      <c r="G7" s="540">
        <v>42.435555555555545</v>
      </c>
      <c r="H7" s="540">
        <v>31.273500000000002</v>
      </c>
      <c r="I7" s="540">
        <v>32.474090909090918</v>
      </c>
      <c r="J7" s="540">
        <v>29.54190476190476</v>
      </c>
      <c r="K7" s="540">
        <v>33.476818181818189</v>
      </c>
      <c r="L7" s="540">
        <v>36.526666666666664</v>
      </c>
      <c r="M7" s="580">
        <v>43.264545454545448</v>
      </c>
    </row>
    <row r="8" spans="1:13" x14ac:dyDescent="0.2">
      <c r="A8" s="441" t="s">
        <v>543</v>
      </c>
      <c r="B8" s="581">
        <v>63.028000000000006</v>
      </c>
      <c r="C8" s="581">
        <v>100.43096774193546</v>
      </c>
      <c r="D8" s="581">
        <v>60.378064516129037</v>
      </c>
      <c r="E8" s="581">
        <v>51.861071428571428</v>
      </c>
      <c r="F8" s="581">
        <v>43.510000000000005</v>
      </c>
      <c r="G8" s="581">
        <v>37.873333333333335</v>
      </c>
      <c r="H8" s="581">
        <v>28.945806451612899</v>
      </c>
      <c r="I8" s="581">
        <v>31.247333333333327</v>
      </c>
      <c r="J8" s="581">
        <v>29.849999999999994</v>
      </c>
      <c r="K8" s="581">
        <v>34.105161290322577</v>
      </c>
      <c r="L8" s="581">
        <v>37.066000000000003</v>
      </c>
      <c r="M8" s="581">
        <v>43.046451612903233</v>
      </c>
    </row>
    <row r="9" spans="1:13" x14ac:dyDescent="0.2">
      <c r="M9" s="161" t="s">
        <v>544</v>
      </c>
    </row>
    <row r="10" spans="1:13" x14ac:dyDescent="0.2">
      <c r="A10" s="444"/>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4"/>
      <c r="H2" s="246"/>
      <c r="I2" s="245" t="s">
        <v>151</v>
      </c>
    </row>
    <row r="3" spans="1:71" s="69" customFormat="1" ht="12.75" x14ac:dyDescent="0.2">
      <c r="A3" s="70"/>
      <c r="B3" s="821">
        <f>INDICE!A3</f>
        <v>45200</v>
      </c>
      <c r="C3" s="822">
        <v>41671</v>
      </c>
      <c r="D3" s="821">
        <f>DATE(YEAR(B3),MONTH(B3)-1,1)</f>
        <v>45170</v>
      </c>
      <c r="E3" s="822"/>
      <c r="F3" s="821">
        <f>DATE(YEAR(B3)-1,MONTH(B3),1)</f>
        <v>44835</v>
      </c>
      <c r="G3" s="822"/>
      <c r="H3" s="773" t="s">
        <v>421</v>
      </c>
      <c r="I3" s="77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8">
        <f>D3</f>
        <v>45170</v>
      </c>
      <c r="I4" s="282">
        <f>F3</f>
        <v>44835</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3" t="s">
        <v>365</v>
      </c>
      <c r="B5" s="236">
        <v>5865.8810000000003</v>
      </c>
      <c r="C5" s="446">
        <v>37.127043967198169</v>
      </c>
      <c r="D5" s="236">
        <v>5623.5460000000003</v>
      </c>
      <c r="E5" s="446">
        <v>36.723905685866796</v>
      </c>
      <c r="F5" s="236">
        <v>5648.8220000000001</v>
      </c>
      <c r="G5" s="446">
        <v>38.15332880215913</v>
      </c>
      <c r="H5" s="630">
        <v>4.3092916817965037</v>
      </c>
      <c r="I5" s="242">
        <v>3.8425533677641144</v>
      </c>
      <c r="K5" s="241"/>
    </row>
    <row r="6" spans="1:71" s="13" customFormat="1" ht="15" x14ac:dyDescent="0.2">
      <c r="A6" s="16" t="s">
        <v>117</v>
      </c>
      <c r="B6" s="236">
        <v>9933.6020000000008</v>
      </c>
      <c r="C6" s="446">
        <v>62.872956032801838</v>
      </c>
      <c r="D6" s="236">
        <v>9689.4930000000004</v>
      </c>
      <c r="E6" s="446">
        <v>63.276094314133204</v>
      </c>
      <c r="F6" s="236">
        <v>9156.759</v>
      </c>
      <c r="G6" s="446">
        <v>61.846671197840863</v>
      </c>
      <c r="H6" s="242">
        <v>2.5193165421555119</v>
      </c>
      <c r="I6" s="242">
        <v>8.4838205308231949</v>
      </c>
      <c r="K6" s="241"/>
    </row>
    <row r="7" spans="1:71" s="69" customFormat="1" ht="12.75" x14ac:dyDescent="0.2">
      <c r="A7" s="76" t="s">
        <v>114</v>
      </c>
      <c r="B7" s="77">
        <v>15799.483</v>
      </c>
      <c r="C7" s="78">
        <v>100</v>
      </c>
      <c r="D7" s="77">
        <v>15313.039000000001</v>
      </c>
      <c r="E7" s="78">
        <v>100</v>
      </c>
      <c r="F7" s="77">
        <v>14805.581</v>
      </c>
      <c r="G7" s="78">
        <v>100</v>
      </c>
      <c r="H7" s="78">
        <v>3.1766653242377263</v>
      </c>
      <c r="I7" s="631">
        <v>6.7130226095146153</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9"/>
      <c r="I8" s="161" t="s">
        <v>220</v>
      </c>
      <c r="J8" s="13"/>
      <c r="K8" s="24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8" customFormat="1" ht="12.75" x14ac:dyDescent="0.2">
      <c r="A9" s="444" t="s">
        <v>493</v>
      </c>
      <c r="B9" s="239"/>
      <c r="C9" s="240"/>
      <c r="D9" s="239"/>
      <c r="E9" s="239"/>
      <c r="F9" s="239"/>
      <c r="G9" s="239"/>
      <c r="H9" s="239"/>
      <c r="I9" s="239"/>
      <c r="J9" s="239"/>
      <c r="K9" s="239"/>
      <c r="L9" s="239"/>
    </row>
    <row r="10" spans="1:71" x14ac:dyDescent="0.2">
      <c r="A10" s="445" t="s">
        <v>464</v>
      </c>
    </row>
    <row r="11" spans="1:71" x14ac:dyDescent="0.2">
      <c r="A11" s="444" t="s">
        <v>532</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4"/>
      <c r="H2" s="246"/>
      <c r="I2" s="245" t="s">
        <v>151</v>
      </c>
    </row>
    <row r="3" spans="1:71" s="69" customFormat="1" ht="12.75" x14ac:dyDescent="0.2">
      <c r="A3" s="70"/>
      <c r="B3" s="821">
        <f>INDICE!A3</f>
        <v>45200</v>
      </c>
      <c r="C3" s="822">
        <v>41671</v>
      </c>
      <c r="D3" s="821">
        <f>DATE(YEAR(B3),MONTH(B3)-1,1)</f>
        <v>45170</v>
      </c>
      <c r="E3" s="822"/>
      <c r="F3" s="821">
        <f>DATE(YEAR(B3)-1,MONTH(B3),1)</f>
        <v>44835</v>
      </c>
      <c r="G3" s="822"/>
      <c r="H3" s="773" t="s">
        <v>421</v>
      </c>
      <c r="I3" s="77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2">
        <f>D3</f>
        <v>45170</v>
      </c>
      <c r="I4" s="282">
        <f>F3</f>
        <v>44835</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3" t="s">
        <v>466</v>
      </c>
      <c r="B5" s="236">
        <v>5619.0450000000001</v>
      </c>
      <c r="C5" s="446">
        <v>36.351486434308015</v>
      </c>
      <c r="D5" s="236">
        <v>5619.0450000000001</v>
      </c>
      <c r="E5" s="446">
        <v>37.651313219545521</v>
      </c>
      <c r="F5" s="236">
        <v>5579.5450000000001</v>
      </c>
      <c r="G5" s="446">
        <v>38.854120876606672</v>
      </c>
      <c r="H5" s="507">
        <v>0</v>
      </c>
      <c r="I5" s="439">
        <v>0.70794303119698831</v>
      </c>
      <c r="K5" s="241"/>
    </row>
    <row r="6" spans="1:71" s="13" customFormat="1" ht="15" x14ac:dyDescent="0.2">
      <c r="A6" s="16" t="s">
        <v>515</v>
      </c>
      <c r="B6" s="236">
        <v>9838.4934700000194</v>
      </c>
      <c r="C6" s="446">
        <v>63.648513565691985</v>
      </c>
      <c r="D6" s="236">
        <v>9304.8567700000058</v>
      </c>
      <c r="E6" s="446">
        <v>62.348686780454479</v>
      </c>
      <c r="F6" s="236">
        <v>8780.6949800000057</v>
      </c>
      <c r="G6" s="446">
        <v>61.145879123393328</v>
      </c>
      <c r="H6" s="396">
        <v>5.7350340063323006</v>
      </c>
      <c r="I6" s="396">
        <v>12.046865224328895</v>
      </c>
      <c r="K6" s="241"/>
    </row>
    <row r="7" spans="1:71" s="69" customFormat="1" ht="12.75" x14ac:dyDescent="0.2">
      <c r="A7" s="76" t="s">
        <v>114</v>
      </c>
      <c r="B7" s="77">
        <v>15457.53847000002</v>
      </c>
      <c r="C7" s="78">
        <v>100</v>
      </c>
      <c r="D7" s="77">
        <v>14923.901770000006</v>
      </c>
      <c r="E7" s="78">
        <v>100</v>
      </c>
      <c r="F7" s="77">
        <v>14360.239980000006</v>
      </c>
      <c r="G7" s="78">
        <v>100</v>
      </c>
      <c r="H7" s="78">
        <v>3.5757183893606763</v>
      </c>
      <c r="I7" s="78">
        <v>7.6412266893050447</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9"/>
      <c r="I8" s="161" t="s">
        <v>220</v>
      </c>
      <c r="J8" s="13"/>
      <c r="K8" s="24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4" t="s">
        <v>493</v>
      </c>
    </row>
    <row r="10" spans="1:71" x14ac:dyDescent="0.2">
      <c r="A10" s="444" t="s">
        <v>464</v>
      </c>
    </row>
    <row r="11" spans="1:71" x14ac:dyDescent="0.2">
      <c r="A11" s="430" t="s">
        <v>532</v>
      </c>
    </row>
    <row r="12" spans="1:71" x14ac:dyDescent="0.2">
      <c r="C12" s="1" t="s">
        <v>369</v>
      </c>
    </row>
  </sheetData>
  <mergeCells count="4">
    <mergeCell ref="B3:C3"/>
    <mergeCell ref="D3:E3"/>
    <mergeCell ref="F3:G3"/>
    <mergeCell ref="H3:I3"/>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12" t="s">
        <v>502</v>
      </c>
      <c r="B1" s="812"/>
      <c r="C1" s="812"/>
      <c r="D1" s="812"/>
      <c r="E1" s="812"/>
      <c r="F1" s="812"/>
    </row>
    <row r="2" spans="1:9" x14ac:dyDescent="0.2">
      <c r="A2" s="813"/>
      <c r="B2" s="813"/>
      <c r="C2" s="813"/>
      <c r="D2" s="813"/>
      <c r="E2" s="813"/>
      <c r="F2" s="813"/>
      <c r="I2" s="161" t="s">
        <v>465</v>
      </c>
    </row>
    <row r="3" spans="1:9" x14ac:dyDescent="0.2">
      <c r="A3" s="250"/>
      <c r="B3" s="252"/>
      <c r="C3" s="252"/>
      <c r="D3" s="780">
        <f>INDICE!A3</f>
        <v>45200</v>
      </c>
      <c r="E3" s="780">
        <v>41671</v>
      </c>
      <c r="F3" s="780">
        <f>DATE(YEAR(D3),MONTH(D3)-1,1)</f>
        <v>45170</v>
      </c>
      <c r="G3" s="780"/>
      <c r="H3" s="783">
        <f>DATE(YEAR(D3)-1,MONTH(D3),1)</f>
        <v>44835</v>
      </c>
      <c r="I3" s="783"/>
    </row>
    <row r="4" spans="1:9" x14ac:dyDescent="0.2">
      <c r="A4" s="216"/>
      <c r="B4" s="217"/>
      <c r="C4" s="217"/>
      <c r="D4" s="82" t="s">
        <v>368</v>
      </c>
      <c r="E4" s="184" t="s">
        <v>106</v>
      </c>
      <c r="F4" s="82" t="s">
        <v>368</v>
      </c>
      <c r="G4" s="184" t="s">
        <v>106</v>
      </c>
      <c r="H4" s="82" t="s">
        <v>368</v>
      </c>
      <c r="I4" s="184" t="s">
        <v>106</v>
      </c>
    </row>
    <row r="5" spans="1:9" x14ac:dyDescent="0.2">
      <c r="A5" s="541" t="s">
        <v>367</v>
      </c>
      <c r="B5" s="166"/>
      <c r="C5" s="166"/>
      <c r="D5" s="396">
        <v>106.49481562290318</v>
      </c>
      <c r="E5" s="449">
        <v>100</v>
      </c>
      <c r="F5" s="396">
        <v>103.34396222321628</v>
      </c>
      <c r="G5" s="449">
        <v>100</v>
      </c>
      <c r="H5" s="396">
        <v>109.8152204292786</v>
      </c>
      <c r="I5" s="449">
        <v>100</v>
      </c>
    </row>
    <row r="6" spans="1:9" x14ac:dyDescent="0.2">
      <c r="A6" s="582" t="s">
        <v>462</v>
      </c>
      <c r="B6" s="166"/>
      <c r="C6" s="166"/>
      <c r="D6" s="396">
        <v>67.461814515768282</v>
      </c>
      <c r="E6" s="449">
        <v>63.347510506661408</v>
      </c>
      <c r="F6" s="396">
        <v>64.310961116081415</v>
      </c>
      <c r="G6" s="449">
        <v>62.230012990186978</v>
      </c>
      <c r="H6" s="396">
        <v>67.63688975898728</v>
      </c>
      <c r="I6" s="449">
        <v>61.591543954096672</v>
      </c>
    </row>
    <row r="7" spans="1:9" x14ac:dyDescent="0.2">
      <c r="A7" s="582" t="s">
        <v>463</v>
      </c>
      <c r="B7" s="166"/>
      <c r="C7" s="166"/>
      <c r="D7" s="396">
        <v>39.033001107134865</v>
      </c>
      <c r="E7" s="449">
        <v>36.652489493338571</v>
      </c>
      <c r="F7" s="396">
        <v>39.033001107134865</v>
      </c>
      <c r="G7" s="449">
        <v>37.769987009813022</v>
      </c>
      <c r="H7" s="396">
        <v>42.178330670291331</v>
      </c>
      <c r="I7" s="449">
        <v>38.408456045903336</v>
      </c>
    </row>
    <row r="8" spans="1:9" x14ac:dyDescent="0.2">
      <c r="A8" s="542" t="s">
        <v>603</v>
      </c>
      <c r="B8" s="249"/>
      <c r="C8" s="249"/>
      <c r="D8" s="442">
        <v>90</v>
      </c>
      <c r="E8" s="450"/>
      <c r="F8" s="442">
        <v>90</v>
      </c>
      <c r="G8" s="450"/>
      <c r="H8" s="442">
        <v>90</v>
      </c>
      <c r="I8" s="450"/>
    </row>
    <row r="9" spans="1:9" x14ac:dyDescent="0.2">
      <c r="B9" s="133"/>
      <c r="C9" s="133"/>
      <c r="D9" s="133"/>
      <c r="E9" s="221"/>
      <c r="I9" s="161" t="s">
        <v>220</v>
      </c>
    </row>
    <row r="10" spans="1:9" x14ac:dyDescent="0.2">
      <c r="A10" s="403" t="s">
        <v>575</v>
      </c>
      <c r="B10" s="247"/>
      <c r="C10" s="247"/>
      <c r="D10" s="247"/>
      <c r="E10" s="247"/>
      <c r="F10" s="247"/>
      <c r="G10" s="247"/>
      <c r="H10" s="247"/>
      <c r="I10" s="247"/>
    </row>
    <row r="11" spans="1:9" x14ac:dyDescent="0.2">
      <c r="A11" s="403" t="s">
        <v>553</v>
      </c>
      <c r="B11" s="247"/>
      <c r="C11" s="247"/>
      <c r="D11" s="247"/>
      <c r="E11" s="247"/>
      <c r="F11" s="247"/>
      <c r="G11" s="247"/>
      <c r="H11" s="247"/>
      <c r="I11" s="247"/>
    </row>
    <row r="12" spans="1:9" x14ac:dyDescent="0.2">
      <c r="A12" s="247"/>
      <c r="B12" s="247"/>
      <c r="C12" s="247"/>
      <c r="D12" s="247"/>
      <c r="E12" s="247"/>
      <c r="F12" s="247"/>
      <c r="G12" s="247"/>
      <c r="H12" s="247"/>
      <c r="I12" s="247"/>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12" t="s">
        <v>466</v>
      </c>
      <c r="B1" s="812"/>
      <c r="C1" s="812"/>
      <c r="D1" s="812"/>
      <c r="E1" s="251"/>
      <c r="F1" s="1"/>
      <c r="G1" s="1"/>
      <c r="H1" s="1"/>
      <c r="I1" s="1"/>
    </row>
    <row r="2" spans="1:40" ht="15" x14ac:dyDescent="0.2">
      <c r="A2" s="812"/>
      <c r="B2" s="812"/>
      <c r="C2" s="812"/>
      <c r="D2" s="812"/>
      <c r="E2" s="251"/>
      <c r="F2" s="1"/>
      <c r="G2" s="209"/>
      <c r="H2" s="246"/>
      <c r="I2" s="245" t="s">
        <v>151</v>
      </c>
    </row>
    <row r="3" spans="1:40" x14ac:dyDescent="0.2">
      <c r="A3" s="250"/>
      <c r="B3" s="821">
        <f>INDICE!A3</f>
        <v>45200</v>
      </c>
      <c r="C3" s="822">
        <v>41671</v>
      </c>
      <c r="D3" s="821">
        <f>DATE(YEAR(B3),MONTH(B3)-1,1)</f>
        <v>45170</v>
      </c>
      <c r="E3" s="822"/>
      <c r="F3" s="821">
        <f>DATE(YEAR(B3)-1,MONTH(B3),1)</f>
        <v>44835</v>
      </c>
      <c r="G3" s="822"/>
      <c r="H3" s="773" t="s">
        <v>421</v>
      </c>
      <c r="I3" s="773"/>
    </row>
    <row r="4" spans="1:40" x14ac:dyDescent="0.2">
      <c r="A4" s="216"/>
      <c r="B4" s="184" t="s">
        <v>47</v>
      </c>
      <c r="C4" s="184" t="s">
        <v>106</v>
      </c>
      <c r="D4" s="184" t="s">
        <v>47</v>
      </c>
      <c r="E4" s="184" t="s">
        <v>106</v>
      </c>
      <c r="F4" s="184" t="s">
        <v>47</v>
      </c>
      <c r="G4" s="184" t="s">
        <v>106</v>
      </c>
      <c r="H4" s="684">
        <f>D3</f>
        <v>45170</v>
      </c>
      <c r="I4" s="684">
        <f>F3</f>
        <v>44835</v>
      </c>
    </row>
    <row r="5" spans="1:40" x14ac:dyDescent="0.2">
      <c r="A5" s="541" t="s">
        <v>48</v>
      </c>
      <c r="B5" s="235">
        <v>497.77800000000002</v>
      </c>
      <c r="C5" s="242">
        <v>8.8587651460346031</v>
      </c>
      <c r="D5" s="235">
        <v>497.77800000000002</v>
      </c>
      <c r="E5" s="242">
        <v>8.8587651460346031</v>
      </c>
      <c r="F5" s="235">
        <v>441.37799999999999</v>
      </c>
      <c r="G5" s="242">
        <v>7.9106450436370697</v>
      </c>
      <c r="H5" s="439">
        <v>0</v>
      </c>
      <c r="I5" s="396">
        <v>12.778162935171222</v>
      </c>
    </row>
    <row r="6" spans="1:40" x14ac:dyDescent="0.2">
      <c r="A6" s="582" t="s">
        <v>49</v>
      </c>
      <c r="B6" s="235">
        <v>333.65899999999999</v>
      </c>
      <c r="C6" s="242">
        <v>5.9380019202551324</v>
      </c>
      <c r="D6" s="235">
        <v>333.65899999999999</v>
      </c>
      <c r="E6" s="242">
        <v>5.9380019202551324</v>
      </c>
      <c r="F6" s="235">
        <v>333.65899999999999</v>
      </c>
      <c r="G6" s="242">
        <v>5.9800395910419217</v>
      </c>
      <c r="H6" s="439">
        <v>0</v>
      </c>
      <c r="I6" s="396">
        <v>0</v>
      </c>
    </row>
    <row r="7" spans="1:40" x14ac:dyDescent="0.2">
      <c r="A7" s="582" t="s">
        <v>122</v>
      </c>
      <c r="B7" s="235">
        <v>3161.5160000000001</v>
      </c>
      <c r="C7" s="242">
        <v>56.264294021492979</v>
      </c>
      <c r="D7" s="235">
        <v>3161.5160000000001</v>
      </c>
      <c r="E7" s="242">
        <v>56.264294021492979</v>
      </c>
      <c r="F7" s="235">
        <v>3178.4160000000002</v>
      </c>
      <c r="G7" s="242">
        <v>56.965505251772321</v>
      </c>
      <c r="H7" s="396">
        <v>0</v>
      </c>
      <c r="I7" s="396">
        <v>-0.531711393348136</v>
      </c>
    </row>
    <row r="8" spans="1:40" x14ac:dyDescent="0.2">
      <c r="A8" s="582" t="s">
        <v>123</v>
      </c>
      <c r="B8" s="235">
        <v>35</v>
      </c>
      <c r="C8" s="242">
        <v>0.62288164625839437</v>
      </c>
      <c r="D8" s="235">
        <v>35</v>
      </c>
      <c r="E8" s="242">
        <v>0.62288164625839437</v>
      </c>
      <c r="F8" s="235">
        <v>35</v>
      </c>
      <c r="G8" s="242">
        <v>0.6272912934656858</v>
      </c>
      <c r="H8" s="431">
        <v>0</v>
      </c>
      <c r="I8" s="396">
        <v>0</v>
      </c>
    </row>
    <row r="9" spans="1:40" x14ac:dyDescent="0.2">
      <c r="A9" s="542" t="s">
        <v>366</v>
      </c>
      <c r="B9" s="442">
        <v>1591.0920000000001</v>
      </c>
      <c r="C9" s="447">
        <v>28.316057265958893</v>
      </c>
      <c r="D9" s="442">
        <v>1591.0920000000001</v>
      </c>
      <c r="E9" s="447">
        <v>28.316057265958893</v>
      </c>
      <c r="F9" s="442">
        <v>1591.0920000000001</v>
      </c>
      <c r="G9" s="447">
        <v>28.516518820083004</v>
      </c>
      <c r="H9" s="431">
        <v>0</v>
      </c>
      <c r="I9" s="396">
        <v>0</v>
      </c>
    </row>
    <row r="10" spans="1:40" s="69" customFormat="1" x14ac:dyDescent="0.2">
      <c r="A10" s="76" t="s">
        <v>114</v>
      </c>
      <c r="B10" s="77">
        <v>5619.0450000000001</v>
      </c>
      <c r="C10" s="248">
        <v>100</v>
      </c>
      <c r="D10" s="77">
        <v>5619.0450000000001</v>
      </c>
      <c r="E10" s="248">
        <v>100</v>
      </c>
      <c r="F10" s="77">
        <v>5579.5450000000001</v>
      </c>
      <c r="G10" s="248">
        <v>100</v>
      </c>
      <c r="H10" s="631">
        <v>0</v>
      </c>
      <c r="I10" s="78">
        <v>0.70794303119698831</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8" customFormat="1" ht="12.75" x14ac:dyDescent="0.2">
      <c r="A12" s="445" t="s">
        <v>493</v>
      </c>
      <c r="B12" s="239"/>
      <c r="C12" s="239"/>
      <c r="D12" s="240"/>
      <c r="E12" s="240"/>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row>
    <row r="13" spans="1:40" x14ac:dyDescent="0.2">
      <c r="A13" s="133" t="s">
        <v>464</v>
      </c>
      <c r="B13" s="247"/>
      <c r="C13" s="247"/>
      <c r="D13" s="247"/>
      <c r="E13" s="247"/>
      <c r="F13" s="247"/>
      <c r="G13" s="247"/>
      <c r="H13" s="247"/>
      <c r="I13" s="247"/>
    </row>
    <row r="14" spans="1:40" x14ac:dyDescent="0.2">
      <c r="A14" s="430" t="s">
        <v>531</v>
      </c>
      <c r="B14" s="247"/>
      <c r="C14" s="247"/>
      <c r="D14" s="247"/>
      <c r="E14" s="247"/>
      <c r="F14" s="247"/>
      <c r="G14" s="247"/>
      <c r="H14" s="247"/>
      <c r="I14" s="247"/>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7">
    <cfRule type="cellIs" dxfId="3" priority="1" operator="equal">
      <formula>0</formula>
    </cfRule>
  </conditionalFormatting>
  <conditionalFormatting sqref="I5:I9">
    <cfRule type="cellIs" dxfId="2" priority="27"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2" customWidth="1"/>
    <col min="2" max="2" width="11" style="222"/>
    <col min="3" max="3" width="11.625" style="222" customWidth="1"/>
    <col min="4" max="4" width="11" style="222"/>
    <col min="5" max="5" width="11.625" style="222" customWidth="1"/>
    <col min="6" max="6" width="11" style="222"/>
    <col min="7" max="7" width="11.625" style="222" customWidth="1"/>
    <col min="8" max="9" width="10.5" style="222" customWidth="1"/>
    <col min="10" max="12" width="11" style="222"/>
    <col min="13" max="47" width="11" style="11"/>
    <col min="48" max="16384" width="11" style="222"/>
  </cols>
  <sheetData>
    <row r="1" spans="1:47" x14ac:dyDescent="0.2">
      <c r="A1" s="812" t="s">
        <v>40</v>
      </c>
      <c r="B1" s="812"/>
      <c r="C1" s="812"/>
      <c r="D1" s="11"/>
      <c r="E1" s="11"/>
      <c r="F1" s="11"/>
      <c r="G1" s="11"/>
      <c r="H1" s="11"/>
      <c r="I1" s="11"/>
      <c r="J1" s="11"/>
      <c r="K1" s="11"/>
      <c r="L1" s="11"/>
    </row>
    <row r="2" spans="1:47" x14ac:dyDescent="0.2">
      <c r="A2" s="812"/>
      <c r="B2" s="812"/>
      <c r="C2" s="812"/>
      <c r="D2" s="256"/>
      <c r="E2" s="11"/>
      <c r="F2" s="11"/>
      <c r="H2" s="11"/>
      <c r="I2" s="11"/>
      <c r="J2" s="11"/>
      <c r="K2" s="11"/>
    </row>
    <row r="3" spans="1:47" x14ac:dyDescent="0.2">
      <c r="A3" s="255"/>
      <c r="B3" s="11"/>
      <c r="C3" s="11"/>
      <c r="D3" s="11"/>
      <c r="E3" s="11"/>
      <c r="F3" s="11"/>
      <c r="G3" s="11"/>
      <c r="H3" s="223"/>
      <c r="I3" s="245" t="s">
        <v>495</v>
      </c>
      <c r="J3" s="11"/>
      <c r="K3" s="11"/>
      <c r="L3" s="11"/>
    </row>
    <row r="4" spans="1:47" x14ac:dyDescent="0.2">
      <c r="A4" s="11"/>
      <c r="B4" s="821">
        <f>INDICE!A3</f>
        <v>45200</v>
      </c>
      <c r="C4" s="822">
        <v>41671</v>
      </c>
      <c r="D4" s="821">
        <f>DATE(YEAR(B4),MONTH(B4)-1,1)</f>
        <v>45170</v>
      </c>
      <c r="E4" s="822"/>
      <c r="F4" s="821">
        <f>DATE(YEAR(B4)-1,MONTH(B4),1)</f>
        <v>44835</v>
      </c>
      <c r="G4" s="822"/>
      <c r="H4" s="773" t="s">
        <v>421</v>
      </c>
      <c r="I4" s="773"/>
      <c r="J4" s="11"/>
      <c r="K4" s="11"/>
      <c r="L4" s="11"/>
    </row>
    <row r="5" spans="1:47" x14ac:dyDescent="0.2">
      <c r="A5" s="255"/>
      <c r="B5" s="184" t="s">
        <v>54</v>
      </c>
      <c r="C5" s="184" t="s">
        <v>106</v>
      </c>
      <c r="D5" s="184" t="s">
        <v>54</v>
      </c>
      <c r="E5" s="184" t="s">
        <v>106</v>
      </c>
      <c r="F5" s="184" t="s">
        <v>54</v>
      </c>
      <c r="G5" s="184" t="s">
        <v>106</v>
      </c>
      <c r="H5" s="282">
        <f>D4</f>
        <v>45170</v>
      </c>
      <c r="I5" s="282">
        <f>F4</f>
        <v>44835</v>
      </c>
      <c r="J5" s="11"/>
      <c r="K5" s="11"/>
      <c r="L5" s="11"/>
    </row>
    <row r="6" spans="1:47" ht="15" customHeight="1" x14ac:dyDescent="0.2">
      <c r="A6" s="11" t="s">
        <v>371</v>
      </c>
      <c r="B6" s="225">
        <v>18635.76713</v>
      </c>
      <c r="C6" s="224">
        <v>35.168026867458238</v>
      </c>
      <c r="D6" s="225">
        <v>16268.849799999996</v>
      </c>
      <c r="E6" s="224">
        <v>32.138247663459275</v>
      </c>
      <c r="F6" s="225">
        <v>17397.020539999998</v>
      </c>
      <c r="G6" s="224">
        <v>34.190259196082351</v>
      </c>
      <c r="H6" s="224">
        <v>14.548768715044652</v>
      </c>
      <c r="I6" s="224">
        <v>7.1204525346844409</v>
      </c>
      <c r="J6" s="11"/>
      <c r="K6" s="11"/>
      <c r="L6" s="11"/>
    </row>
    <row r="7" spans="1:47" x14ac:dyDescent="0.2">
      <c r="A7" s="254" t="s">
        <v>370</v>
      </c>
      <c r="B7" s="225">
        <v>34354.885999999999</v>
      </c>
      <c r="C7" s="224">
        <v>64.831973132541762</v>
      </c>
      <c r="D7" s="225">
        <v>34352.608999999997</v>
      </c>
      <c r="E7" s="224">
        <v>67.861752336540732</v>
      </c>
      <c r="F7" s="225">
        <v>33485.953000000001</v>
      </c>
      <c r="G7" s="224">
        <v>65.809740803917649</v>
      </c>
      <c r="H7" s="710">
        <v>6.6283175173153883E-3</v>
      </c>
      <c r="I7" s="658">
        <v>2.5949179346933837</v>
      </c>
      <c r="J7" s="11"/>
      <c r="K7" s="11"/>
      <c r="L7" s="11"/>
    </row>
    <row r="8" spans="1:47" x14ac:dyDescent="0.2">
      <c r="A8" s="173" t="s">
        <v>114</v>
      </c>
      <c r="B8" s="174">
        <v>52990.653129999999</v>
      </c>
      <c r="C8" s="175">
        <v>100</v>
      </c>
      <c r="D8" s="174">
        <v>50621.458799999993</v>
      </c>
      <c r="E8" s="175">
        <v>100</v>
      </c>
      <c r="F8" s="174">
        <v>50882.973539999999</v>
      </c>
      <c r="G8" s="175">
        <v>100</v>
      </c>
      <c r="H8" s="78">
        <v>4.6802174140426116</v>
      </c>
      <c r="I8" s="78">
        <v>4.1422099444387142</v>
      </c>
      <c r="J8" s="225"/>
      <c r="K8" s="11"/>
    </row>
    <row r="9" spans="1:47" s="238" customFormat="1" x14ac:dyDescent="0.2">
      <c r="A9" s="11"/>
      <c r="B9" s="11"/>
      <c r="C9" s="11"/>
      <c r="D9" s="11"/>
      <c r="E9" s="11"/>
      <c r="F9" s="11"/>
      <c r="H9" s="11"/>
      <c r="I9" s="161" t="s">
        <v>220</v>
      </c>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row>
    <row r="10" spans="1:47" x14ac:dyDescent="0.2">
      <c r="A10" s="445" t="s">
        <v>493</v>
      </c>
      <c r="B10" s="239"/>
      <c r="C10" s="240"/>
      <c r="D10" s="239"/>
      <c r="E10" s="239"/>
      <c r="F10" s="239"/>
      <c r="G10" s="239"/>
      <c r="H10" s="11"/>
      <c r="I10" s="11"/>
      <c r="J10" s="11"/>
      <c r="K10" s="11"/>
      <c r="L10" s="11"/>
    </row>
    <row r="11" spans="1:47" x14ac:dyDescent="0.2">
      <c r="A11" s="133" t="s">
        <v>494</v>
      </c>
      <c r="B11" s="11"/>
      <c r="C11" s="253"/>
      <c r="D11" s="11"/>
      <c r="E11" s="11"/>
      <c r="F11" s="11"/>
      <c r="G11" s="11"/>
      <c r="H11" s="11"/>
      <c r="I11" s="11"/>
      <c r="J11" s="11"/>
      <c r="K11" s="11"/>
      <c r="L11" s="11"/>
    </row>
    <row r="12" spans="1:47" x14ac:dyDescent="0.2">
      <c r="A12" s="133" t="s">
        <v>464</v>
      </c>
      <c r="B12" s="11"/>
      <c r="C12" s="11"/>
      <c r="D12" s="11"/>
      <c r="E12" s="11"/>
      <c r="F12" s="11"/>
      <c r="G12" s="11"/>
      <c r="H12" s="11"/>
      <c r="I12" s="11"/>
      <c r="J12" s="11"/>
      <c r="K12" s="11"/>
      <c r="L12" s="11"/>
    </row>
    <row r="13" spans="1:47" x14ac:dyDescent="0.2">
      <c r="A13" s="11"/>
      <c r="B13" s="11"/>
      <c r="C13" s="11"/>
      <c r="D13" s="225"/>
      <c r="E13" s="11"/>
      <c r="F13" s="11"/>
      <c r="G13" s="11"/>
      <c r="H13" s="11"/>
      <c r="I13" s="11"/>
      <c r="J13" s="11"/>
      <c r="K13" s="11"/>
      <c r="L13" s="11"/>
    </row>
    <row r="14" spans="1:47" x14ac:dyDescent="0.2">
      <c r="A14" s="11"/>
      <c r="B14" s="225"/>
      <c r="C14" s="11"/>
      <c r="D14" s="225"/>
      <c r="E14" s="225"/>
      <c r="F14" s="622"/>
      <c r="G14" s="11"/>
      <c r="H14" s="11"/>
      <c r="I14" s="11"/>
      <c r="J14" s="11"/>
      <c r="K14" s="11"/>
      <c r="L14" s="11"/>
    </row>
    <row r="15" spans="1:47" x14ac:dyDescent="0.2">
      <c r="A15" s="11"/>
      <c r="B15" s="225"/>
      <c r="C15" s="11"/>
      <c r="D15" s="11"/>
      <c r="E15" s="11"/>
      <c r="F15" s="11"/>
      <c r="G15" s="11"/>
      <c r="H15" s="11"/>
      <c r="I15" s="11"/>
      <c r="J15" s="11"/>
      <c r="K15" s="11"/>
      <c r="L15" s="11"/>
    </row>
    <row r="16" spans="1:47" s="11" customFormat="1" x14ac:dyDescent="0.2"/>
    <row r="17" spans="2:13" s="11" customFormat="1" x14ac:dyDescent="0.2">
      <c r="B17" s="225"/>
    </row>
    <row r="18" spans="2:13" s="11" customFormat="1" x14ac:dyDescent="0.2">
      <c r="B18" s="225"/>
    </row>
    <row r="19" spans="2:13" s="11" customFormat="1" x14ac:dyDescent="0.2">
      <c r="M19" s="11" t="s">
        <v>369</v>
      </c>
    </row>
    <row r="20" spans="2:13" s="11" customFormat="1" x14ac:dyDescent="0.2"/>
    <row r="21" spans="2:13" s="11" customFormat="1" x14ac:dyDescent="0.2">
      <c r="C21" s="225"/>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3" t="s">
        <v>1</v>
      </c>
      <c r="B1" s="823"/>
      <c r="C1" s="823"/>
      <c r="D1" s="823"/>
      <c r="E1" s="257"/>
      <c r="F1" s="257"/>
      <c r="G1" s="258"/>
    </row>
    <row r="2" spans="1:7" x14ac:dyDescent="0.2">
      <c r="A2" s="823"/>
      <c r="B2" s="823"/>
      <c r="C2" s="823"/>
      <c r="D2" s="823"/>
      <c r="E2" s="258"/>
      <c r="F2" s="258"/>
      <c r="G2" s="258"/>
    </row>
    <row r="3" spans="1:7" x14ac:dyDescent="0.2">
      <c r="A3" s="402"/>
      <c r="B3" s="402"/>
      <c r="C3" s="402"/>
      <c r="D3" s="258"/>
      <c r="E3" s="258"/>
      <c r="F3" s="258"/>
      <c r="G3" s="258"/>
    </row>
    <row r="4" spans="1:7" x14ac:dyDescent="0.2">
      <c r="A4" s="257" t="s">
        <v>372</v>
      </c>
      <c r="B4" s="258"/>
      <c r="C4" s="258"/>
      <c r="D4" s="258"/>
      <c r="E4" s="258"/>
      <c r="F4" s="258"/>
      <c r="G4" s="258"/>
    </row>
    <row r="5" spans="1:7" x14ac:dyDescent="0.2">
      <c r="A5" s="259"/>
      <c r="B5" s="259" t="s">
        <v>373</v>
      </c>
      <c r="C5" s="259" t="s">
        <v>374</v>
      </c>
      <c r="D5" s="259" t="s">
        <v>375</v>
      </c>
      <c r="E5" s="259" t="s">
        <v>376</v>
      </c>
      <c r="F5" s="259" t="s">
        <v>54</v>
      </c>
      <c r="G5" s="258"/>
    </row>
    <row r="6" spans="1:7" x14ac:dyDescent="0.2">
      <c r="A6" s="260" t="s">
        <v>373</v>
      </c>
      <c r="B6" s="261">
        <v>1</v>
      </c>
      <c r="C6" s="261">
        <v>238.8</v>
      </c>
      <c r="D6" s="261">
        <v>0.23880000000000001</v>
      </c>
      <c r="E6" s="262" t="s">
        <v>377</v>
      </c>
      <c r="F6" s="262">
        <v>0.27779999999999999</v>
      </c>
      <c r="G6" s="258"/>
    </row>
    <row r="7" spans="1:7" x14ac:dyDescent="0.2">
      <c r="A7" s="257" t="s">
        <v>374</v>
      </c>
      <c r="B7" s="263" t="s">
        <v>378</v>
      </c>
      <c r="C7" s="258">
        <v>1</v>
      </c>
      <c r="D7" s="264" t="s">
        <v>379</v>
      </c>
      <c r="E7" s="264" t="s">
        <v>380</v>
      </c>
      <c r="F7" s="263" t="s">
        <v>381</v>
      </c>
      <c r="G7" s="258"/>
    </row>
    <row r="8" spans="1:7" x14ac:dyDescent="0.2">
      <c r="A8" s="257" t="s">
        <v>375</v>
      </c>
      <c r="B8" s="263">
        <v>4.1867999999999999</v>
      </c>
      <c r="C8" s="264" t="s">
        <v>382</v>
      </c>
      <c r="D8" s="258">
        <v>1</v>
      </c>
      <c r="E8" s="264" t="s">
        <v>383</v>
      </c>
      <c r="F8" s="263">
        <v>1.163</v>
      </c>
      <c r="G8" s="258"/>
    </row>
    <row r="9" spans="1:7" x14ac:dyDescent="0.2">
      <c r="A9" s="257" t="s">
        <v>376</v>
      </c>
      <c r="B9" s="263" t="s">
        <v>384</v>
      </c>
      <c r="C9" s="264" t="s">
        <v>385</v>
      </c>
      <c r="D9" s="264" t="s">
        <v>386</v>
      </c>
      <c r="E9" s="263">
        <v>1</v>
      </c>
      <c r="F9" s="265">
        <v>11630</v>
      </c>
      <c r="G9" s="258"/>
    </row>
    <row r="10" spans="1:7" x14ac:dyDescent="0.2">
      <c r="A10" s="266" t="s">
        <v>54</v>
      </c>
      <c r="B10" s="267">
        <v>3.6</v>
      </c>
      <c r="C10" s="267">
        <v>860</v>
      </c>
      <c r="D10" s="267">
        <v>0.86</v>
      </c>
      <c r="E10" s="268" t="s">
        <v>387</v>
      </c>
      <c r="F10" s="267">
        <v>1</v>
      </c>
      <c r="G10" s="258"/>
    </row>
    <row r="11" spans="1:7" x14ac:dyDescent="0.2">
      <c r="A11" s="257"/>
      <c r="B11" s="258"/>
      <c r="C11" s="258"/>
      <c r="D11" s="258"/>
      <c r="E11" s="263"/>
      <c r="F11" s="258"/>
      <c r="G11" s="258"/>
    </row>
    <row r="12" spans="1:7" x14ac:dyDescent="0.2">
      <c r="A12" s="257"/>
      <c r="B12" s="258"/>
      <c r="C12" s="258"/>
      <c r="D12" s="258"/>
      <c r="E12" s="263"/>
      <c r="F12" s="258"/>
      <c r="G12" s="258"/>
    </row>
    <row r="13" spans="1:7" x14ac:dyDescent="0.2">
      <c r="A13" s="257" t="s">
        <v>388</v>
      </c>
      <c r="B13" s="258"/>
      <c r="C13" s="258"/>
      <c r="D13" s="258"/>
      <c r="E13" s="258"/>
      <c r="F13" s="258"/>
      <c r="G13" s="258"/>
    </row>
    <row r="14" spans="1:7" x14ac:dyDescent="0.2">
      <c r="A14" s="259"/>
      <c r="B14" s="269" t="s">
        <v>389</v>
      </c>
      <c r="C14" s="259" t="s">
        <v>390</v>
      </c>
      <c r="D14" s="259" t="s">
        <v>391</v>
      </c>
      <c r="E14" s="259" t="s">
        <v>392</v>
      </c>
      <c r="F14" s="259" t="s">
        <v>393</v>
      </c>
      <c r="G14" s="258"/>
    </row>
    <row r="15" spans="1:7" x14ac:dyDescent="0.2">
      <c r="A15" s="260" t="s">
        <v>389</v>
      </c>
      <c r="B15" s="261">
        <v>1</v>
      </c>
      <c r="C15" s="261">
        <v>2.3810000000000001E-2</v>
      </c>
      <c r="D15" s="261">
        <v>0.13370000000000001</v>
      </c>
      <c r="E15" s="261">
        <v>3.7850000000000001</v>
      </c>
      <c r="F15" s="261">
        <v>3.8E-3</v>
      </c>
      <c r="G15" s="258"/>
    </row>
    <row r="16" spans="1:7" x14ac:dyDescent="0.2">
      <c r="A16" s="257" t="s">
        <v>390</v>
      </c>
      <c r="B16" s="258">
        <v>42</v>
      </c>
      <c r="C16" s="258">
        <v>1</v>
      </c>
      <c r="D16" s="258">
        <v>5.6150000000000002</v>
      </c>
      <c r="E16" s="258">
        <v>159</v>
      </c>
      <c r="F16" s="258">
        <v>0.159</v>
      </c>
      <c r="G16" s="258"/>
    </row>
    <row r="17" spans="1:7" x14ac:dyDescent="0.2">
      <c r="A17" s="257" t="s">
        <v>391</v>
      </c>
      <c r="B17" s="258">
        <v>7.48</v>
      </c>
      <c r="C17" s="258">
        <v>0.17810000000000001</v>
      </c>
      <c r="D17" s="258">
        <v>1</v>
      </c>
      <c r="E17" s="258">
        <v>28.3</v>
      </c>
      <c r="F17" s="258">
        <v>2.8299999999999999E-2</v>
      </c>
      <c r="G17" s="258"/>
    </row>
    <row r="18" spans="1:7" x14ac:dyDescent="0.2">
      <c r="A18" s="257" t="s">
        <v>392</v>
      </c>
      <c r="B18" s="258">
        <v>0.26419999999999999</v>
      </c>
      <c r="C18" s="258">
        <v>6.3E-3</v>
      </c>
      <c r="D18" s="258">
        <v>3.5299999999999998E-2</v>
      </c>
      <c r="E18" s="258">
        <v>1</v>
      </c>
      <c r="F18" s="258">
        <v>1E-3</v>
      </c>
      <c r="G18" s="258"/>
    </row>
    <row r="19" spans="1:7" x14ac:dyDescent="0.2">
      <c r="A19" s="266" t="s">
        <v>393</v>
      </c>
      <c r="B19" s="267">
        <v>264.2</v>
      </c>
      <c r="C19" s="267">
        <v>6.2889999999999997</v>
      </c>
      <c r="D19" s="267">
        <v>35.314700000000002</v>
      </c>
      <c r="E19" s="270">
        <v>1000</v>
      </c>
      <c r="F19" s="267">
        <v>1</v>
      </c>
      <c r="G19" s="258"/>
    </row>
    <row r="20" spans="1:7" x14ac:dyDescent="0.2">
      <c r="A20" s="258"/>
      <c r="B20" s="258"/>
      <c r="C20" s="258"/>
      <c r="D20" s="258"/>
      <c r="E20" s="258"/>
      <c r="F20" s="258"/>
      <c r="G20" s="258"/>
    </row>
    <row r="21" spans="1:7" x14ac:dyDescent="0.2">
      <c r="A21" s="258"/>
      <c r="B21" s="258"/>
      <c r="C21" s="258"/>
      <c r="D21" s="258"/>
      <c r="E21" s="258"/>
      <c r="F21" s="258"/>
      <c r="G21" s="258"/>
    </row>
    <row r="22" spans="1:7" x14ac:dyDescent="0.2">
      <c r="A22" s="257" t="s">
        <v>394</v>
      </c>
      <c r="B22" s="258"/>
      <c r="C22" s="258"/>
      <c r="D22" s="258"/>
      <c r="E22" s="258"/>
      <c r="F22" s="258"/>
      <c r="G22" s="258"/>
    </row>
    <row r="23" spans="1:7" x14ac:dyDescent="0.2">
      <c r="A23" s="271" t="s">
        <v>268</v>
      </c>
      <c r="B23" s="271"/>
      <c r="C23" s="271"/>
      <c r="D23" s="271"/>
      <c r="E23" s="271"/>
      <c r="F23" s="271"/>
      <c r="G23" s="258"/>
    </row>
    <row r="24" spans="1:7" x14ac:dyDescent="0.2">
      <c r="A24" s="824" t="s">
        <v>395</v>
      </c>
      <c r="B24" s="824"/>
      <c r="C24" s="824"/>
      <c r="D24" s="825" t="s">
        <v>396</v>
      </c>
      <c r="E24" s="825"/>
      <c r="F24" s="825"/>
      <c r="G24" s="258"/>
    </row>
    <row r="25" spans="1:7" x14ac:dyDescent="0.2">
      <c r="A25" s="258"/>
      <c r="B25" s="258"/>
      <c r="C25" s="258"/>
      <c r="D25" s="258"/>
      <c r="E25" s="258"/>
      <c r="F25" s="258"/>
      <c r="G25" s="258"/>
    </row>
    <row r="26" spans="1:7" x14ac:dyDescent="0.2">
      <c r="A26" s="258"/>
      <c r="B26" s="258"/>
      <c r="C26" s="258"/>
      <c r="D26" s="258"/>
      <c r="E26" s="258"/>
      <c r="F26" s="258"/>
      <c r="G26" s="258"/>
    </row>
    <row r="27" spans="1:7" x14ac:dyDescent="0.2">
      <c r="A27" s="6" t="s">
        <v>397</v>
      </c>
      <c r="B27" s="258"/>
      <c r="C27" s="6"/>
      <c r="D27" s="257" t="s">
        <v>398</v>
      </c>
      <c r="E27" s="258"/>
      <c r="F27" s="258"/>
      <c r="G27" s="258"/>
    </row>
    <row r="28" spans="1:7" x14ac:dyDescent="0.2">
      <c r="A28" s="269" t="s">
        <v>268</v>
      </c>
      <c r="B28" s="259" t="s">
        <v>400</v>
      </c>
      <c r="C28" s="3"/>
      <c r="D28" s="260" t="s">
        <v>109</v>
      </c>
      <c r="E28" s="261"/>
      <c r="F28" s="262" t="s">
        <v>401</v>
      </c>
      <c r="G28" s="258"/>
    </row>
    <row r="29" spans="1:7" x14ac:dyDescent="0.2">
      <c r="A29" s="272" t="s">
        <v>554</v>
      </c>
      <c r="B29" s="273" t="s">
        <v>405</v>
      </c>
      <c r="C29" s="3"/>
      <c r="D29" s="266" t="s">
        <v>366</v>
      </c>
      <c r="E29" s="267"/>
      <c r="F29" s="268" t="s">
        <v>406</v>
      </c>
      <c r="G29" s="258"/>
    </row>
    <row r="30" spans="1:7" x14ac:dyDescent="0.2">
      <c r="A30" s="6" t="s">
        <v>638</v>
      </c>
      <c r="B30" s="694" t="s">
        <v>407</v>
      </c>
      <c r="C30" s="3"/>
      <c r="D30" s="257"/>
      <c r="E30" s="258"/>
      <c r="F30" s="263"/>
      <c r="G30" s="258"/>
    </row>
    <row r="31" spans="1:7" x14ac:dyDescent="0.2">
      <c r="A31" s="6" t="s">
        <v>639</v>
      </c>
      <c r="B31" s="694" t="s">
        <v>640</v>
      </c>
      <c r="C31" s="3"/>
      <c r="D31" s="257"/>
      <c r="E31" s="258"/>
      <c r="F31" s="263"/>
      <c r="G31" s="258"/>
    </row>
    <row r="32" spans="1:7" x14ac:dyDescent="0.2">
      <c r="A32" s="65" t="s">
        <v>637</v>
      </c>
      <c r="B32" s="274" t="s">
        <v>641</v>
      </c>
      <c r="C32" s="258"/>
      <c r="D32" s="258"/>
      <c r="E32" s="258"/>
      <c r="F32" s="258"/>
      <c r="G32" s="258"/>
    </row>
    <row r="33" spans="1:7" x14ac:dyDescent="0.2">
      <c r="A33" s="258" t="s">
        <v>635</v>
      </c>
      <c r="B33" s="694"/>
      <c r="C33" s="258"/>
      <c r="D33" s="258"/>
      <c r="E33" s="258"/>
      <c r="F33" s="258"/>
      <c r="G33" s="258"/>
    </row>
    <row r="34" spans="1:7" x14ac:dyDescent="0.2">
      <c r="A34" s="258" t="s">
        <v>636</v>
      </c>
      <c r="B34" s="258"/>
      <c r="C34" s="258"/>
      <c r="D34" s="258"/>
      <c r="E34" s="258"/>
      <c r="F34" s="258"/>
      <c r="G34" s="258"/>
    </row>
    <row r="35" spans="1:7" x14ac:dyDescent="0.2">
      <c r="A35" s="258"/>
      <c r="B35" s="258"/>
      <c r="C35" s="258"/>
      <c r="D35" s="258"/>
      <c r="E35" s="258"/>
      <c r="F35" s="258"/>
      <c r="G35" s="258"/>
    </row>
    <row r="36" spans="1:7" x14ac:dyDescent="0.2">
      <c r="A36" s="257" t="s">
        <v>399</v>
      </c>
      <c r="B36" s="258"/>
      <c r="C36" s="258"/>
      <c r="D36" s="258"/>
      <c r="E36" s="257" t="s">
        <v>408</v>
      </c>
      <c r="F36" s="258"/>
      <c r="G36" s="258"/>
    </row>
    <row r="37" spans="1:7" x14ac:dyDescent="0.2">
      <c r="A37" s="271" t="s">
        <v>402</v>
      </c>
      <c r="B37" s="271" t="s">
        <v>403</v>
      </c>
      <c r="C37" s="271" t="s">
        <v>404</v>
      </c>
      <c r="D37" s="258"/>
      <c r="E37" s="259"/>
      <c r="F37" s="259" t="s">
        <v>409</v>
      </c>
      <c r="G37" s="258"/>
    </row>
    <row r="38" spans="1:7" x14ac:dyDescent="0.2">
      <c r="A38" s="1"/>
      <c r="B38" s="1"/>
      <c r="C38" s="1"/>
      <c r="D38" s="1"/>
      <c r="E38" s="260" t="s">
        <v>410</v>
      </c>
      <c r="F38" s="275">
        <v>11.6</v>
      </c>
      <c r="G38" s="258"/>
    </row>
    <row r="39" spans="1:7" x14ac:dyDescent="0.2">
      <c r="A39" s="1"/>
      <c r="B39" s="1"/>
      <c r="C39" s="1"/>
      <c r="D39" s="1"/>
      <c r="E39" s="257" t="s">
        <v>48</v>
      </c>
      <c r="F39" s="275">
        <v>8.5299999999999994</v>
      </c>
      <c r="G39" s="258"/>
    </row>
    <row r="40" spans="1:7" ht="14.25" customHeight="1" x14ac:dyDescent="0.2">
      <c r="A40" s="1"/>
      <c r="B40" s="1"/>
      <c r="C40" s="1"/>
      <c r="D40" s="1"/>
      <c r="E40" s="257" t="s">
        <v>49</v>
      </c>
      <c r="F40" s="275">
        <v>7.88</v>
      </c>
      <c r="G40" s="258"/>
    </row>
    <row r="41" spans="1:7" ht="14.25" customHeight="1" x14ac:dyDescent="0.2">
      <c r="A41" s="1"/>
      <c r="B41" s="1"/>
      <c r="C41" s="1"/>
      <c r="D41" s="1"/>
      <c r="E41" s="587" t="s">
        <v>411</v>
      </c>
      <c r="F41" s="275">
        <v>7.93</v>
      </c>
      <c r="G41" s="258"/>
    </row>
    <row r="42" spans="1:7" x14ac:dyDescent="0.2">
      <c r="A42" s="1"/>
      <c r="B42" s="1"/>
      <c r="C42" s="1"/>
      <c r="D42" s="1"/>
      <c r="E42" s="257" t="s">
        <v>122</v>
      </c>
      <c r="F42" s="275">
        <v>7.46</v>
      </c>
      <c r="G42" s="258"/>
    </row>
    <row r="43" spans="1:7" x14ac:dyDescent="0.2">
      <c r="A43" s="1"/>
      <c r="B43" s="1"/>
      <c r="C43" s="1"/>
      <c r="D43" s="1"/>
      <c r="E43" s="257" t="s">
        <v>123</v>
      </c>
      <c r="F43" s="275">
        <v>6.66</v>
      </c>
      <c r="G43" s="258"/>
    </row>
    <row r="44" spans="1:7" x14ac:dyDescent="0.2">
      <c r="A44" s="1"/>
      <c r="B44" s="1"/>
      <c r="C44" s="1"/>
      <c r="D44" s="1"/>
      <c r="E44" s="266" t="s">
        <v>412</v>
      </c>
      <c r="F44" s="276">
        <v>8</v>
      </c>
      <c r="G44" s="258"/>
    </row>
    <row r="45" spans="1:7" x14ac:dyDescent="0.2">
      <c r="A45" s="258"/>
      <c r="B45" s="258"/>
      <c r="C45" s="258"/>
      <c r="D45" s="258"/>
      <c r="E45" s="258"/>
      <c r="F45" s="258"/>
      <c r="G45" s="258"/>
    </row>
    <row r="46" spans="1:7" ht="15" x14ac:dyDescent="0.25">
      <c r="A46" s="277" t="s">
        <v>564</v>
      </c>
      <c r="B46" s="258"/>
      <c r="C46" s="258"/>
      <c r="D46" s="258"/>
      <c r="E46" s="258"/>
      <c r="F46" s="258"/>
      <c r="G46" s="258"/>
    </row>
    <row r="47" spans="1:7" x14ac:dyDescent="0.2">
      <c r="A47" s="1" t="s">
        <v>565</v>
      </c>
      <c r="B47" s="258"/>
      <c r="C47" s="258"/>
      <c r="D47" s="258"/>
      <c r="E47" s="258"/>
      <c r="F47" s="258"/>
      <c r="G47" s="258"/>
    </row>
    <row r="48" spans="1:7" x14ac:dyDescent="0.2">
      <c r="A48" s="258"/>
      <c r="B48" s="258"/>
      <c r="C48" s="258"/>
      <c r="D48" s="258"/>
      <c r="E48" s="258"/>
      <c r="F48" s="258"/>
      <c r="G48" s="258"/>
    </row>
    <row r="49" spans="1:200" ht="15" x14ac:dyDescent="0.25">
      <c r="A49" s="277" t="s">
        <v>413</v>
      </c>
      <c r="B49" s="1"/>
      <c r="C49" s="1"/>
      <c r="D49" s="1"/>
      <c r="E49" s="1"/>
      <c r="F49" s="1"/>
      <c r="G49" s="1"/>
    </row>
    <row r="50" spans="1:200" ht="14.25" customHeight="1" x14ac:dyDescent="0.2">
      <c r="A50" s="826" t="s">
        <v>594</v>
      </c>
      <c r="B50" s="826"/>
      <c r="C50" s="826"/>
      <c r="D50" s="826"/>
      <c r="E50" s="826"/>
      <c r="F50" s="826"/>
      <c r="G50" s="826"/>
    </row>
    <row r="51" spans="1:200" x14ac:dyDescent="0.2">
      <c r="A51" s="826"/>
      <c r="B51" s="826"/>
      <c r="C51" s="826"/>
      <c r="D51" s="826"/>
      <c r="E51" s="826"/>
      <c r="F51" s="826"/>
      <c r="G51" s="826"/>
    </row>
    <row r="52" spans="1:200" x14ac:dyDescent="0.2">
      <c r="A52" s="826"/>
      <c r="B52" s="826"/>
      <c r="C52" s="826"/>
      <c r="D52" s="826"/>
      <c r="E52" s="826"/>
      <c r="F52" s="826"/>
      <c r="G52" s="826"/>
    </row>
    <row r="53" spans="1:200" ht="15" x14ac:dyDescent="0.25">
      <c r="A53" s="277" t="s">
        <v>414</v>
      </c>
      <c r="B53" s="1"/>
      <c r="C53" s="1"/>
      <c r="D53" s="1"/>
      <c r="E53" s="1"/>
      <c r="F53" s="1"/>
      <c r="G53" s="1"/>
    </row>
    <row r="54" spans="1:200" x14ac:dyDescent="0.2">
      <c r="A54" s="1" t="s">
        <v>559</v>
      </c>
      <c r="B54" s="1"/>
      <c r="C54" s="1"/>
      <c r="D54" s="1"/>
      <c r="E54" s="1"/>
      <c r="F54" s="1"/>
      <c r="G54" s="1"/>
    </row>
    <row r="55" spans="1:200" x14ac:dyDescent="0.2">
      <c r="A55" s="1" t="s">
        <v>652</v>
      </c>
      <c r="B55" s="1"/>
      <c r="C55" s="1"/>
      <c r="D55" s="1"/>
      <c r="E55" s="1"/>
      <c r="F55" s="1"/>
      <c r="G55" s="1"/>
    </row>
    <row r="56" spans="1:200" x14ac:dyDescent="0.2">
      <c r="A56" s="1" t="s">
        <v>560</v>
      </c>
      <c r="B56" s="1"/>
      <c r="C56" s="1"/>
      <c r="D56" s="1"/>
      <c r="E56" s="1"/>
      <c r="F56" s="1"/>
      <c r="G56" s="1"/>
    </row>
    <row r="57" spans="1:200" x14ac:dyDescent="0.2">
      <c r="A57" s="1"/>
      <c r="B57" s="1"/>
      <c r="C57" s="1"/>
      <c r="D57" s="1"/>
      <c r="E57" s="1"/>
      <c r="F57" s="1"/>
      <c r="G57" s="1"/>
    </row>
    <row r="58" spans="1:200" ht="15" x14ac:dyDescent="0.25">
      <c r="A58" s="277" t="s">
        <v>415</v>
      </c>
      <c r="B58" s="1"/>
      <c r="C58" s="1"/>
      <c r="D58" s="1"/>
      <c r="E58" s="1"/>
      <c r="F58" s="1"/>
      <c r="G58" s="1"/>
    </row>
    <row r="59" spans="1:200" ht="14.25" customHeight="1" x14ac:dyDescent="0.2">
      <c r="A59" s="826" t="s">
        <v>621</v>
      </c>
      <c r="B59" s="826"/>
      <c r="C59" s="826"/>
      <c r="D59" s="826"/>
      <c r="E59" s="826"/>
      <c r="F59" s="826"/>
      <c r="G59" s="826"/>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6"/>
      <c r="B60" s="826"/>
      <c r="C60" s="826"/>
      <c r="D60" s="826"/>
      <c r="E60" s="826"/>
      <c r="F60" s="826"/>
      <c r="G60" s="826"/>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26"/>
      <c r="B61" s="826"/>
      <c r="C61" s="826"/>
      <c r="D61" s="826"/>
      <c r="E61" s="826"/>
      <c r="F61" s="826"/>
      <c r="G61" s="826"/>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26"/>
      <c r="B62" s="826"/>
      <c r="C62" s="826"/>
      <c r="D62" s="826"/>
      <c r="E62" s="826"/>
      <c r="F62" s="826"/>
      <c r="G62" s="826"/>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26"/>
      <c r="B63" s="826"/>
      <c r="C63" s="826"/>
      <c r="D63" s="826"/>
      <c r="E63" s="826"/>
      <c r="F63" s="826"/>
      <c r="G63" s="826"/>
    </row>
    <row r="64" spans="1:200" ht="15" x14ac:dyDescent="0.25">
      <c r="A64" s="277" t="s">
        <v>530</v>
      </c>
      <c r="B64" s="1"/>
      <c r="C64" s="1"/>
      <c r="D64" s="1"/>
      <c r="E64" s="1"/>
      <c r="F64" s="1"/>
      <c r="G64" s="1"/>
    </row>
    <row r="65" spans="1:7" x14ac:dyDescent="0.2">
      <c r="A65" s="1" t="s">
        <v>556</v>
      </c>
      <c r="B65" s="1"/>
      <c r="C65" s="1"/>
      <c r="D65" s="1"/>
      <c r="E65" s="1"/>
      <c r="F65" s="1"/>
      <c r="G65" s="1"/>
    </row>
    <row r="66" spans="1:7" x14ac:dyDescent="0.2">
      <c r="A66" s="1" t="s">
        <v>555</v>
      </c>
      <c r="B66" s="1"/>
      <c r="C66" s="1"/>
      <c r="D66" s="1"/>
      <c r="E66" s="1"/>
      <c r="F66" s="1"/>
      <c r="G66" s="1"/>
    </row>
    <row r="67" spans="1:7" x14ac:dyDescent="0.2">
      <c r="A67" s="1"/>
      <c r="B67" s="1"/>
      <c r="C67" s="1"/>
      <c r="D67" s="1"/>
      <c r="E67" s="1"/>
      <c r="F67" s="1"/>
      <c r="G67" s="1"/>
    </row>
    <row r="68" spans="1:7" ht="15" x14ac:dyDescent="0.25">
      <c r="A68" s="277" t="s">
        <v>610</v>
      </c>
      <c r="B68" s="1"/>
      <c r="C68" s="1"/>
      <c r="D68" s="1"/>
      <c r="E68" s="1"/>
      <c r="F68" s="1"/>
      <c r="G68" s="1"/>
    </row>
    <row r="69" spans="1:7" x14ac:dyDescent="0.2">
      <c r="A69" s="1" t="s">
        <v>557</v>
      </c>
      <c r="B69" s="1"/>
      <c r="C69" s="1"/>
      <c r="D69" s="1"/>
      <c r="E69" s="1"/>
      <c r="F69" s="1"/>
      <c r="G69" s="1"/>
    </row>
    <row r="70" spans="1:7" x14ac:dyDescent="0.2">
      <c r="A70" s="1" t="s">
        <v>558</v>
      </c>
      <c r="B70" s="1"/>
      <c r="C70" s="1"/>
      <c r="D70" s="1"/>
      <c r="E70" s="1"/>
      <c r="F70" s="1"/>
      <c r="G70" s="1"/>
    </row>
    <row r="71" spans="1:7" x14ac:dyDescent="0.2">
      <c r="A71" s="1" t="s">
        <v>611</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8" t="s">
        <v>424</v>
      </c>
      <c r="B1" s="556"/>
      <c r="C1" s="556"/>
      <c r="D1" s="556"/>
    </row>
    <row r="2" spans="1:18" x14ac:dyDescent="0.2">
      <c r="A2" s="557"/>
      <c r="B2" s="441"/>
      <c r="C2" s="441"/>
      <c r="D2" s="558"/>
    </row>
    <row r="3" spans="1:18" x14ac:dyDescent="0.2">
      <c r="A3" s="661"/>
      <c r="B3" s="661">
        <v>2021</v>
      </c>
      <c r="C3" s="661">
        <v>2022</v>
      </c>
      <c r="D3" s="661">
        <v>2023</v>
      </c>
    </row>
    <row r="4" spans="1:18" x14ac:dyDescent="0.2">
      <c r="A4" s="18" t="s">
        <v>126</v>
      </c>
      <c r="B4" s="560">
        <v>-19.299904846465108</v>
      </c>
      <c r="C4" s="560">
        <v>12.458940643076318</v>
      </c>
      <c r="D4" s="560">
        <v>6.3994767245333311</v>
      </c>
      <c r="Q4" s="561"/>
      <c r="R4" s="561"/>
    </row>
    <row r="5" spans="1:18" x14ac:dyDescent="0.2">
      <c r="A5" s="18" t="s">
        <v>127</v>
      </c>
      <c r="B5" s="560">
        <v>-20.696688019626805</v>
      </c>
      <c r="C5" s="560">
        <v>16.071540286890727</v>
      </c>
      <c r="D5" s="560">
        <v>4.7871401150514998</v>
      </c>
    </row>
    <row r="6" spans="1:18" x14ac:dyDescent="0.2">
      <c r="A6" s="18" t="s">
        <v>128</v>
      </c>
      <c r="B6" s="560">
        <v>-19.036325561146754</v>
      </c>
      <c r="C6" s="560">
        <v>15.310062773819768</v>
      </c>
      <c r="D6" s="560">
        <v>5.2620678762365252</v>
      </c>
    </row>
    <row r="7" spans="1:18" x14ac:dyDescent="0.2">
      <c r="A7" s="18" t="s">
        <v>129</v>
      </c>
      <c r="B7" s="560">
        <v>-13.588916556702561</v>
      </c>
      <c r="C7" s="560">
        <v>13.683410766083901</v>
      </c>
      <c r="D7" s="560">
        <v>3.4318827332850304</v>
      </c>
    </row>
    <row r="8" spans="1:18" x14ac:dyDescent="0.2">
      <c r="A8" s="18" t="s">
        <v>130</v>
      </c>
      <c r="B8" s="560">
        <v>-8.469700773202895</v>
      </c>
      <c r="C8" s="560">
        <v>12.916858302743236</v>
      </c>
      <c r="D8" s="562">
        <v>1.5230995312867179</v>
      </c>
    </row>
    <row r="9" spans="1:18" x14ac:dyDescent="0.2">
      <c r="A9" s="18" t="s">
        <v>131</v>
      </c>
      <c r="B9" s="560">
        <v>-5.0507068225346661</v>
      </c>
      <c r="C9" s="560">
        <v>11.933769070633749</v>
      </c>
      <c r="D9" s="562">
        <v>0.63363405633771175</v>
      </c>
    </row>
    <row r="10" spans="1:18" x14ac:dyDescent="0.2">
      <c r="A10" s="18" t="s">
        <v>132</v>
      </c>
      <c r="B10" s="560">
        <v>-2.6675146792320503</v>
      </c>
      <c r="C10" s="560">
        <v>11.448185997351871</v>
      </c>
      <c r="D10" s="560">
        <v>0.18314368253167473</v>
      </c>
    </row>
    <row r="11" spans="1:18" x14ac:dyDescent="0.2">
      <c r="A11" s="18" t="s">
        <v>133</v>
      </c>
      <c r="B11" s="560">
        <v>8.4337501722142551E-4</v>
      </c>
      <c r="C11" s="560">
        <v>10.747751488062478</v>
      </c>
      <c r="D11" s="689">
        <v>-0.52706519725205014</v>
      </c>
    </row>
    <row r="12" spans="1:18" x14ac:dyDescent="0.2">
      <c r="A12" s="18" t="s">
        <v>134</v>
      </c>
      <c r="B12" s="560">
        <v>2.2615565649472948</v>
      </c>
      <c r="C12" s="560">
        <v>10.193647780583131</v>
      </c>
      <c r="D12" s="562">
        <v>-1.0488757637972439</v>
      </c>
    </row>
    <row r="13" spans="1:18" x14ac:dyDescent="0.2">
      <c r="A13" s="18" t="s">
        <v>135</v>
      </c>
      <c r="B13" s="560">
        <v>4.6068433765664594</v>
      </c>
      <c r="C13" s="560">
        <v>9.6775875655697696</v>
      </c>
      <c r="D13" s="562">
        <v>-1.0330570189928288</v>
      </c>
    </row>
    <row r="14" spans="1:18" x14ac:dyDescent="0.2">
      <c r="A14" s="18" t="s">
        <v>136</v>
      </c>
      <c r="B14" s="560">
        <v>7.9914901146944954</v>
      </c>
      <c r="C14" s="560">
        <v>7.9170202506353178</v>
      </c>
      <c r="D14" s="560" t="s">
        <v>509</v>
      </c>
    </row>
    <row r="15" spans="1:18" x14ac:dyDescent="0.2">
      <c r="A15" s="441" t="s">
        <v>137</v>
      </c>
      <c r="B15" s="447">
        <v>9.6177926705830181</v>
      </c>
      <c r="C15" s="447">
        <v>7.7781485630149856</v>
      </c>
      <c r="D15" s="447" t="s">
        <v>509</v>
      </c>
    </row>
    <row r="16" spans="1:18" x14ac:dyDescent="0.2">
      <c r="A16" s="564"/>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10" t="s">
        <v>24</v>
      </c>
      <c r="B1" s="311"/>
      <c r="C1" s="311"/>
      <c r="D1" s="311"/>
      <c r="E1" s="311"/>
      <c r="F1" s="311"/>
      <c r="G1" s="311"/>
      <c r="H1" s="311"/>
    </row>
    <row r="2" spans="1:8" ht="15.75" x14ac:dyDescent="0.25">
      <c r="A2" s="312"/>
      <c r="B2" s="313"/>
      <c r="C2" s="314"/>
      <c r="D2" s="314"/>
      <c r="E2" s="314"/>
      <c r="F2" s="314"/>
      <c r="G2" s="314"/>
      <c r="H2" s="336" t="s">
        <v>151</v>
      </c>
    </row>
    <row r="3" spans="1:8" s="69" customFormat="1" x14ac:dyDescent="0.2">
      <c r="A3" s="283"/>
      <c r="B3" s="780">
        <f>INDICE!A3</f>
        <v>45200</v>
      </c>
      <c r="C3" s="781"/>
      <c r="D3" s="781" t="s">
        <v>115</v>
      </c>
      <c r="E3" s="781"/>
      <c r="F3" s="781" t="s">
        <v>116</v>
      </c>
      <c r="G3" s="781"/>
      <c r="H3" s="781"/>
    </row>
    <row r="4" spans="1:8" s="69" customFormat="1" x14ac:dyDescent="0.2">
      <c r="A4" s="284"/>
      <c r="B4" s="82" t="s">
        <v>47</v>
      </c>
      <c r="C4" s="82" t="s">
        <v>421</v>
      </c>
      <c r="D4" s="82" t="s">
        <v>47</v>
      </c>
      <c r="E4" s="82" t="s">
        <v>421</v>
      </c>
      <c r="F4" s="82" t="s">
        <v>47</v>
      </c>
      <c r="G4" s="83" t="s">
        <v>421</v>
      </c>
      <c r="H4" s="83" t="s">
        <v>121</v>
      </c>
    </row>
    <row r="5" spans="1:8" x14ac:dyDescent="0.2">
      <c r="A5" s="315" t="s">
        <v>138</v>
      </c>
      <c r="B5" s="324">
        <v>49.733009999999972</v>
      </c>
      <c r="C5" s="317">
        <v>2.6268870710329386</v>
      </c>
      <c r="D5" s="316">
        <v>570.17915000000005</v>
      </c>
      <c r="E5" s="317">
        <v>-5.8627463984538499</v>
      </c>
      <c r="F5" s="316">
        <v>714.99547999999982</v>
      </c>
      <c r="G5" s="317">
        <v>-9.5828781413683402</v>
      </c>
      <c r="H5" s="322">
        <v>33.187477239454864</v>
      </c>
    </row>
    <row r="6" spans="1:8" x14ac:dyDescent="0.2">
      <c r="A6" s="315" t="s">
        <v>139</v>
      </c>
      <c r="B6" s="324">
        <v>31.072960000000013</v>
      </c>
      <c r="C6" s="317">
        <v>-8.888572865338249</v>
      </c>
      <c r="D6" s="316">
        <v>382.90289999999999</v>
      </c>
      <c r="E6" s="317">
        <v>-8.6330604793733414</v>
      </c>
      <c r="F6" s="316">
        <v>482.29485</v>
      </c>
      <c r="G6" s="317">
        <v>-10.220353771324325</v>
      </c>
      <c r="H6" s="322">
        <v>22.386364396431293</v>
      </c>
    </row>
    <row r="7" spans="1:8" x14ac:dyDescent="0.2">
      <c r="A7" s="315" t="s">
        <v>140</v>
      </c>
      <c r="B7" s="324">
        <v>10.217950000000002</v>
      </c>
      <c r="C7" s="317">
        <v>12.361966091108471</v>
      </c>
      <c r="D7" s="316">
        <v>94.981409999999983</v>
      </c>
      <c r="E7" s="317">
        <v>6.422737600809068</v>
      </c>
      <c r="F7" s="316">
        <v>112.52650999999997</v>
      </c>
      <c r="G7" s="317">
        <v>6.7050758693490238</v>
      </c>
      <c r="H7" s="322">
        <v>5.2230693674599049</v>
      </c>
    </row>
    <row r="8" spans="1:8" x14ac:dyDescent="0.2">
      <c r="A8" s="318" t="s">
        <v>441</v>
      </c>
      <c r="B8" s="323">
        <v>50.993509999999993</v>
      </c>
      <c r="C8" s="320">
        <v>-42.367346652766763</v>
      </c>
      <c r="D8" s="319">
        <v>708.6031999999999</v>
      </c>
      <c r="E8" s="321">
        <v>46.564169561775088</v>
      </c>
      <c r="F8" s="319">
        <v>844.59663</v>
      </c>
      <c r="G8" s="321">
        <v>49.421838143623518</v>
      </c>
      <c r="H8" s="485">
        <v>39.203088996653925</v>
      </c>
    </row>
    <row r="9" spans="1:8" s="69" customFormat="1" x14ac:dyDescent="0.2">
      <c r="A9" s="285" t="s">
        <v>114</v>
      </c>
      <c r="B9" s="61">
        <v>142.01742999999999</v>
      </c>
      <c r="C9" s="62">
        <v>-21.162041028566978</v>
      </c>
      <c r="D9" s="61">
        <v>1756.6666599999996</v>
      </c>
      <c r="E9" s="62">
        <v>9.9636693597937658</v>
      </c>
      <c r="F9" s="61">
        <v>2154.41347</v>
      </c>
      <c r="G9" s="62">
        <v>7.792269664472486</v>
      </c>
      <c r="H9" s="62">
        <v>100</v>
      </c>
    </row>
    <row r="10" spans="1:8" x14ac:dyDescent="0.2">
      <c r="A10" s="309"/>
      <c r="B10" s="308"/>
      <c r="C10" s="314"/>
      <c r="D10" s="308"/>
      <c r="E10" s="314"/>
      <c r="F10" s="308"/>
      <c r="G10" s="314"/>
      <c r="H10" s="79" t="s">
        <v>220</v>
      </c>
    </row>
    <row r="11" spans="1:8" x14ac:dyDescent="0.2">
      <c r="A11" s="286" t="s">
        <v>479</v>
      </c>
      <c r="B11" s="308"/>
      <c r="C11" s="308"/>
      <c r="D11" s="308"/>
      <c r="E11" s="308"/>
      <c r="F11" s="308"/>
      <c r="G11" s="314"/>
      <c r="H11" s="314"/>
    </row>
    <row r="12" spans="1:8" x14ac:dyDescent="0.2">
      <c r="A12" s="286" t="s">
        <v>518</v>
      </c>
      <c r="B12" s="308"/>
      <c r="C12" s="308"/>
      <c r="D12" s="308"/>
      <c r="E12" s="308"/>
      <c r="F12" s="308"/>
      <c r="G12" s="314"/>
      <c r="H12" s="314"/>
    </row>
    <row r="13" spans="1:8" ht="14.25" x14ac:dyDescent="0.2">
      <c r="A13" s="133" t="s">
        <v>532</v>
      </c>
      <c r="B13" s="1"/>
      <c r="C13" s="1"/>
      <c r="D13" s="1"/>
      <c r="E13" s="1"/>
      <c r="F13" s="1"/>
      <c r="G13" s="1"/>
      <c r="H13" s="1"/>
    </row>
    <row r="17" spans="3:21" x14ac:dyDescent="0.2">
      <c r="C17" s="589"/>
      <c r="D17" s="589"/>
      <c r="E17" s="589"/>
      <c r="F17" s="589"/>
      <c r="G17" s="589"/>
      <c r="H17" s="589"/>
      <c r="I17" s="589"/>
      <c r="J17" s="589"/>
      <c r="K17" s="589"/>
      <c r="L17" s="589"/>
      <c r="M17" s="589"/>
      <c r="N17" s="589"/>
      <c r="O17" s="589"/>
      <c r="P17" s="589"/>
      <c r="Q17" s="589"/>
      <c r="R17" s="589"/>
      <c r="S17" s="589"/>
      <c r="T17" s="589"/>
      <c r="U17" s="589"/>
    </row>
  </sheetData>
  <mergeCells count="3">
    <mergeCell ref="B3:C3"/>
    <mergeCell ref="D3:E3"/>
    <mergeCell ref="F3:H3"/>
  </mergeCells>
  <conditionalFormatting sqref="B8">
    <cfRule type="cellIs" dxfId="195" priority="8" operator="between">
      <formula>0</formula>
      <formula>0.5</formula>
    </cfRule>
  </conditionalFormatting>
  <conditionalFormatting sqref="C17:U17">
    <cfRule type="cellIs" dxfId="194" priority="3" operator="between">
      <formula>-0.0499999</formula>
      <formula>0.0499999</formula>
    </cfRule>
  </conditionalFormatting>
  <conditionalFormatting sqref="D8">
    <cfRule type="cellIs" dxfId="193" priority="7" operator="between">
      <formula>0</formula>
      <formula>0.5</formula>
    </cfRule>
  </conditionalFormatting>
  <conditionalFormatting sqref="F8">
    <cfRule type="cellIs" dxfId="192" priority="6" operator="between">
      <formula>0</formula>
      <formula>0.5</formula>
    </cfRule>
  </conditionalFormatting>
  <conditionalFormatting sqref="G5">
    <cfRule type="cellIs" dxfId="191" priority="1" operator="between">
      <formula>-0.049</formula>
      <formula>0.049</formula>
    </cfRule>
  </conditionalFormatting>
  <conditionalFormatting sqref="H8">
    <cfRule type="cellIs" dxfId="190"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6" t="s">
        <v>151</v>
      </c>
    </row>
    <row r="3" spans="1:14" x14ac:dyDescent="0.2">
      <c r="A3" s="70"/>
      <c r="B3" s="780">
        <f>INDICE!A3</f>
        <v>45200</v>
      </c>
      <c r="C3" s="781"/>
      <c r="D3" s="782" t="s">
        <v>115</v>
      </c>
      <c r="E3" s="782"/>
      <c r="F3" s="782" t="s">
        <v>116</v>
      </c>
      <c r="G3" s="782"/>
      <c r="H3" s="782"/>
    </row>
    <row r="4" spans="1:14" x14ac:dyDescent="0.2">
      <c r="A4" s="66"/>
      <c r="B4" s="82" t="s">
        <v>47</v>
      </c>
      <c r="C4" s="82" t="s">
        <v>425</v>
      </c>
      <c r="D4" s="82" t="s">
        <v>47</v>
      </c>
      <c r="E4" s="82" t="s">
        <v>421</v>
      </c>
      <c r="F4" s="82" t="s">
        <v>47</v>
      </c>
      <c r="G4" s="83" t="s">
        <v>421</v>
      </c>
      <c r="H4" s="83" t="s">
        <v>106</v>
      </c>
    </row>
    <row r="5" spans="1:14" x14ac:dyDescent="0.2">
      <c r="A5" s="84" t="s">
        <v>183</v>
      </c>
      <c r="B5" s="338">
        <v>494.97995999999972</v>
      </c>
      <c r="C5" s="334">
        <v>8.9672541685073934</v>
      </c>
      <c r="D5" s="333">
        <v>4811.2842099999971</v>
      </c>
      <c r="E5" s="335">
        <v>6.5051541940939472</v>
      </c>
      <c r="F5" s="333">
        <v>5735.9978999999976</v>
      </c>
      <c r="G5" s="335">
        <v>7.0548807790050034</v>
      </c>
      <c r="H5" s="340">
        <v>94.609668101196192</v>
      </c>
    </row>
    <row r="6" spans="1:14" x14ac:dyDescent="0.2">
      <c r="A6" s="84" t="s">
        <v>184</v>
      </c>
      <c r="B6" s="324">
        <v>26.577349999999985</v>
      </c>
      <c r="C6" s="317">
        <v>3.9460412282186357</v>
      </c>
      <c r="D6" s="316">
        <v>267.07653999999997</v>
      </c>
      <c r="E6" s="317">
        <v>5.4001254967579921</v>
      </c>
      <c r="F6" s="316">
        <v>322.16383999999994</v>
      </c>
      <c r="G6" s="317">
        <v>3.0660801627385226</v>
      </c>
      <c r="H6" s="322">
        <v>5.3137770459446791</v>
      </c>
    </row>
    <row r="7" spans="1:14" x14ac:dyDescent="0.2">
      <c r="A7" s="84" t="s">
        <v>188</v>
      </c>
      <c r="B7" s="339">
        <v>0</v>
      </c>
      <c r="C7" s="331">
        <v>0</v>
      </c>
      <c r="D7" s="330">
        <v>4.2800000000000005E-2</v>
      </c>
      <c r="E7" s="586">
        <v>0</v>
      </c>
      <c r="F7" s="330">
        <v>5.0680000000000003E-2</v>
      </c>
      <c r="G7" s="586">
        <v>0</v>
      </c>
      <c r="H7" s="339">
        <v>8.3591696910639119E-4</v>
      </c>
    </row>
    <row r="8" spans="1:14" x14ac:dyDescent="0.2">
      <c r="A8" s="84" t="s">
        <v>145</v>
      </c>
      <c r="B8" s="339">
        <v>0</v>
      </c>
      <c r="C8" s="331">
        <v>0</v>
      </c>
      <c r="D8" s="330">
        <v>4.1840000000000002E-2</v>
      </c>
      <c r="E8" s="586">
        <v>254.57627118644069</v>
      </c>
      <c r="F8" s="330">
        <v>4.1840000000000002E-2</v>
      </c>
      <c r="G8" s="331">
        <v>254.57627118644069</v>
      </c>
      <c r="H8" s="339">
        <v>6.9010982611309021E-4</v>
      </c>
    </row>
    <row r="9" spans="1:14" x14ac:dyDescent="0.2">
      <c r="A9" s="337" t="s">
        <v>146</v>
      </c>
      <c r="B9" s="325">
        <v>521.55730999999969</v>
      </c>
      <c r="C9" s="326">
        <v>8.6996834383623103</v>
      </c>
      <c r="D9" s="325">
        <v>5078.4453899999971</v>
      </c>
      <c r="E9" s="326">
        <v>6.447973442608208</v>
      </c>
      <c r="F9" s="325">
        <v>6058.254259999997</v>
      </c>
      <c r="G9" s="326">
        <v>6.8364149281310933</v>
      </c>
      <c r="H9" s="326">
        <v>99.924971173936072</v>
      </c>
    </row>
    <row r="10" spans="1:14" x14ac:dyDescent="0.2">
      <c r="A10" s="84" t="s">
        <v>147</v>
      </c>
      <c r="B10" s="339">
        <v>0.35749999999999998</v>
      </c>
      <c r="C10" s="331">
        <v>-11.195568472563751</v>
      </c>
      <c r="D10" s="330">
        <v>4.0974899999999996</v>
      </c>
      <c r="E10" s="331">
        <v>2.2353352129544306</v>
      </c>
      <c r="F10" s="330">
        <v>4.5488499999999998</v>
      </c>
      <c r="G10" s="331">
        <v>-2.9449319698761037E-2</v>
      </c>
      <c r="H10" s="322">
        <v>7.5028826063922791E-2</v>
      </c>
    </row>
    <row r="11" spans="1:14" x14ac:dyDescent="0.2">
      <c r="A11" s="60" t="s">
        <v>148</v>
      </c>
      <c r="B11" s="327">
        <v>521.91480999999976</v>
      </c>
      <c r="C11" s="328">
        <v>8.6830050966488539</v>
      </c>
      <c r="D11" s="327">
        <v>5082.5428799999972</v>
      </c>
      <c r="E11" s="328">
        <v>6.4444374368677613</v>
      </c>
      <c r="F11" s="327">
        <v>6062.8031099999971</v>
      </c>
      <c r="G11" s="328">
        <v>6.8309100436834038</v>
      </c>
      <c r="H11" s="328">
        <v>100</v>
      </c>
    </row>
    <row r="12" spans="1:14" x14ac:dyDescent="0.2">
      <c r="A12" s="364" t="s">
        <v>149</v>
      </c>
      <c r="B12" s="329"/>
      <c r="C12" s="329"/>
      <c r="D12" s="329"/>
      <c r="E12" s="329"/>
      <c r="F12" s="329"/>
      <c r="G12" s="329"/>
      <c r="H12" s="329"/>
    </row>
    <row r="13" spans="1:14" x14ac:dyDescent="0.2">
      <c r="A13" s="590" t="s">
        <v>188</v>
      </c>
      <c r="B13" s="591">
        <v>13.876209999999997</v>
      </c>
      <c r="C13" s="592">
        <v>39.079061180429932</v>
      </c>
      <c r="D13" s="593">
        <v>131.94390000000001</v>
      </c>
      <c r="E13" s="592">
        <v>-5.5260676334313077</v>
      </c>
      <c r="F13" s="593">
        <v>151.72273000000001</v>
      </c>
      <c r="G13" s="592">
        <v>-7.5797439300805349</v>
      </c>
      <c r="H13" s="594">
        <v>2.5025178493714946</v>
      </c>
    </row>
    <row r="14" spans="1:14" x14ac:dyDescent="0.2">
      <c r="A14" s="595" t="s">
        <v>150</v>
      </c>
      <c r="B14" s="596">
        <v>2.6587116774862172</v>
      </c>
      <c r="C14" s="597"/>
      <c r="D14" s="598">
        <v>2.5960213836897346</v>
      </c>
      <c r="E14" s="597"/>
      <c r="F14" s="598">
        <v>2.5025178493714946</v>
      </c>
      <c r="G14" s="597"/>
      <c r="H14" s="599"/>
    </row>
    <row r="15" spans="1:14" x14ac:dyDescent="0.2">
      <c r="A15" s="84"/>
      <c r="B15" s="84"/>
      <c r="C15" s="84"/>
      <c r="D15" s="84"/>
      <c r="E15" s="84"/>
      <c r="F15" s="84"/>
      <c r="G15" s="84"/>
      <c r="H15" s="79" t="s">
        <v>220</v>
      </c>
    </row>
    <row r="16" spans="1:14" x14ac:dyDescent="0.2">
      <c r="A16" s="80" t="s">
        <v>479</v>
      </c>
      <c r="B16" s="84"/>
      <c r="C16" s="84"/>
      <c r="D16" s="84"/>
      <c r="E16" s="84"/>
      <c r="F16" s="85"/>
      <c r="G16" s="84"/>
      <c r="H16" s="84"/>
      <c r="I16" s="88"/>
      <c r="J16" s="88"/>
      <c r="K16" s="88"/>
      <c r="L16" s="88"/>
      <c r="M16" s="88"/>
      <c r="N16" s="88"/>
    </row>
    <row r="17" spans="1:14" x14ac:dyDescent="0.2">
      <c r="A17" s="80" t="s">
        <v>426</v>
      </c>
      <c r="B17" s="84"/>
      <c r="C17" s="84"/>
      <c r="D17" s="84"/>
      <c r="E17" s="84"/>
      <c r="F17" s="84"/>
      <c r="G17" s="84"/>
      <c r="H17" s="84"/>
      <c r="I17" s="88"/>
      <c r="J17" s="88"/>
      <c r="K17" s="88"/>
      <c r="L17" s="88"/>
      <c r="M17" s="88"/>
      <c r="N17" s="88"/>
    </row>
    <row r="18" spans="1:14" x14ac:dyDescent="0.2">
      <c r="A18" s="133" t="s">
        <v>532</v>
      </c>
      <c r="B18" s="84"/>
      <c r="C18" s="84"/>
      <c r="D18" s="84"/>
      <c r="E18" s="84"/>
      <c r="F18" s="84"/>
      <c r="G18" s="84"/>
      <c r="H18" s="84"/>
    </row>
  </sheetData>
  <mergeCells count="3">
    <mergeCell ref="B3:C3"/>
    <mergeCell ref="D3:E3"/>
    <mergeCell ref="F3:H3"/>
  </mergeCells>
  <conditionalFormatting sqref="B10 D10 F10">
    <cfRule type="cellIs" dxfId="189" priority="28" operator="between">
      <formula>0</formula>
      <formula>0.5</formula>
    </cfRule>
  </conditionalFormatting>
  <conditionalFormatting sqref="B7:D8">
    <cfRule type="cellIs" dxfId="188" priority="14" operator="equal">
      <formula>0</formula>
    </cfRule>
    <cfRule type="cellIs" dxfId="187" priority="15" operator="between">
      <formula>0</formula>
      <formula>0.5</formula>
    </cfRule>
  </conditionalFormatting>
  <conditionalFormatting sqref="F7">
    <cfRule type="cellIs" dxfId="186" priority="11" operator="equal">
      <formula>0</formula>
    </cfRule>
    <cfRule type="cellIs" dxfId="185" priority="12" operator="between">
      <formula>0</formula>
      <formula>0.5</formula>
    </cfRule>
  </conditionalFormatting>
  <conditionalFormatting sqref="F8:G8">
    <cfRule type="cellIs" dxfId="184" priority="27" operator="between">
      <formula>0</formula>
      <formula>0.5</formula>
    </cfRule>
  </conditionalFormatting>
  <conditionalFormatting sqref="G10">
    <cfRule type="cellIs" dxfId="183" priority="1" operator="equal">
      <formula>0</formula>
    </cfRule>
    <cfRule type="cellIs" dxfId="182" priority="2" operator="between">
      <formula>-0.5</formula>
      <formula>0.5</formula>
    </cfRule>
  </conditionalFormatting>
  <conditionalFormatting sqref="H7:H8">
    <cfRule type="cellIs" dxfId="181"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598</v>
      </c>
    </row>
    <row r="2" spans="1:12" ht="15.75" x14ac:dyDescent="0.25">
      <c r="A2" s="2"/>
      <c r="B2" s="89"/>
      <c r="H2" s="79" t="s">
        <v>151</v>
      </c>
    </row>
    <row r="3" spans="1:12" ht="14.1" customHeight="1" x14ac:dyDescent="0.2">
      <c r="A3" s="90"/>
      <c r="B3" s="783">
        <f>INDICE!A3</f>
        <v>45200</v>
      </c>
      <c r="C3" s="783"/>
      <c r="D3" s="783"/>
      <c r="E3" s="91"/>
      <c r="F3" s="784" t="s">
        <v>116</v>
      </c>
      <c r="G3" s="784"/>
      <c r="H3" s="784"/>
    </row>
    <row r="4" spans="1:12" x14ac:dyDescent="0.2">
      <c r="A4" s="92"/>
      <c r="B4" s="93" t="s">
        <v>143</v>
      </c>
      <c r="C4" s="490" t="s">
        <v>144</v>
      </c>
      <c r="D4" s="93" t="s">
        <v>152</v>
      </c>
      <c r="E4" s="93"/>
      <c r="F4" s="93" t="s">
        <v>143</v>
      </c>
      <c r="G4" s="490" t="s">
        <v>144</v>
      </c>
      <c r="H4" s="93" t="s">
        <v>152</v>
      </c>
    </row>
    <row r="5" spans="1:12" x14ac:dyDescent="0.2">
      <c r="A5" s="90" t="s">
        <v>153</v>
      </c>
      <c r="B5" s="94">
        <v>73.838040000000021</v>
      </c>
      <c r="C5" s="96">
        <v>2.8034400000000002</v>
      </c>
      <c r="D5" s="341">
        <v>76.641480000000016</v>
      </c>
      <c r="E5" s="94"/>
      <c r="F5" s="94">
        <v>870.13766000000101</v>
      </c>
      <c r="G5" s="96">
        <v>34.489620000000016</v>
      </c>
      <c r="H5" s="341">
        <v>904.62728000000106</v>
      </c>
    </row>
    <row r="6" spans="1:12" x14ac:dyDescent="0.2">
      <c r="A6" s="92" t="s">
        <v>154</v>
      </c>
      <c r="B6" s="95">
        <v>13.470390000000002</v>
      </c>
      <c r="C6" s="96">
        <v>0.54351999999999978</v>
      </c>
      <c r="D6" s="342">
        <v>14.013910000000001</v>
      </c>
      <c r="E6" s="95"/>
      <c r="F6" s="95">
        <v>161.99309999999988</v>
      </c>
      <c r="G6" s="96">
        <v>6.5513700000000039</v>
      </c>
      <c r="H6" s="342">
        <v>168.54446999999988</v>
      </c>
    </row>
    <row r="7" spans="1:12" x14ac:dyDescent="0.2">
      <c r="A7" s="92" t="s">
        <v>155</v>
      </c>
      <c r="B7" s="95">
        <v>8.7647400000000015</v>
      </c>
      <c r="C7" s="96">
        <v>0.46160000000000007</v>
      </c>
      <c r="D7" s="342">
        <v>9.2263400000000022</v>
      </c>
      <c r="E7" s="95"/>
      <c r="F7" s="95">
        <v>103.63273999999994</v>
      </c>
      <c r="G7" s="96">
        <v>5.9932800000000004</v>
      </c>
      <c r="H7" s="342">
        <v>109.62601999999994</v>
      </c>
    </row>
    <row r="8" spans="1:12" x14ac:dyDescent="0.2">
      <c r="A8" s="92" t="s">
        <v>156</v>
      </c>
      <c r="B8" s="95">
        <v>22.530949999999997</v>
      </c>
      <c r="C8" s="96">
        <v>0.98916000000000015</v>
      </c>
      <c r="D8" s="342">
        <v>23.520109999999999</v>
      </c>
      <c r="E8" s="95"/>
      <c r="F8" s="95">
        <v>252.93318999999991</v>
      </c>
      <c r="G8" s="96">
        <v>10.682629999999998</v>
      </c>
      <c r="H8" s="342">
        <v>263.61581999999993</v>
      </c>
    </row>
    <row r="9" spans="1:12" x14ac:dyDescent="0.2">
      <c r="A9" s="92" t="s">
        <v>157</v>
      </c>
      <c r="B9" s="95">
        <v>36.41507</v>
      </c>
      <c r="C9" s="96">
        <v>8.2553199999999993</v>
      </c>
      <c r="D9" s="342">
        <v>44.670389999999998</v>
      </c>
      <c r="E9" s="95"/>
      <c r="F9" s="95">
        <v>426.61750999999987</v>
      </c>
      <c r="G9" s="96">
        <v>97.725789999999975</v>
      </c>
      <c r="H9" s="342">
        <v>524.34329999999989</v>
      </c>
    </row>
    <row r="10" spans="1:12" x14ac:dyDescent="0.2">
      <c r="A10" s="92" t="s">
        <v>158</v>
      </c>
      <c r="B10" s="95">
        <v>6.6210999999999993</v>
      </c>
      <c r="C10" s="96">
        <v>0.26233000000000006</v>
      </c>
      <c r="D10" s="342">
        <v>6.8834299999999997</v>
      </c>
      <c r="E10" s="95"/>
      <c r="F10" s="95">
        <v>76.525480000000016</v>
      </c>
      <c r="G10" s="96">
        <v>3.2247400000000015</v>
      </c>
      <c r="H10" s="342">
        <v>79.750220000000013</v>
      </c>
    </row>
    <row r="11" spans="1:12" x14ac:dyDescent="0.2">
      <c r="A11" s="92" t="s">
        <v>159</v>
      </c>
      <c r="B11" s="95">
        <v>26.290680000000005</v>
      </c>
      <c r="C11" s="96">
        <v>1.10707</v>
      </c>
      <c r="D11" s="342">
        <v>27.397750000000006</v>
      </c>
      <c r="E11" s="95"/>
      <c r="F11" s="95">
        <v>308.00951999999967</v>
      </c>
      <c r="G11" s="96">
        <v>15.278920000000037</v>
      </c>
      <c r="H11" s="342">
        <v>323.2884399999997</v>
      </c>
    </row>
    <row r="12" spans="1:12" x14ac:dyDescent="0.2">
      <c r="A12" s="92" t="s">
        <v>512</v>
      </c>
      <c r="B12" s="95">
        <v>20.452079999999999</v>
      </c>
      <c r="C12" s="96">
        <v>0.71855000000000013</v>
      </c>
      <c r="D12" s="342">
        <v>21.170629999999999</v>
      </c>
      <c r="E12" s="95"/>
      <c r="F12" s="95">
        <v>238.67971999999989</v>
      </c>
      <c r="G12" s="96">
        <v>8.3902700000000046</v>
      </c>
      <c r="H12" s="342">
        <v>247.0699899999999</v>
      </c>
      <c r="J12" s="96"/>
    </row>
    <row r="13" spans="1:12" x14ac:dyDescent="0.2">
      <c r="A13" s="92" t="s">
        <v>160</v>
      </c>
      <c r="B13" s="95">
        <v>89.272010000000009</v>
      </c>
      <c r="C13" s="96">
        <v>3.8459299999999996</v>
      </c>
      <c r="D13" s="342">
        <v>93.117940000000004</v>
      </c>
      <c r="E13" s="95"/>
      <c r="F13" s="95">
        <v>1017.78122</v>
      </c>
      <c r="G13" s="96">
        <v>47.694980000000015</v>
      </c>
      <c r="H13" s="342">
        <v>1065.4762000000001</v>
      </c>
      <c r="J13" s="96"/>
      <c r="L13" s="695"/>
    </row>
    <row r="14" spans="1:12" x14ac:dyDescent="0.2">
      <c r="A14" s="92" t="s">
        <v>161</v>
      </c>
      <c r="B14" s="95">
        <v>0.51140999999999992</v>
      </c>
      <c r="C14" s="96">
        <v>4.2570000000000004E-2</v>
      </c>
      <c r="D14" s="343">
        <v>0.55397999999999992</v>
      </c>
      <c r="E14" s="96"/>
      <c r="F14" s="95">
        <v>5.8525600000000004</v>
      </c>
      <c r="G14" s="96">
        <v>0.59648999999999985</v>
      </c>
      <c r="H14" s="343">
        <v>6.4490500000000006</v>
      </c>
      <c r="J14" s="96"/>
      <c r="K14" s="714"/>
    </row>
    <row r="15" spans="1:12" x14ac:dyDescent="0.2">
      <c r="A15" s="92" t="s">
        <v>162</v>
      </c>
      <c r="B15" s="95">
        <v>57.189130000000006</v>
      </c>
      <c r="C15" s="96">
        <v>2.1986500000000002</v>
      </c>
      <c r="D15" s="342">
        <v>59.387780000000006</v>
      </c>
      <c r="E15" s="95"/>
      <c r="F15" s="95">
        <v>660.92625000000055</v>
      </c>
      <c r="G15" s="96">
        <v>25.913559999999993</v>
      </c>
      <c r="H15" s="342">
        <v>686.83981000000051</v>
      </c>
      <c r="J15" s="96"/>
    </row>
    <row r="16" spans="1:12" x14ac:dyDescent="0.2">
      <c r="A16" s="92" t="s">
        <v>163</v>
      </c>
      <c r="B16" s="95">
        <v>8.7139599999999966</v>
      </c>
      <c r="C16" s="96">
        <v>0.25519999999999998</v>
      </c>
      <c r="D16" s="342">
        <v>8.9691599999999969</v>
      </c>
      <c r="E16" s="95"/>
      <c r="F16" s="95">
        <v>106.84940999999998</v>
      </c>
      <c r="G16" s="96">
        <v>3.16778</v>
      </c>
      <c r="H16" s="342">
        <v>110.01718999999997</v>
      </c>
      <c r="J16" s="96"/>
    </row>
    <row r="17" spans="1:11" x14ac:dyDescent="0.2">
      <c r="A17" s="92" t="s">
        <v>164</v>
      </c>
      <c r="B17" s="95">
        <v>22.94661</v>
      </c>
      <c r="C17" s="96">
        <v>1.0507700000000002</v>
      </c>
      <c r="D17" s="342">
        <v>23.99738</v>
      </c>
      <c r="E17" s="95"/>
      <c r="F17" s="95">
        <v>279.01463999999993</v>
      </c>
      <c r="G17" s="96">
        <v>13.517730000000002</v>
      </c>
      <c r="H17" s="342">
        <v>292.53236999999996</v>
      </c>
      <c r="J17" s="96"/>
    </row>
    <row r="18" spans="1:11" x14ac:dyDescent="0.2">
      <c r="A18" s="92" t="s">
        <v>165</v>
      </c>
      <c r="B18" s="95">
        <v>2.7118499999999992</v>
      </c>
      <c r="C18" s="96">
        <v>0.11059000000000002</v>
      </c>
      <c r="D18" s="342">
        <v>2.8224399999999994</v>
      </c>
      <c r="E18" s="95"/>
      <c r="F18" s="95">
        <v>29.842409999999997</v>
      </c>
      <c r="G18" s="96">
        <v>1.2287899999999998</v>
      </c>
      <c r="H18" s="342">
        <v>31.071199999999997</v>
      </c>
      <c r="J18" s="96"/>
    </row>
    <row r="19" spans="1:11" x14ac:dyDescent="0.2">
      <c r="A19" s="92" t="s">
        <v>166</v>
      </c>
      <c r="B19" s="95">
        <v>64.580249999999992</v>
      </c>
      <c r="C19" s="96">
        <v>2.2527399999999997</v>
      </c>
      <c r="D19" s="342">
        <v>66.832989999999995</v>
      </c>
      <c r="E19" s="95"/>
      <c r="F19" s="95">
        <v>734.60082999999997</v>
      </c>
      <c r="G19" s="96">
        <v>27.50798</v>
      </c>
      <c r="H19" s="342">
        <v>762.10880999999995</v>
      </c>
      <c r="J19" s="96"/>
    </row>
    <row r="20" spans="1:11" x14ac:dyDescent="0.2">
      <c r="A20" s="92" t="s">
        <v>167</v>
      </c>
      <c r="B20" s="96">
        <v>0.56453999999999993</v>
      </c>
      <c r="C20" s="96">
        <v>0</v>
      </c>
      <c r="D20" s="343">
        <v>0.56453999999999993</v>
      </c>
      <c r="E20" s="96"/>
      <c r="F20" s="95">
        <v>6.6556699999999989</v>
      </c>
      <c r="G20" s="96">
        <v>0</v>
      </c>
      <c r="H20" s="343">
        <v>6.6556699999999989</v>
      </c>
      <c r="J20" s="96"/>
    </row>
    <row r="21" spans="1:11" x14ac:dyDescent="0.2">
      <c r="A21" s="92" t="s">
        <v>168</v>
      </c>
      <c r="B21" s="95">
        <v>13.569079999999998</v>
      </c>
      <c r="C21" s="96">
        <v>0.52971000000000001</v>
      </c>
      <c r="D21" s="342">
        <v>14.098789999999997</v>
      </c>
      <c r="E21" s="95"/>
      <c r="F21" s="95">
        <v>157.13698999999991</v>
      </c>
      <c r="G21" s="96">
        <v>6.5412900000000018</v>
      </c>
      <c r="H21" s="342">
        <v>163.67827999999992</v>
      </c>
      <c r="J21" s="96"/>
      <c r="K21" s="96"/>
    </row>
    <row r="22" spans="1:11" x14ac:dyDescent="0.2">
      <c r="A22" s="92" t="s">
        <v>169</v>
      </c>
      <c r="B22" s="95">
        <v>6.9683199999999985</v>
      </c>
      <c r="C22" s="96">
        <v>0.22816</v>
      </c>
      <c r="D22" s="342">
        <v>7.1964799999999984</v>
      </c>
      <c r="E22" s="95"/>
      <c r="F22" s="95">
        <v>79.32307000000003</v>
      </c>
      <c r="G22" s="96">
        <v>2.6624099999999999</v>
      </c>
      <c r="H22" s="342">
        <v>81.985480000000024</v>
      </c>
      <c r="J22" s="96"/>
    </row>
    <row r="23" spans="1:11" x14ac:dyDescent="0.2">
      <c r="A23" s="97" t="s">
        <v>170</v>
      </c>
      <c r="B23" s="98">
        <v>19.569750000000003</v>
      </c>
      <c r="C23" s="96">
        <v>0.92203999999999997</v>
      </c>
      <c r="D23" s="344">
        <v>20.491790000000002</v>
      </c>
      <c r="E23" s="98"/>
      <c r="F23" s="98">
        <v>219.48593000000017</v>
      </c>
      <c r="G23" s="96">
        <v>10.996209999999998</v>
      </c>
      <c r="H23" s="344">
        <v>230.48214000000016</v>
      </c>
      <c r="J23" s="96"/>
    </row>
    <row r="24" spans="1:11" x14ac:dyDescent="0.2">
      <c r="A24" s="99" t="s">
        <v>430</v>
      </c>
      <c r="B24" s="100">
        <v>494.97996000000012</v>
      </c>
      <c r="C24" s="100">
        <v>26.577350000000003</v>
      </c>
      <c r="D24" s="100">
        <v>521.55731000000014</v>
      </c>
      <c r="E24" s="100"/>
      <c r="F24" s="100">
        <v>5735.997899999993</v>
      </c>
      <c r="G24" s="100">
        <v>322.16384000000085</v>
      </c>
      <c r="H24" s="100">
        <v>6058.1617399999941</v>
      </c>
      <c r="J24" s="96"/>
    </row>
    <row r="25" spans="1:11" x14ac:dyDescent="0.2">
      <c r="H25" s="79" t="s">
        <v>220</v>
      </c>
      <c r="J25" s="96"/>
    </row>
    <row r="26" spans="1:11" x14ac:dyDescent="0.2">
      <c r="A26" s="345" t="s">
        <v>561</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6"/>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80" priority="13" operator="between">
      <formula>0</formula>
      <formula>0.5</formula>
    </cfRule>
    <cfRule type="cellIs" dxfId="179" priority="14" operator="between">
      <formula>0</formula>
      <formula>0.49</formula>
    </cfRule>
  </conditionalFormatting>
  <conditionalFormatting sqref="C5:C23">
    <cfRule type="cellIs" dxfId="178" priority="12" stopIfTrue="1" operator="equal">
      <formula>0</formula>
    </cfRule>
  </conditionalFormatting>
  <conditionalFormatting sqref="G5:G23">
    <cfRule type="cellIs" dxfId="177" priority="10" stopIfTrue="1" operator="equal">
      <formula>0</formula>
    </cfRule>
  </conditionalFormatting>
  <conditionalFormatting sqref="J12:J30">
    <cfRule type="cellIs" dxfId="176" priority="6" stopIfTrue="1" operator="equal">
      <formula>0</formula>
    </cfRule>
    <cfRule type="cellIs" dxfId="175" priority="8" operator="between">
      <formula>0</formula>
      <formula>0.5</formula>
    </cfRule>
    <cfRule type="cellIs" dxfId="174"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Gloria Martín Corrales</cp:lastModifiedBy>
  <cp:lastPrinted>2019-09-24T11:28:59Z</cp:lastPrinted>
  <dcterms:created xsi:type="dcterms:W3CDTF">2014-01-27T14:19:56Z</dcterms:created>
  <dcterms:modified xsi:type="dcterms:W3CDTF">2024-02-14T11:18:43Z</dcterms:modified>
</cp:coreProperties>
</file>