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1. ENERO\"/>
    </mc:Choice>
  </mc:AlternateContent>
  <xr:revisionPtr revIDLastSave="0" documentId="13_ncr:1_{CB661A7A-5ABD-4108-91B7-4AE57F9D8D67}"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7" i="25" l="1"/>
  <c r="D7" i="25"/>
  <c r="B7"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<sst xmlns="http://schemas.openxmlformats.org/spreadsheetml/2006/main" count="1912" uniqueCount="697">
  <si>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</si>
  <si>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</si>
  <si>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</si>
  <si>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</si>
  <si>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</si>
  <si>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</si>
  <si>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</si>
  <si>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</si>
  <si>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</si>
  <si>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</si>
  <si>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</si>
  <si>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</si>
  <si>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</si>
  <si>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</si>
  <si>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</si>
  <si>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</si>
  <si>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</si>
  <si>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</si>
  <si>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</si>
  <si>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</si>
  <si>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</si>
  <si>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</si>
  <si>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</si>
  <si>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</si>
  <si>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</si>
  <si>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</si>
  <si>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</si>
  <si>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</si>
  <si>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</si>
  <si>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</si>
  <si>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</si>
  <si>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</si>
  <si>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</si>
  <si>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</si>
  <si>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</si>
  <si>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</si>
  <si>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</si>
  <si>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</si>
  <si>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</si>
  <si>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</si>
  <si>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</si>
  <si>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</si>
  <si>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</si>
  <si>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</si>
  <si>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</si>
  <si>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</si>
  <si>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</si>
  <si>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</si>
  <si>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</si>
  <si>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</si>
  <si>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</si>
  <si>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</si>
  <si>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</si>
  <si>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</si>
  <si>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</si>
  <si>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</si>
  <si>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</si>
  <si>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</si>
  <si>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</si>
  <si>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</si>
  <si>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</si>
  <si>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</si>
  <si>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</si>
  <si>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</si>
  <si>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</si>
  <si>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</si>
  <si>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</si>
  <si>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</si>
  <si>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</si>
  <si>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</si>
  <si>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</si>
  <si>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</si>
  <si>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</si>
  <si>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</si>
  <si>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</si>
  <si>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</si>
  <si>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</si>
  <si>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</si>
  <si>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</si>
  <si>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</si>
  <si>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</si>
  <si>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</si>
  <si>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</si>
  <si>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</si>
  <si>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</si>
  <si>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</si>
  <si>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</si>
  <si>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</si>
  <si>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</si>
  <si>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</si>
  <si>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</si>
  <si>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</si>
  <si>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</si>
  <si>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</si>
  <si>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</si>
  <si>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</si>
  <si>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</si>
  <si>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</si>
  <si>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</si>
  <si>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</si>
  <si>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</si>
  <si>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</si>
  <si>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</si>
  <si>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</si>
  <si>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</si>
  <si>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</si>
  <si>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</si>
  <si>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</si>
  <si>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</si>
  <si>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</si>
  <si>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</si>
  <si>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</si>
  <si>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</si>
  <si>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</si>
  <si>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</si>
  <si>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</si>
  <si>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</si>
  <si>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</si>
  <si>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</si>
  <si>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</si>
  <si>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</si>
  <si>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</si>
  <si>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</si>
  <si>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</si>
  <si>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</si>
  <si>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</si>
  <si>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</si>
  <si>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</si>
  <si>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</si>
  <si>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</si>
  <si>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</si>
  <si>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</si>
  <si>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</si>
  <si>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</si>
  <si>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</si>
  <si>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</si>
  <si>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</si>
  <si>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</si>
  <si>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</si>
  <si>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</si>
  <si>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</si>
  <si>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</si>
  <si>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</si>
  <si>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</si>
  <si>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</si>
  <si>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</si>
  <si>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</si>
  <si>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</si>
  <si>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</si>
  <si>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</si>
  <si>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</si>
  <si>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</si>
  <si>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</si>
  <si>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</si>
  <si>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</si>
  <si>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</si>
  <si>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</si>
  <si>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</si>
  <si>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</si>
  <si>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</si>
  <si>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</si>
  <si>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</si>
  <si>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</si>
  <si>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</si>
  <si>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</si>
  <si>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</si>
  <si>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</si>
  <si>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</si>
  <si>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</si>
  <si>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</si>
  <si>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</si>
  <si>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</si>
  <si>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</si>
  <si>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</si>
  <si>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</si>
  <si>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</si>
  <si>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</si>
  <si>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</si>
  <si>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</si>
  <si>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</si>
  <si>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</si>
  <si>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</si>
  <si>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</si>
  <si>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</si>
  <si>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</si>
  <si>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</si>
  <si>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</si>
  <si>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</si>
  <si>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</si>
  <si>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</si>
  <si>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</si>
  <si>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</si>
  <si>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</si>
  <si>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</si>
  <si>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</si>
  <si>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</si>
  <si>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</si>
  <si>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</si>
  <si>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</si>
  <si>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</si>
  <si>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</si>
  <si>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</si>
  <si>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</si>
  <si>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</si>
  <si>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</si>
  <si>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</si>
  <si>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</si>
  <si>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</si>
  <si>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</si>
  <si>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</si>
  <si>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</si>
  <si>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</si>
  <si>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</si>
  <si>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</si>
  <si>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</si>
  <si>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</si>
  <si>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</si>
  <si>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</si>
  <si>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</si>
  <si>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</si>
  <si>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</si>
  <si>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</si>
  <si>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</si>
  <si>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</si>
  <si>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</si>
  <si>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</si>
  <si>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</si>
  <si>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</si>
  <si>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</si>
  <si>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</si>
  <si>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</si>
  <si>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</si>
  <si>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</si>
  <si>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</si>
  <si>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</si>
  <si>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</si>
  <si>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</si>
  <si>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</si>
  <si>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</si>
  <si>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</si>
  <si>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</si>
  <si>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</si>
  <si>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</si>
  <si>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</si>
  <si>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</si>
  <si>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</si>
  <si>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</si>
  <si>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</si>
  <si>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</si>
  <si>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</si>
  <si>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</si>
  <si>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</si>
  <si>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</si>
  <si>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</si>
  <si>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</si>
  <si>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</si>
  <si>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</si>
  <si>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</si>
  <si>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</si>
  <si>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</si>
  <si>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</si>
  <si>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</si>
  <si>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</si>
  <si>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</si>
  <si>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</si>
  <si>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</si>
  <si>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</si>
  <si>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</si>
  <si>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</si>
  <si>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</si>
  <si>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</si>
  <si>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</si>
  <si>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</si>
  <si>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</si>
  <si>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</si>
  <si>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</si>
  <si>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</si>
  <si>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</si>
  <si>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</si>
  <si>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</si>
  <si>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</si>
  <si>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</si>
  <si>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</si>
  <si>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</si>
  <si>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</si>
  <si>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</si>
  <si>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</si>
  <si>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</si>
  <si>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</si>
  <si>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</si>
  <si>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</si>
  <si>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</si>
  <si>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</si>
  <si>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</si>
  <si>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</si>
  <si>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</si>
  <si>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</si>
  <si>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</si>
  <si>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</si>
  <si>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</si>
  <si>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</si>
  <si>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</si>
  <si>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</si>
  <si>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</si>
  <si>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</si>
  <si>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</si>
  <si>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</si>
  <si>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</si>
  <si>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</si>
  <si>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</si>
  <si>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</si>
  <si>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</si>
  <si>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</si>
  <si>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</si>
  <si>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</si>
  <si>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</si>
  <si>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</si>
  <si>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</si>
  <si>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</si>
  <si>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</si>
  <si>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</si>
  <si>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</si>
  <si>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</si>
  <si>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</si>
  <si>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</si>
  <si>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</si>
  <si>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</si>
  <si>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</si>
  <si>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</si>
  <si>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</si>
  <si>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</si>
  <si>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</si>
  <si>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</si>
  <si>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</si>
  <si>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</si>
  <si>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</si>
  <si>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</si>
  <si>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</si>
  <si>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</si>
  <si>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</si>
  <si>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</si>
  <si>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</si>
  <si>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</si>
  <si>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</si>
  <si>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</si>
  <si>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</si>
  <si>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</si>
  <si>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</si>
  <si>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</si>
  <si>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</si>
  <si>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</si>
  <si>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</si>
  <si>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</si>
  <si>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</si>
  <si>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</si>
  <si>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</si>
  <si>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</si>
  <si>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</si>
  <si>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</si>
  <si>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</si>
  <si>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</si>
  <si>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</si>
  <si>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</si>
  <si>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</si>
  <si>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</si>
  <si>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</si>
  <si>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</si>
  <si>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</si>
  <si>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</si>
  <si>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</si>
  <si>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</si>
  <si>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</si>
  <si>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</si>
  <si>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</si>
  <si>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</si>
  <si>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</si>
  <si>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</si>
  <si>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</si>
  <si>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</si>
  <si>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</si>
  <si>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</si>
  <si>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</si>
  <si>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</si>
  <si>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</si>
  <si>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</si>
  <si>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</si>
  <si>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</si>
  <si>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</si>
  <si>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</si>
  <si>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</si>
  <si>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</si>
  <si>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</si>
  <si>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</si>
  <si>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</si>
  <si>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</si>
  <si>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</si>
  <si>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</si>
  <si>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</si>
  <si>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</si>
  <si>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</si>
  <si>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</si>
  <si>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</si>
  <si>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</si>
  <si>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</si>
  <si>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</si>
  <si>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</si>
  <si>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</si>
  <si>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</si>
  <si>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</si>
  <si>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</si>
  <si>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</si>
  <si>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</si>
  <si>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</si>
  <si>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</si>
  <si>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</si>
  <si>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</si>
  <si>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</si>
  <si>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</si>
  <si>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</si>
  <si>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</si>
  <si>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</si>
  <si>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</si>
  <si>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</si>
  <si>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</si>
  <si>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</si>
  <si>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</si>
  <si>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</si>
  <si>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</si>
  <si>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</si>
  <si>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</si>
  <si>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</si>
  <si>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</si>
  <si>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</si>
  <si>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</si>
  <si>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</si>
  <si>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</si>
  <si>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</si>
  <si>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</si>
  <si>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</si>
  <si>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</si>
  <si>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</si>
  <si>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</si>
  <si>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</si>
  <si>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</si>
  <si>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</si>
  <si>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</si>
  <si>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</si>
  <si>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</si>
  <si>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</si>
  <si>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</si>
  <si>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</si>
  <si>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</si>
  <si>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</si>
  <si>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</si>
  <si>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</si>
  <si>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</si>
  <si>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</si>
  <si>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</si>
  <si>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</si>
  <si>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</si>
  <si>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</si>
  <si>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</si>
  <si>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</si>
  <si>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</si>
  <si>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</si>
  <si>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</si>
  <si>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</si>
  <si>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</si>
  <si>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</si>
  <si>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</si>
  <si>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</si>
  <si>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</si>
  <si>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</si>
  <si>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</si>
  <si>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</si>
  <si>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</si>
  <si>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</si>
  <si>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</si>
  <si>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</si>
  <si>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</si>
  <si>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</si>
  <si>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</si>
  <si>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</si>
  <si>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</si>
  <si>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</si>
  <si>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</si>
  <si>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</si>
  <si>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</si>
  <si>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</si>
  <si>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</si>
  <si>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</si>
  <si>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</si>
  <si>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</si>
  <si>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</si>
  <si>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</si>
  <si>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</si>
  <si>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</si>
  <si>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</si>
  <si>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</si>
  <si>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</si>
  <si>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</si>
  <si>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</si>
  <si>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</si>
  <si>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</si>
  <si>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</si>
  <si>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</si>
  <si>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</si>
  <si>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</si>
  <si>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</si>
  <si>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</si>
  <si>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</si>
  <si>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</si>
  <si>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</si>
  <si>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</si>
  <si>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</si>
  <si>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</si>
  <si>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</si>
  <si>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</si>
  <si>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</si>
  <si>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</si>
  <si>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</si>
  <si>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</si>
  <si>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</si>
  <si>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</si>
  <si>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</si>
  <si>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</si>
  <si>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</si>
  <si>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</si>
  <si>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</si>
  <si>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</si>
  <si>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</si>
  <si>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</si>
  <si>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</si>
  <si>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</si>
  <si>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</si>
  <si>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</si>
  <si>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</si>
  <si>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</si>
  <si>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</si>
  <si>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</si>
  <si>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</si>
  <si>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</si>
  <si>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</si>
  <si>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</si>
  <si>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</si>
  <si>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</si>
  <si>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</si>
  <si>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</si>
  <si>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</si>
  <si>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</si>
  <si>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</si>
  <si>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</si>
  <si>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</si>
  <si>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</si>
  <si>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</si>
  <si>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</si>
  <si>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</si>
  <si>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</si>
  <si>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</si>
  <si>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</si>
  <si>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</si>
  <si>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</si>
  <si>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</si>
  <si>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</si>
  <si>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</si>
  <si>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</si>
  <si>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</si>
  <si>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</si>
  <si>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</si>
  <si>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</si>
  <si>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</si>
  <si>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</si>
  <si>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</si>
  <si>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</si>
  <si>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</si>
  <si>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</si>
  <si>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</si>
  <si>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</si>
  <si>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</si>
  <si>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</si>
  <si>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</si>
  <si>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</si>
  <si>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</si>
  <si>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</si>
  <si>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</si>
  <si>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</si>
  <si>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</si>
  <si>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</si>
  <si>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</si>
  <si>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</si>
  <si>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</si>
  <si>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</si>
  <si>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</si>
  <si>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</si>
  <si>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</si>
  <si>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</si>
  <si>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</si>
  <si>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</si>
  <si>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</si>
  <si>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</si>
  <si>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</si>
  <si>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</si>
  <si>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</si>
  <si>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</si>
  <si>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</si>
  <si>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</si>
  <si>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</si>
  <si>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</si>
  <si>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</si>
  <si>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</si>
  <si>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</si>
  <si>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</si>
  <si>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</si>
  <si>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</si>
  <si>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</si>
  <si>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</si>
  <si>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</si>
  <si>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</si>
  <si>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</si>
  <si>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</si>
  <si>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</si>
  <si>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</si>
  <si>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</si>
  <si>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</si>
  <si>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</si>
  <si>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</si>
  <si>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</si>
  <si>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</si>
  <si>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</si>
  <si>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</si>
  <si>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</si>
  <si>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</si>
  <si>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</si>
  <si>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</si>
  <si>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</si>
  <si>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</si>
  <si>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</si>
  <si>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</si>
  <si>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</si>
  <si>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</si>
  <si>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</si>
  <si>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</si>
  <si>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</si>
  <si>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</si>
  <si>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</si>
  <si>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</si>
  <si>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</si>
  <si>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</si>
  <si>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</si>
  <si>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</si>
  <si>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</si>
  <si>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</si>
  <si>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</si>
  <si>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</si>
  <si>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</si>
  <si>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</si>
  <si>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</si>
  <si>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</si>
  <si>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</si>
  <si>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</si>
  <si>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</si>
  <si>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</si>
  <si>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</si>
  <si>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</si>
  <si>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</si>
  <si>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</si>
  <si>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</si>
  <si>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</si>
  <si>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</si>
  <si>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</si>
  <si>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</si>
  <si>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</si>
  <si>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</si>
  <si>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</si>
  <si>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</si>
  <si>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</si>
  <si>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</si>
  <si>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</si>
  <si>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</si>
  <si>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</si>
  <si>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</si>
  <si>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**Tarifa TUR 2: consumo estimado de 12.000 kWh/año hasta 30 de septiembre de 2021 y de 8.000 kWh/año desde 1 de octubre de 2021.</t>
  </si>
  <si>
    <t>Suiza</t>
  </si>
  <si>
    <t xml:space="preserve">** Otras Salidas: Se incluyen puestas en frío y suministro directo a buques consumidores.                                                                                                                                                                                    </t>
  </si>
  <si>
    <t xml:space="preserve">Nota: Las exportaciones corresponden a GNL salvo en los casos en los que está especificado                   </t>
  </si>
  <si>
    <t>21 Noviembre</t>
  </si>
  <si>
    <t>dic-23</t>
  </si>
  <si>
    <t>Kuwait</t>
  </si>
  <si>
    <t>4º 2023</t>
  </si>
  <si>
    <t>(*) Tasa de variación respecto al mismo periodo del año anterior // '- igual que 0,0 / ^ distinto de 0,0</t>
  </si>
  <si>
    <t>ene-24</t>
  </si>
  <si>
    <t>19 Septiembre</t>
  </si>
  <si>
    <t>16 Enero</t>
  </si>
  <si>
    <t>ene-23</t>
  </si>
  <si>
    <t>BOLETÍN ESTADÍSTICO HIDROCARBUROS ENERO 2024</t>
  </si>
  <si>
    <t>El % bio en gasolinas y en gasóleos es un porcentaje en masa y no es representativo del cumplimiento del objetivo de incorporación de biocarburantes, que requiere, según la normativa vigente, una metodología más compleja.</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</si>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</sst>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4" fontId="24" fillId="8" borderId="0" xfId="0" applyNumberFormat="1" applyFont="1"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0" fontId="22" fillId="2" borderId="0" xfId="1" applyFont="1" applyFill="1" applyAlignment="1">
      <alignment horizontal="right" vertical="top"/>
    </xf>
    <xf numFmtId="177" fontId="31" fillId="6" borderId="0" xfId="0" applyNumberFormat="1" applyFont="1" applyFill="1" applyAlignment="1">
      <alignment horizontal="right"/>
    </xf>
    <xf numFmtId="0" fontId="4" fillId="2" borderId="8" xfId="1" quotePrefix="1" applyFill="1" applyBorder="1" applyAlignment="1">
      <alignment horizontal="center" vertical="center"/>
    </xf>
    <xf numFmtId="0" fontId="24" fillId="8" borderId="0" xfId="0" applyFont="1" applyFill="1"/>
    <xf numFmtId="175" fontId="17" fillId="6" borderId="23" xfId="0" applyNumberFormat="1" applyFont="1" applyFill="1" applyBorder="1"/>
    <xf numFmtId="175" fontId="17" fillId="6" borderId="12" xfId="0" applyNumberFormat="1" applyFont="1" applyFill="1" applyBorder="1"/>
    <xf numFmtId="3" fontId="17" fillId="9" borderId="24" xfId="0" applyNumberFormat="1" applyFont="1" applyFill="1" applyBorder="1"/>
    <xf numFmtId="0" fontId="8" fillId="2" borderId="4" xfId="1" quotePrefix="1" applyFont="1" applyFill="1" applyBorder="1" applyAlignment="1">
      <alignment horizontal="center" vertical="center"/>
    </xf>
    <xf numFmtId="0" fontId="8" fillId="2" borderId="5" xfId="1" quotePrefix="1" applyFont="1" applyFill="1" applyBorder="1" applyAlignment="1">
      <alignment horizontal="center" vertical="center"/>
    </xf>
    <xf numFmtId="173" fontId="17" fillId="6" borderId="12" xfId="0" applyNumberFormat="1" applyFon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4" fontId="16" fillId="2" borderId="0" xfId="0" applyNumberFormat="1" applyFont="1" applyFill="1"/>
    <xf numFmtId="168" fontId="16" fillId="2" borderId="3" xfId="0" applyNumberFormat="1" applyFont="1" applyFill="1" applyBorder="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07">
    <dxf>
      <numFmt numFmtId="187" formatCode="\^"/>
    </dxf>
    <dxf>
      <numFmt numFmtId="188" formatCode="\^;\^;\^"/>
    </dxf>
    <dxf>
      <numFmt numFmtId="189" formatCode="&quot;-&quot;"/>
    </dxf>
    <dxf>
      <numFmt numFmtId="188" formatCode="\^;\^;\^"/>
    </dxf>
    <dxf>
      <numFmt numFmtId="187" formatCode="\^"/>
    </dxf>
    <dxf>
      <numFmt numFmtId="189" formatCode="&quot;-&quot;"/>
    </dxf>
    <dxf>
      <numFmt numFmtId="187" formatCode="\^"/>
    </dxf>
    <dxf>
      <numFmt numFmtId="188" formatCode="\^;\^;\^"/>
    </dxf>
    <dxf>
      <numFmt numFmtId="188" formatCode="\^;\^;\^"/>
    </dxf>
    <dxf>
      <numFmt numFmtId="189" formatCode="&quot;-&quot;"/>
    </dxf>
    <dxf>
      <numFmt numFmtId="187" formatCode="\^"/>
    </dxf>
    <dxf>
      <numFmt numFmtId="188" formatCode="\^;\^;\^"/>
    </dxf>
    <dxf>
      <numFmt numFmtId="189" formatCode="&quot;-&quot;"/>
    </dxf>
    <dxf>
      <numFmt numFmtId="190"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8" formatCode="\^;\^;\^"/>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1">
        <v>45292</v>
      </c>
    </row>
    <row r="4" spans="1:9" ht="15" customHeight="1" x14ac:dyDescent="0.25">
      <c r="A4" s="764" t="s">
        <v>19</v>
      </c>
      <c r="B4" s="764"/>
      <c r="C4" s="764"/>
      <c r="D4" s="764"/>
      <c r="E4" s="764"/>
      <c r="F4" s="764"/>
      <c r="G4" s="76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494</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502</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504</v>
      </c>
      <c r="D25" s="210"/>
      <c r="E25" s="210"/>
      <c r="F25" s="210"/>
      <c r="G25" s="8"/>
      <c r="H25" s="8"/>
    </row>
    <row r="26" spans="2:9" ht="15" customHeight="1" x14ac:dyDescent="0.2">
      <c r="C26" s="210" t="s">
        <v>33</v>
      </c>
      <c r="D26" s="210"/>
      <c r="E26" s="210"/>
      <c r="F26" s="210"/>
      <c r="G26" s="8"/>
      <c r="H26" s="8"/>
    </row>
    <row r="27" spans="2:9" ht="15" customHeight="1" x14ac:dyDescent="0.2">
      <c r="C27" s="210" t="s">
        <v>434</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497</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496</v>
      </c>
      <c r="D44" s="8"/>
      <c r="E44" s="8"/>
      <c r="F44" s="8"/>
      <c r="G44" s="11"/>
    </row>
    <row r="45" spans="1:9" ht="15" customHeight="1" x14ac:dyDescent="0.2">
      <c r="C45" s="8" t="s">
        <v>248</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495</v>
      </c>
      <c r="D49" s="8"/>
      <c r="E49" s="8"/>
      <c r="F49" s="8"/>
      <c r="G49" s="8"/>
    </row>
    <row r="50" spans="1:8" ht="15" customHeight="1" x14ac:dyDescent="0.2">
      <c r="B50" s="6"/>
      <c r="C50" s="8" t="s">
        <v>479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9" t="s">
        <v>624</v>
      </c>
      <c r="D63" s="729"/>
      <c r="E63" s="729"/>
      <c r="F63" s="729"/>
      <c r="G63" s="729"/>
    </row>
    <row r="64" spans="1:8" ht="15" customHeight="1" x14ac:dyDescent="0.2">
      <c r="B64" s="6"/>
      <c r="C64" s="8" t="s">
        <v>362</v>
      </c>
      <c r="D64" s="8"/>
      <c r="E64" s="8"/>
      <c r="F64" s="8"/>
      <c r="G64" s="8"/>
    </row>
    <row r="65" spans="2:9" ht="15" customHeight="1" x14ac:dyDescent="0.2">
      <c r="B65" s="6"/>
      <c r="C65" s="8" t="s">
        <v>629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488</v>
      </c>
      <c r="D69" s="8"/>
      <c r="E69" s="8"/>
      <c r="F69" s="8"/>
      <c r="G69" s="10"/>
      <c r="H69" s="10"/>
    </row>
    <row r="70" spans="2:9" ht="15" customHeight="1" x14ac:dyDescent="0.2">
      <c r="B70" s="6"/>
      <c r="C70" s="8" t="s">
        <v>18</v>
      </c>
      <c r="D70" s="8"/>
      <c r="E70" s="8"/>
      <c r="F70" s="8"/>
      <c r="G70" s="10"/>
    </row>
    <row r="71" spans="2:9" ht="15" customHeight="1" x14ac:dyDescent="0.2">
      <c r="C71" s="210" t="s">
        <v>499</v>
      </c>
      <c r="D71" s="210"/>
      <c r="E71" s="210"/>
      <c r="F71" s="8"/>
      <c r="G71" s="8"/>
    </row>
    <row r="72" spans="2:9" ht="15" customHeight="1" x14ac:dyDescent="0.2">
      <c r="C72" s="8" t="s">
        <v>498</v>
      </c>
      <c r="D72" s="8"/>
      <c r="E72" s="8"/>
      <c r="F72" s="8"/>
      <c r="G72" s="8"/>
      <c r="H72" s="8"/>
    </row>
    <row r="73" spans="2:9" ht="15" customHeight="1" x14ac:dyDescent="0.2">
      <c r="C73" s="8" t="s">
        <v>339</v>
      </c>
      <c r="D73" s="8"/>
      <c r="E73" s="8"/>
      <c r="F73" s="8"/>
    </row>
    <row r="74" spans="2:9" ht="15" customHeight="1" x14ac:dyDescent="0.2">
      <c r="C74" s="8" t="s">
        <v>520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346</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361</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500</v>
      </c>
      <c r="D90" s="8"/>
      <c r="E90" s="8"/>
      <c r="F90" s="8"/>
      <c r="G90" s="8"/>
      <c r="H90" s="8"/>
      <c r="I90" s="10"/>
      <c r="J90" s="10"/>
    </row>
    <row r="91" spans="1:10" ht="15" customHeight="1" x14ac:dyDescent="0.2">
      <c r="C91" s="210" t="s">
        <v>501</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5" t="s">
        <v>506</v>
      </c>
      <c r="B98" s="766"/>
      <c r="C98" s="766"/>
      <c r="D98" s="766"/>
      <c r="E98" s="766"/>
      <c r="F98" s="766"/>
      <c r="G98" s="766"/>
      <c r="H98" s="766"/>
      <c r="I98" s="766"/>
      <c r="J98" s="766"/>
      <c r="K98" s="766"/>
    </row>
    <row r="99" spans="1:11" ht="15" customHeight="1" x14ac:dyDescent="0.2">
      <c r="A99" s="766"/>
      <c r="B99" s="766"/>
      <c r="C99" s="766"/>
      <c r="D99" s="766"/>
      <c r="E99" s="766"/>
      <c r="F99" s="766"/>
      <c r="G99" s="766"/>
      <c r="H99" s="766"/>
      <c r="I99" s="766"/>
      <c r="J99" s="766"/>
      <c r="K99" s="766"/>
    </row>
    <row r="100" spans="1:11" ht="15" customHeight="1" x14ac:dyDescent="0.2">
      <c r="A100" s="766"/>
      <c r="B100" s="766"/>
      <c r="C100" s="766"/>
      <c r="D100" s="766"/>
      <c r="E100" s="766"/>
      <c r="F100" s="766"/>
      <c r="G100" s="766"/>
      <c r="H100" s="766"/>
      <c r="I100" s="766"/>
      <c r="J100" s="766"/>
      <c r="K100" s="766"/>
    </row>
    <row r="101" spans="1:11" ht="15" customHeight="1" x14ac:dyDescent="0.2">
      <c r="A101" s="766"/>
      <c r="B101" s="766"/>
      <c r="C101" s="766"/>
      <c r="D101" s="766"/>
      <c r="E101" s="766"/>
      <c r="F101" s="766"/>
      <c r="G101" s="766"/>
      <c r="H101" s="766"/>
      <c r="I101" s="766"/>
      <c r="J101" s="766"/>
      <c r="K101" s="766"/>
    </row>
    <row r="102" spans="1:11" ht="15" customHeight="1" x14ac:dyDescent="0.2">
      <c r="A102" s="766"/>
      <c r="B102" s="766"/>
      <c r="C102" s="766"/>
      <c r="D102" s="766"/>
      <c r="E102" s="766"/>
      <c r="F102" s="766"/>
      <c r="G102" s="766"/>
      <c r="H102" s="766"/>
      <c r="I102" s="766"/>
      <c r="J102" s="766"/>
      <c r="K102" s="76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3">
        <f>INDICE!A3</f>
        <v>45292</v>
      </c>
      <c r="C3" s="784"/>
      <c r="D3" s="784" t="s">
        <v>115</v>
      </c>
      <c r="E3" s="784"/>
      <c r="F3" s="784" t="s">
        <v>116</v>
      </c>
      <c r="G3" s="785"/>
      <c r="H3" s="784"/>
    </row>
    <row r="4" spans="1:8" x14ac:dyDescent="0.2">
      <c r="A4" s="349"/>
      <c r="B4" s="350" t="s">
        <v>47</v>
      </c>
      <c r="C4" s="350" t="s">
        <v>419</v>
      </c>
      <c r="D4" s="350" t="s">
        <v>47</v>
      </c>
      <c r="E4" s="350" t="s">
        <v>419</v>
      </c>
      <c r="F4" s="350" t="s">
        <v>47</v>
      </c>
      <c r="G4" s="351" t="s">
        <v>419</v>
      </c>
      <c r="H4" s="351" t="s">
        <v>106</v>
      </c>
    </row>
    <row r="5" spans="1:8" x14ac:dyDescent="0.2">
      <c r="A5" s="352" t="s">
        <v>171</v>
      </c>
      <c r="B5" s="324">
        <v>1635.8825699999979</v>
      </c>
      <c r="C5" s="317">
        <v>4.2514047084880655</v>
      </c>
      <c r="D5" s="316">
        <v>1635.8825699999979</v>
      </c>
      <c r="E5" s="317">
        <v>4.2514047084880655</v>
      </c>
      <c r="F5" s="316">
        <v>21599.989149999994</v>
      </c>
      <c r="G5" s="331">
        <v>-2.0603621389574922</v>
      </c>
      <c r="H5" s="322">
        <v>70.546342616634419</v>
      </c>
    </row>
    <row r="6" spans="1:8" x14ac:dyDescent="0.2">
      <c r="A6" s="352" t="s">
        <v>172</v>
      </c>
      <c r="B6" s="583">
        <v>0.48157</v>
      </c>
      <c r="C6" s="331">
        <v>121.59488312166391</v>
      </c>
      <c r="D6" s="353">
        <v>0.48157</v>
      </c>
      <c r="E6" s="317">
        <v>121.59488312166391</v>
      </c>
      <c r="F6" s="316">
        <v>6.3716800000000005</v>
      </c>
      <c r="G6" s="317">
        <v>-55.714918191504367</v>
      </c>
      <c r="H6" s="583">
        <v>2.0810136394145241E-2</v>
      </c>
    </row>
    <row r="7" spans="1:8" x14ac:dyDescent="0.2">
      <c r="A7" s="352" t="s">
        <v>173</v>
      </c>
      <c r="B7" s="339">
        <v>6.2419999999999996E-2</v>
      </c>
      <c r="C7" s="331">
        <v>1460.4999999999998</v>
      </c>
      <c r="D7" s="330">
        <v>6.2419999999999996E-2</v>
      </c>
      <c r="E7" s="331">
        <v>1460.4999999999998</v>
      </c>
      <c r="F7" s="330">
        <v>0.12706999999999999</v>
      </c>
      <c r="G7" s="317">
        <v>76.55967764346255</v>
      </c>
      <c r="H7" s="583">
        <v>4.1501519718567715E-4</v>
      </c>
    </row>
    <row r="8" spans="1:8" x14ac:dyDescent="0.2">
      <c r="A8" s="363" t="s">
        <v>174</v>
      </c>
      <c r="B8" s="325">
        <v>1636.4265599999981</v>
      </c>
      <c r="C8" s="326">
        <v>4.2713653539567895</v>
      </c>
      <c r="D8" s="325">
        <v>1636.4265599999981</v>
      </c>
      <c r="E8" s="372">
        <v>4.2713653539567895</v>
      </c>
      <c r="F8" s="325">
        <v>21606.487899999996</v>
      </c>
      <c r="G8" s="326">
        <v>-2.0950860379431577</v>
      </c>
      <c r="H8" s="326">
        <v>70.567567768225743</v>
      </c>
    </row>
    <row r="9" spans="1:8" x14ac:dyDescent="0.2">
      <c r="A9" s="352" t="s">
        <v>175</v>
      </c>
      <c r="B9" s="324">
        <v>325.79609000000016</v>
      </c>
      <c r="C9" s="317">
        <v>2.6917863835173041</v>
      </c>
      <c r="D9" s="316">
        <v>325.79609000000016</v>
      </c>
      <c r="E9" s="317">
        <v>2.6917863835173041</v>
      </c>
      <c r="F9" s="316">
        <v>3634.9194200000002</v>
      </c>
      <c r="G9" s="317">
        <v>-18.718476492790735</v>
      </c>
      <c r="H9" s="322">
        <v>11.871777759072536</v>
      </c>
    </row>
    <row r="10" spans="1:8" x14ac:dyDescent="0.2">
      <c r="A10" s="352" t="s">
        <v>176</v>
      </c>
      <c r="B10" s="324">
        <v>195.49435</v>
      </c>
      <c r="C10" s="317">
        <v>38.475743873528536</v>
      </c>
      <c r="D10" s="316">
        <v>195.49435</v>
      </c>
      <c r="E10" s="331">
        <v>38.475743873528536</v>
      </c>
      <c r="F10" s="316">
        <v>1208.3069100000002</v>
      </c>
      <c r="G10" s="331">
        <v>61.096169503505628</v>
      </c>
      <c r="H10" s="322">
        <v>3.9463738924566489</v>
      </c>
    </row>
    <row r="11" spans="1:8" x14ac:dyDescent="0.2">
      <c r="A11" s="352" t="s">
        <v>177</v>
      </c>
      <c r="B11" s="324">
        <v>393.56897999999995</v>
      </c>
      <c r="C11" s="317">
        <v>31.963732864235016</v>
      </c>
      <c r="D11" s="316">
        <v>393.56897999999995</v>
      </c>
      <c r="E11" s="317">
        <v>31.963732864235016</v>
      </c>
      <c r="F11" s="316">
        <v>4168.4416499999998</v>
      </c>
      <c r="G11" s="317">
        <v>-0.53785091926251594</v>
      </c>
      <c r="H11" s="322">
        <v>13.614280580245056</v>
      </c>
    </row>
    <row r="12" spans="1:8" s="3" customFormat="1" x14ac:dyDescent="0.2">
      <c r="A12" s="354" t="s">
        <v>148</v>
      </c>
      <c r="B12" s="327">
        <v>2551.2859799999983</v>
      </c>
      <c r="C12" s="328">
        <v>9.6825141294665009</v>
      </c>
      <c r="D12" s="327">
        <v>2551.2859799999983</v>
      </c>
      <c r="E12" s="328">
        <v>9.6825141294665009</v>
      </c>
      <c r="F12" s="327">
        <v>30618.155879999998</v>
      </c>
      <c r="G12" s="328">
        <v>-2.7436128233980361</v>
      </c>
      <c r="H12" s="328">
        <v>100</v>
      </c>
    </row>
    <row r="13" spans="1:8" x14ac:dyDescent="0.2">
      <c r="A13" s="364" t="s">
        <v>149</v>
      </c>
      <c r="B13" s="329"/>
      <c r="C13" s="329"/>
      <c r="D13" s="329"/>
      <c r="E13" s="329"/>
      <c r="F13" s="329"/>
      <c r="G13" s="329"/>
      <c r="H13" s="329"/>
    </row>
    <row r="14" spans="1:8" s="105" customFormat="1" x14ac:dyDescent="0.2">
      <c r="A14" s="600" t="s">
        <v>178</v>
      </c>
      <c r="B14" s="591">
        <v>109.61179</v>
      </c>
      <c r="C14" s="592">
        <v>12.360913227854658</v>
      </c>
      <c r="D14" s="593">
        <v>109.61179</v>
      </c>
      <c r="E14" s="592">
        <v>12.360913227854658</v>
      </c>
      <c r="F14" s="316">
        <v>1306.6638399999999</v>
      </c>
      <c r="G14" s="592">
        <v>-4.0727117105823138</v>
      </c>
      <c r="H14" s="594">
        <v>4.267611168749462</v>
      </c>
    </row>
    <row r="15" spans="1:8" s="105" customFormat="1" x14ac:dyDescent="0.2">
      <c r="A15" s="601" t="s">
        <v>560</v>
      </c>
      <c r="B15" s="596">
        <v>6.6982407080950903</v>
      </c>
      <c r="C15" s="597"/>
      <c r="D15" s="598">
        <v>6.6982407080950903</v>
      </c>
      <c r="E15" s="597"/>
      <c r="F15" s="598">
        <v>6.0475531518475067</v>
      </c>
      <c r="G15" s="597"/>
      <c r="H15" s="599"/>
    </row>
    <row r="16" spans="1:8" s="105" customFormat="1" x14ac:dyDescent="0.2">
      <c r="A16" s="602" t="s">
        <v>425</v>
      </c>
      <c r="B16" s="603">
        <v>281.69229000000001</v>
      </c>
      <c r="C16" s="604">
        <v>37.404029779785141</v>
      </c>
      <c r="D16" s="605">
        <v>281.69229000000001</v>
      </c>
      <c r="E16" s="604">
        <v>37.404029779785141</v>
      </c>
      <c r="F16" s="605">
        <v>2862.8589900000002</v>
      </c>
      <c r="G16" s="604">
        <v>-3.0409899011556654</v>
      </c>
      <c r="H16" s="606">
        <v>9.3502005843207581</v>
      </c>
    </row>
    <row r="17" spans="1:22" x14ac:dyDescent="0.2">
      <c r="A17" s="360"/>
      <c r="B17" s="357"/>
      <c r="C17" s="357"/>
      <c r="D17" s="357"/>
      <c r="E17" s="357"/>
      <c r="F17" s="357"/>
      <c r="G17" s="357"/>
      <c r="H17" s="361" t="s">
        <v>220</v>
      </c>
    </row>
    <row r="18" spans="1:22" x14ac:dyDescent="0.2">
      <c r="A18" s="355" t="s">
        <v>477</v>
      </c>
      <c r="B18" s="332"/>
      <c r="C18" s="332"/>
      <c r="D18" s="332"/>
      <c r="E18" s="332"/>
      <c r="F18" s="316"/>
      <c r="G18" s="332"/>
      <c r="H18" s="332"/>
      <c r="I18" s="88"/>
      <c r="J18" s="88"/>
      <c r="K18" s="88"/>
      <c r="L18" s="88"/>
      <c r="M18" s="88"/>
      <c r="N18" s="88"/>
    </row>
    <row r="19" spans="1:22" x14ac:dyDescent="0.2">
      <c r="A19" s="786" t="s">
        <v>426</v>
      </c>
      <c r="B19" s="787"/>
      <c r="C19" s="787"/>
      <c r="D19" s="787"/>
      <c r="E19" s="787"/>
      <c r="F19" s="787"/>
      <c r="G19" s="787"/>
      <c r="H19" s="332"/>
      <c r="I19" s="88"/>
      <c r="J19" s="88"/>
      <c r="K19" s="88"/>
      <c r="L19" s="88"/>
      <c r="M19" s="88"/>
      <c r="N19" s="88"/>
    </row>
    <row r="20" spans="1:22" ht="14.25" x14ac:dyDescent="0.2">
      <c r="A20" s="133" t="s">
        <v>530</v>
      </c>
      <c r="B20" s="362"/>
      <c r="C20" s="362"/>
      <c r="D20" s="362"/>
      <c r="E20" s="362"/>
      <c r="F20" s="362"/>
      <c r="G20" s="362"/>
      <c r="H20" s="362"/>
      <c r="I20" s="88"/>
      <c r="J20" s="88"/>
      <c r="K20" s="88"/>
      <c r="L20" s="88"/>
      <c r="M20" s="88"/>
      <c r="N20" s="88"/>
    </row>
    <row r="21" spans="1:22" x14ac:dyDescent="0.2">
      <c r="A21" s="780" t="s">
        <v>695</v>
      </c>
      <c r="B21" s="780"/>
      <c r="C21" s="780"/>
      <c r="D21" s="780"/>
      <c r="E21" s="780"/>
      <c r="F21" s="780"/>
      <c r="G21" s="780"/>
      <c r="H21" s="780"/>
    </row>
    <row r="22" spans="1:22" x14ac:dyDescent="0.2">
      <c r="A22" s="780"/>
      <c r="B22" s="780"/>
      <c r="C22" s="780"/>
      <c r="D22" s="780"/>
      <c r="E22" s="780"/>
      <c r="F22" s="780"/>
      <c r="G22" s="780"/>
      <c r="H22" s="780"/>
    </row>
    <row r="23" spans="1:22" x14ac:dyDescent="0.2">
      <c r="D23" s="626"/>
      <c r="E23" s="626"/>
      <c r="F23" s="626"/>
      <c r="G23" s="626"/>
      <c r="H23" s="626"/>
      <c r="I23" s="626"/>
      <c r="J23" s="626"/>
      <c r="K23" s="626"/>
      <c r="L23" s="626"/>
      <c r="M23" s="626"/>
      <c r="N23" s="626"/>
      <c r="O23" s="626"/>
      <c r="P23" s="626"/>
      <c r="Q23" s="626"/>
      <c r="R23" s="626"/>
      <c r="S23" s="626"/>
      <c r="T23" s="626"/>
      <c r="U23" s="626"/>
      <c r="V23" s="626"/>
    </row>
    <row r="24" spans="1:22" x14ac:dyDescent="0.2">
      <c r="B24" s="81" t="s">
        <v>367</v>
      </c>
    </row>
    <row r="32" spans="1:22" x14ac:dyDescent="0.2">
      <c r="C32" s="81" t="s">
        <v>367</v>
      </c>
    </row>
  </sheetData>
  <mergeCells count="5">
    <mergeCell ref="B3:C3"/>
    <mergeCell ref="D3:E3"/>
    <mergeCell ref="F3:H3"/>
    <mergeCell ref="A19:G19"/>
    <mergeCell ref="A21:H22"/>
  </mergeCells>
  <conditionalFormatting sqref="B6">
    <cfRule type="cellIs" dxfId="182" priority="35" operator="between">
      <formula>0</formula>
      <formula>0.5</formula>
    </cfRule>
    <cfRule type="cellIs" dxfId="181" priority="36" operator="between">
      <formula>0</formula>
      <formula>0.49</formula>
    </cfRule>
  </conditionalFormatting>
  <conditionalFormatting sqref="B7:F7">
    <cfRule type="cellIs" dxfId="180" priority="1" operator="equal">
      <formula>0</formula>
    </cfRule>
    <cfRule type="cellIs" dxfId="179" priority="2" operator="between">
      <formula>0</formula>
      <formula>0.5</formula>
    </cfRule>
  </conditionalFormatting>
  <conditionalFormatting sqref="D6">
    <cfRule type="cellIs" dxfId="178" priority="33" operator="between">
      <formula>0</formula>
      <formula>0.5</formula>
    </cfRule>
    <cfRule type="cellIs" dxfId="177" priority="34" operator="between">
      <formula>0</formula>
      <formula>0.49</formula>
    </cfRule>
  </conditionalFormatting>
  <conditionalFormatting sqref="E8">
    <cfRule type="cellIs" dxfId="176" priority="15" operator="between">
      <formula>-0.04999999</formula>
      <formula>-0.00000001</formula>
    </cfRule>
  </conditionalFormatting>
  <conditionalFormatting sqref="E10">
    <cfRule type="cellIs" dxfId="175" priority="5" operator="equal">
      <formula>0</formula>
    </cfRule>
    <cfRule type="cellIs" dxfId="174" priority="6" operator="between">
      <formula>-0.5</formula>
      <formula>0.5</formula>
    </cfRule>
  </conditionalFormatting>
  <conditionalFormatting sqref="G10">
    <cfRule type="cellIs" dxfId="173" priority="3" operator="equal">
      <formula>0</formula>
    </cfRule>
    <cfRule type="cellIs" dxfId="172" priority="4" operator="between">
      <formula>-0.5</formula>
      <formula>0.5</formula>
    </cfRule>
  </conditionalFormatting>
  <conditionalFormatting sqref="H6:H7">
    <cfRule type="cellIs" dxfId="171" priority="11" operator="between">
      <formula>0</formula>
      <formula>0.5</formula>
    </cfRule>
    <cfRule type="cellIs" dxfId="170"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427</v>
      </c>
    </row>
    <row r="2" spans="1:10" ht="15.75" x14ac:dyDescent="0.25">
      <c r="A2" s="2"/>
      <c r="J2" s="79" t="s">
        <v>151</v>
      </c>
    </row>
    <row r="3" spans="1:10" ht="14.1" customHeight="1" x14ac:dyDescent="0.2">
      <c r="A3" s="90" t="s">
        <v>514</v>
      </c>
      <c r="B3" s="781">
        <f>INDICE!A3</f>
        <v>45292</v>
      </c>
      <c r="C3" s="781"/>
      <c r="D3" s="781">
        <f>INDICE!C3</f>
        <v>0</v>
      </c>
      <c r="E3" s="781"/>
      <c r="F3" s="91"/>
      <c r="G3" s="782" t="s">
        <v>116</v>
      </c>
      <c r="H3" s="782"/>
      <c r="I3" s="782"/>
      <c r="J3" s="782"/>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254.61376000000001</v>
      </c>
      <c r="C5" s="94">
        <v>54.067890000000013</v>
      </c>
      <c r="D5" s="94">
        <v>9.9324200000000005</v>
      </c>
      <c r="E5" s="341">
        <v>318.61407000000003</v>
      </c>
      <c r="F5" s="94"/>
      <c r="G5" s="94">
        <v>3445.9384299999992</v>
      </c>
      <c r="H5" s="94">
        <v>636.46302000000082</v>
      </c>
      <c r="I5" s="94">
        <v>60.420940000000023</v>
      </c>
      <c r="J5" s="341">
        <v>4142.8223900000003</v>
      </c>
    </row>
    <row r="6" spans="1:10" x14ac:dyDescent="0.2">
      <c r="A6" s="366" t="s">
        <v>154</v>
      </c>
      <c r="B6" s="96">
        <v>57.51341</v>
      </c>
      <c r="C6" s="96">
        <v>21.885940000000002</v>
      </c>
      <c r="D6" s="96">
        <v>15.286759999999999</v>
      </c>
      <c r="E6" s="343">
        <v>94.686109999999999</v>
      </c>
      <c r="F6" s="96"/>
      <c r="G6" s="96">
        <v>782.51634999999999</v>
      </c>
      <c r="H6" s="96">
        <v>245.49768999999975</v>
      </c>
      <c r="I6" s="96">
        <v>81.222409999999954</v>
      </c>
      <c r="J6" s="343">
        <v>1109.2364499999996</v>
      </c>
    </row>
    <row r="7" spans="1:10" x14ac:dyDescent="0.2">
      <c r="A7" s="366" t="s">
        <v>155</v>
      </c>
      <c r="B7" s="96">
        <v>29.939769999999996</v>
      </c>
      <c r="C7" s="96">
        <v>7.0354100000000006</v>
      </c>
      <c r="D7" s="96">
        <v>5.1372999999999998</v>
      </c>
      <c r="E7" s="343">
        <v>42.112479999999991</v>
      </c>
      <c r="F7" s="96"/>
      <c r="G7" s="96">
        <v>400.43322999999998</v>
      </c>
      <c r="H7" s="96">
        <v>69.684290000000018</v>
      </c>
      <c r="I7" s="96">
        <v>33.9422</v>
      </c>
      <c r="J7" s="343">
        <v>504.05972000000003</v>
      </c>
    </row>
    <row r="8" spans="1:10" x14ac:dyDescent="0.2">
      <c r="A8" s="366" t="s">
        <v>156</v>
      </c>
      <c r="B8" s="96">
        <v>22.011309999999998</v>
      </c>
      <c r="C8" s="96">
        <v>3.5048199999999996</v>
      </c>
      <c r="D8" s="96">
        <v>18.901499999999999</v>
      </c>
      <c r="E8" s="343">
        <v>44.417629999999996</v>
      </c>
      <c r="F8" s="96"/>
      <c r="G8" s="96">
        <v>361.71022000000005</v>
      </c>
      <c r="H8" s="96">
        <v>44.809229999999999</v>
      </c>
      <c r="I8" s="96">
        <v>161.47007000000002</v>
      </c>
      <c r="J8" s="343">
        <v>567.98952000000008</v>
      </c>
    </row>
    <row r="9" spans="1:10" x14ac:dyDescent="0.2">
      <c r="A9" s="366" t="s">
        <v>157</v>
      </c>
      <c r="B9" s="96">
        <v>56.417880000000004</v>
      </c>
      <c r="C9" s="96">
        <v>0</v>
      </c>
      <c r="D9" s="96">
        <v>0</v>
      </c>
      <c r="E9" s="343">
        <v>56.417880000000004</v>
      </c>
      <c r="F9" s="96"/>
      <c r="G9" s="96">
        <v>659.34217000000001</v>
      </c>
      <c r="H9" s="96">
        <v>0</v>
      </c>
      <c r="I9" s="96">
        <v>2.3080100000000003</v>
      </c>
      <c r="J9" s="343">
        <v>661.65017999999998</v>
      </c>
    </row>
    <row r="10" spans="1:10" x14ac:dyDescent="0.2">
      <c r="A10" s="366" t="s">
        <v>158</v>
      </c>
      <c r="B10" s="96">
        <v>21.99465</v>
      </c>
      <c r="C10" s="96">
        <v>5.5556800000000006</v>
      </c>
      <c r="D10" s="96">
        <v>0.38482</v>
      </c>
      <c r="E10" s="343">
        <v>27.935150000000004</v>
      </c>
      <c r="F10" s="96"/>
      <c r="G10" s="96">
        <v>292.00066999999996</v>
      </c>
      <c r="H10" s="96">
        <v>50.261289999999988</v>
      </c>
      <c r="I10" s="96">
        <v>2.3062799999999997</v>
      </c>
      <c r="J10" s="343">
        <v>344.56823999999995</v>
      </c>
    </row>
    <row r="11" spans="1:10" x14ac:dyDescent="0.2">
      <c r="A11" s="366" t="s">
        <v>159</v>
      </c>
      <c r="B11" s="96">
        <v>112.78370000000004</v>
      </c>
      <c r="C11" s="96">
        <v>44.916180000000004</v>
      </c>
      <c r="D11" s="96">
        <v>27.168559999999989</v>
      </c>
      <c r="E11" s="343">
        <v>184.86844000000002</v>
      </c>
      <c r="F11" s="96"/>
      <c r="G11" s="96">
        <v>1652.1636600000029</v>
      </c>
      <c r="H11" s="96">
        <v>555.45334999999966</v>
      </c>
      <c r="I11" s="96">
        <v>164.44343999999995</v>
      </c>
      <c r="J11" s="343">
        <v>2372.0604500000027</v>
      </c>
    </row>
    <row r="12" spans="1:10" x14ac:dyDescent="0.2">
      <c r="A12" s="366" t="s">
        <v>510</v>
      </c>
      <c r="B12" s="96">
        <v>90.378350000000012</v>
      </c>
      <c r="C12" s="96">
        <v>44.796570000000003</v>
      </c>
      <c r="D12" s="96">
        <v>24.034809999999997</v>
      </c>
      <c r="E12" s="343">
        <v>159.20973000000001</v>
      </c>
      <c r="F12" s="96"/>
      <c r="G12" s="96">
        <v>1206.1032699999989</v>
      </c>
      <c r="H12" s="96">
        <v>439.99434999999988</v>
      </c>
      <c r="I12" s="96">
        <v>130.31050999999997</v>
      </c>
      <c r="J12" s="343">
        <v>1776.4081299999989</v>
      </c>
    </row>
    <row r="13" spans="1:10" x14ac:dyDescent="0.2">
      <c r="A13" s="366" t="s">
        <v>160</v>
      </c>
      <c r="B13" s="96">
        <v>297.27224000000001</v>
      </c>
      <c r="C13" s="96">
        <v>42.841070000000009</v>
      </c>
      <c r="D13" s="96">
        <v>15.67205</v>
      </c>
      <c r="E13" s="343">
        <v>355.78536000000003</v>
      </c>
      <c r="F13" s="96"/>
      <c r="G13" s="96">
        <v>3661.1288400000003</v>
      </c>
      <c r="H13" s="96">
        <v>414.24259000000023</v>
      </c>
      <c r="I13" s="96">
        <v>88.081709999999987</v>
      </c>
      <c r="J13" s="343">
        <v>4163.4531400000005</v>
      </c>
    </row>
    <row r="14" spans="1:10" x14ac:dyDescent="0.2">
      <c r="A14" s="366" t="s">
        <v>161</v>
      </c>
      <c r="B14" s="96">
        <v>1.0253899999999998</v>
      </c>
      <c r="C14" s="96">
        <v>0</v>
      </c>
      <c r="D14" s="96">
        <v>8.231999999999999E-2</v>
      </c>
      <c r="E14" s="343">
        <v>1.1077099999999998</v>
      </c>
      <c r="F14" s="96"/>
      <c r="G14" s="96">
        <v>12.38564</v>
      </c>
      <c r="H14" s="96">
        <v>0</v>
      </c>
      <c r="I14" s="96">
        <v>0.52825</v>
      </c>
      <c r="J14" s="343">
        <v>12.91389</v>
      </c>
    </row>
    <row r="15" spans="1:10" x14ac:dyDescent="0.2">
      <c r="A15" s="366" t="s">
        <v>162</v>
      </c>
      <c r="B15" s="96">
        <v>143.95236999999997</v>
      </c>
      <c r="C15" s="96">
        <v>18.987959999999998</v>
      </c>
      <c r="D15" s="96">
        <v>5.9785000000000004</v>
      </c>
      <c r="E15" s="343">
        <v>168.91882999999996</v>
      </c>
      <c r="F15" s="96"/>
      <c r="G15" s="96">
        <v>1955.6279799999991</v>
      </c>
      <c r="H15" s="96">
        <v>213.60163999999997</v>
      </c>
      <c r="I15" s="96">
        <v>37.747289999999992</v>
      </c>
      <c r="J15" s="343">
        <v>2206.976909999999</v>
      </c>
    </row>
    <row r="16" spans="1:10" x14ac:dyDescent="0.2">
      <c r="A16" s="366" t="s">
        <v>163</v>
      </c>
      <c r="B16" s="96">
        <v>54.107759999999992</v>
      </c>
      <c r="C16" s="96">
        <v>10.824189999999998</v>
      </c>
      <c r="D16" s="96">
        <v>2.43405</v>
      </c>
      <c r="E16" s="343">
        <v>67.365999999999985</v>
      </c>
      <c r="F16" s="96"/>
      <c r="G16" s="96">
        <v>673.72818999999993</v>
      </c>
      <c r="H16" s="96">
        <v>138.72298999999992</v>
      </c>
      <c r="I16" s="96">
        <v>13.411569999999996</v>
      </c>
      <c r="J16" s="343">
        <v>825.86274999999978</v>
      </c>
    </row>
    <row r="17" spans="1:10" x14ac:dyDescent="0.2">
      <c r="A17" s="366" t="s">
        <v>164</v>
      </c>
      <c r="B17" s="96">
        <v>99.782089999999997</v>
      </c>
      <c r="C17" s="96">
        <v>21.032520000000002</v>
      </c>
      <c r="D17" s="96">
        <v>28.531290000000002</v>
      </c>
      <c r="E17" s="343">
        <v>149.3459</v>
      </c>
      <c r="F17" s="96"/>
      <c r="G17" s="96">
        <v>1329.1690099999996</v>
      </c>
      <c r="H17" s="96">
        <v>257.25849000000011</v>
      </c>
      <c r="I17" s="96">
        <v>184.77627999999996</v>
      </c>
      <c r="J17" s="343">
        <v>1771.2037799999998</v>
      </c>
    </row>
    <row r="18" spans="1:10" x14ac:dyDescent="0.2">
      <c r="A18" s="366" t="s">
        <v>165</v>
      </c>
      <c r="B18" s="96">
        <v>13.99545</v>
      </c>
      <c r="C18" s="96">
        <v>3.4439099999999998</v>
      </c>
      <c r="D18" s="96">
        <v>2.8232399999999997</v>
      </c>
      <c r="E18" s="343">
        <v>20.262599999999999</v>
      </c>
      <c r="F18" s="96"/>
      <c r="G18" s="96">
        <v>154.37303999999992</v>
      </c>
      <c r="H18" s="96">
        <v>39.384589999999996</v>
      </c>
      <c r="I18" s="96">
        <v>17.137760000000004</v>
      </c>
      <c r="J18" s="343">
        <v>210.89538999999994</v>
      </c>
    </row>
    <row r="19" spans="1:10" x14ac:dyDescent="0.2">
      <c r="A19" s="366" t="s">
        <v>166</v>
      </c>
      <c r="B19" s="96">
        <v>156.75989999999996</v>
      </c>
      <c r="C19" s="96">
        <v>14.667459999999998</v>
      </c>
      <c r="D19" s="96">
        <v>26.992460000000001</v>
      </c>
      <c r="E19" s="343">
        <v>198.41981999999996</v>
      </c>
      <c r="F19" s="96"/>
      <c r="G19" s="96">
        <v>1825.5075599999991</v>
      </c>
      <c r="H19" s="96">
        <v>133.68187999999998</v>
      </c>
      <c r="I19" s="96">
        <v>151.36887999999993</v>
      </c>
      <c r="J19" s="343">
        <v>2110.5583199999992</v>
      </c>
    </row>
    <row r="20" spans="1:10" x14ac:dyDescent="0.2">
      <c r="A20" s="366" t="s">
        <v>167</v>
      </c>
      <c r="B20" s="96">
        <v>1.0535399999999999</v>
      </c>
      <c r="C20" s="96">
        <v>0</v>
      </c>
      <c r="D20" s="96">
        <v>0</v>
      </c>
      <c r="E20" s="343">
        <v>1.0535399999999999</v>
      </c>
      <c r="F20" s="96"/>
      <c r="G20" s="96">
        <v>13.410230000000002</v>
      </c>
      <c r="H20" s="96">
        <v>0</v>
      </c>
      <c r="I20" s="96">
        <v>0</v>
      </c>
      <c r="J20" s="343">
        <v>13.410230000000002</v>
      </c>
    </row>
    <row r="21" spans="1:10" x14ac:dyDescent="0.2">
      <c r="A21" s="366" t="s">
        <v>168</v>
      </c>
      <c r="B21" s="96">
        <v>63.092589999999994</v>
      </c>
      <c r="C21" s="96">
        <v>12.57353</v>
      </c>
      <c r="D21" s="96">
        <v>1.3526199999999999</v>
      </c>
      <c r="E21" s="343">
        <v>77.018739999999994</v>
      </c>
      <c r="F21" s="96"/>
      <c r="G21" s="96">
        <v>930.84178999999983</v>
      </c>
      <c r="H21" s="96">
        <v>143.81109000000001</v>
      </c>
      <c r="I21" s="96">
        <v>7.8309599999999993</v>
      </c>
      <c r="J21" s="343">
        <v>1082.4838399999999</v>
      </c>
    </row>
    <row r="22" spans="1:10" x14ac:dyDescent="0.2">
      <c r="A22" s="366" t="s">
        <v>169</v>
      </c>
      <c r="B22" s="96">
        <v>44.594730000000006</v>
      </c>
      <c r="C22" s="96">
        <v>9.3749699999999994</v>
      </c>
      <c r="D22" s="96">
        <v>2.1910700000000003</v>
      </c>
      <c r="E22" s="343">
        <v>56.160770000000007</v>
      </c>
      <c r="F22" s="96"/>
      <c r="G22" s="96">
        <v>577.36992000000021</v>
      </c>
      <c r="H22" s="96">
        <v>87.638150000000024</v>
      </c>
      <c r="I22" s="96">
        <v>10.903090000000001</v>
      </c>
      <c r="J22" s="343">
        <v>675.91116000000022</v>
      </c>
    </row>
    <row r="23" spans="1:10" x14ac:dyDescent="0.2">
      <c r="A23" s="367" t="s">
        <v>170</v>
      </c>
      <c r="B23" s="96">
        <v>114.59368000000001</v>
      </c>
      <c r="C23" s="96">
        <v>10.287990000000002</v>
      </c>
      <c r="D23" s="96">
        <v>8.5905799999999992</v>
      </c>
      <c r="E23" s="343">
        <v>133.47225</v>
      </c>
      <c r="F23" s="96"/>
      <c r="G23" s="96">
        <v>1666.2389499999988</v>
      </c>
      <c r="H23" s="96">
        <v>164.41478000000004</v>
      </c>
      <c r="I23" s="96">
        <v>60.097260000000027</v>
      </c>
      <c r="J23" s="343">
        <v>1890.7509899999989</v>
      </c>
    </row>
    <row r="24" spans="1:10" x14ac:dyDescent="0.2">
      <c r="A24" s="368" t="s">
        <v>428</v>
      </c>
      <c r="B24" s="100">
        <v>1635.8825699999979</v>
      </c>
      <c r="C24" s="100">
        <v>325.79608999999988</v>
      </c>
      <c r="D24" s="100">
        <v>195.49435000000003</v>
      </c>
      <c r="E24" s="100">
        <v>2157.1730099999977</v>
      </c>
      <c r="F24" s="100"/>
      <c r="G24" s="100">
        <v>21599.98915000003</v>
      </c>
      <c r="H24" s="100">
        <v>3634.9194200000015</v>
      </c>
      <c r="I24" s="100">
        <v>1208.3069100000007</v>
      </c>
      <c r="J24" s="100">
        <v>26443.215480000032</v>
      </c>
    </row>
    <row r="25" spans="1:10" x14ac:dyDescent="0.2">
      <c r="J25" s="79" t="s">
        <v>220</v>
      </c>
    </row>
    <row r="26" spans="1:10" x14ac:dyDescent="0.2">
      <c r="A26" s="345" t="s">
        <v>548</v>
      </c>
      <c r="G26" s="58"/>
      <c r="H26" s="58"/>
      <c r="I26" s="58"/>
      <c r="J26" s="58"/>
    </row>
    <row r="27" spans="1:10" x14ac:dyDescent="0.2">
      <c r="A27" s="101" t="s">
        <v>221</v>
      </c>
      <c r="G27" s="58"/>
      <c r="H27" s="58"/>
      <c r="I27" s="58"/>
      <c r="J27" s="58"/>
    </row>
    <row r="28" spans="1:10" ht="18" x14ac:dyDescent="0.25">
      <c r="A28" s="102"/>
      <c r="E28" s="788"/>
      <c r="F28" s="78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69" priority="1" stopIfTrue="1" operator="equal">
      <formula>0</formula>
    </cfRule>
  </conditionalFormatting>
  <conditionalFormatting sqref="B6:J23">
    <cfRule type="cellIs" dxfId="168" priority="2" operator="between">
      <formula>0</formula>
      <formula>0.5</formula>
    </cfRule>
    <cfRule type="cellIs" dxfId="16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9" t="s">
        <v>28</v>
      </c>
      <c r="B1" s="789"/>
      <c r="C1" s="789"/>
      <c r="D1" s="106"/>
      <c r="E1" s="106"/>
      <c r="F1" s="106"/>
      <c r="G1" s="106"/>
      <c r="H1" s="107"/>
    </row>
    <row r="2" spans="1:65" ht="14.1" customHeight="1" x14ac:dyDescent="0.2">
      <c r="A2" s="790"/>
      <c r="B2" s="790"/>
      <c r="C2" s="790"/>
      <c r="D2" s="109"/>
      <c r="E2" s="109"/>
      <c r="F2" s="109"/>
      <c r="H2" s="79" t="s">
        <v>151</v>
      </c>
    </row>
    <row r="3" spans="1:65" s="81" customFormat="1" ht="12.75" x14ac:dyDescent="0.2">
      <c r="A3" s="70"/>
      <c r="B3" s="777">
        <f>INDICE!A3</f>
        <v>45292</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441.90815000000015</v>
      </c>
      <c r="C5" s="111">
        <v>16.965348059984684</v>
      </c>
      <c r="D5" s="110">
        <v>441.90815000000015</v>
      </c>
      <c r="E5" s="111">
        <v>16.965348059984684</v>
      </c>
      <c r="F5" s="110">
        <v>5805.4453599999997</v>
      </c>
      <c r="G5" s="111">
        <v>6.5501314589187327</v>
      </c>
      <c r="H5" s="374">
        <v>20.931702706797317</v>
      </c>
    </row>
    <row r="6" spans="1:65" ht="14.1" customHeight="1" x14ac:dyDescent="0.2">
      <c r="A6" s="107" t="s">
        <v>184</v>
      </c>
      <c r="B6" s="378">
        <v>24.602690000000013</v>
      </c>
      <c r="C6" s="331">
        <v>19.637751211807743</v>
      </c>
      <c r="D6" s="112">
        <v>24.602690000000013</v>
      </c>
      <c r="E6" s="113">
        <v>19.637751211807743</v>
      </c>
      <c r="F6" s="112">
        <v>323.16179999999997</v>
      </c>
      <c r="G6" s="114">
        <v>5.6933902065003101</v>
      </c>
      <c r="H6" s="375">
        <v>1.1651693030133856</v>
      </c>
    </row>
    <row r="7" spans="1:65" ht="14.1" customHeight="1" x14ac:dyDescent="0.2">
      <c r="A7" s="107" t="s">
        <v>577</v>
      </c>
      <c r="B7" s="343">
        <v>0</v>
      </c>
      <c r="C7" s="113">
        <v>0</v>
      </c>
      <c r="D7" s="113">
        <v>0</v>
      </c>
      <c r="E7" s="113">
        <v>0</v>
      </c>
      <c r="F7" s="96">
        <v>8.4640000000000021E-2</v>
      </c>
      <c r="G7" s="113">
        <v>330.08130081300817</v>
      </c>
      <c r="H7" s="343">
        <v>3.0517199064695452E-4</v>
      </c>
    </row>
    <row r="8" spans="1:65" ht="14.1" customHeight="1" x14ac:dyDescent="0.2">
      <c r="A8" s="370" t="s">
        <v>185</v>
      </c>
      <c r="B8" s="371">
        <v>466.51084000000014</v>
      </c>
      <c r="C8" s="372">
        <v>17.103298699425618</v>
      </c>
      <c r="D8" s="371">
        <v>466.51084000000014</v>
      </c>
      <c r="E8" s="372">
        <v>17.103298699425618</v>
      </c>
      <c r="F8" s="371">
        <v>6128.6917999999987</v>
      </c>
      <c r="G8" s="373">
        <v>6.5057153521109692</v>
      </c>
      <c r="H8" s="373">
        <v>22.097177181801346</v>
      </c>
    </row>
    <row r="9" spans="1:65" ht="14.1" customHeight="1" x14ac:dyDescent="0.2">
      <c r="A9" s="107" t="s">
        <v>171</v>
      </c>
      <c r="B9" s="378">
        <v>1635.8825699999979</v>
      </c>
      <c r="C9" s="113">
        <v>4.2514047084880655</v>
      </c>
      <c r="D9" s="112">
        <v>1635.8825699999979</v>
      </c>
      <c r="E9" s="113">
        <v>4.2514047084880655</v>
      </c>
      <c r="F9" s="112">
        <v>21599.989149999994</v>
      </c>
      <c r="G9" s="114">
        <v>-2.0603621389574922</v>
      </c>
      <c r="H9" s="375">
        <v>77.879391385374717</v>
      </c>
    </row>
    <row r="10" spans="1:65" ht="14.1" customHeight="1" x14ac:dyDescent="0.2">
      <c r="A10" s="107" t="s">
        <v>578</v>
      </c>
      <c r="B10" s="343">
        <v>0.54398999999999997</v>
      </c>
      <c r="C10" s="113">
        <v>145.7934212904392</v>
      </c>
      <c r="D10" s="96">
        <v>0.54398999999999997</v>
      </c>
      <c r="E10" s="113">
        <v>145.7934212904392</v>
      </c>
      <c r="F10" s="112">
        <v>6.4987500000000002</v>
      </c>
      <c r="G10" s="114">
        <v>-55.056556642397148</v>
      </c>
      <c r="H10" s="343">
        <v>2.3431432823923622E-2</v>
      </c>
    </row>
    <row r="11" spans="1:65" ht="14.1" customHeight="1" x14ac:dyDescent="0.2">
      <c r="A11" s="370" t="s">
        <v>448</v>
      </c>
      <c r="B11" s="371">
        <v>1636.4265599999981</v>
      </c>
      <c r="C11" s="372">
        <v>4.2713653539567895</v>
      </c>
      <c r="D11" s="371">
        <v>1636.4265599999981</v>
      </c>
      <c r="E11" s="372">
        <v>4.2713653539567895</v>
      </c>
      <c r="F11" s="371">
        <v>21606.487899999996</v>
      </c>
      <c r="G11" s="373">
        <v>-2.0950860379431577</v>
      </c>
      <c r="H11" s="373">
        <v>77.902822818198644</v>
      </c>
    </row>
    <row r="12" spans="1:65" ht="14.1" customHeight="1" x14ac:dyDescent="0.2">
      <c r="A12" s="106" t="s">
        <v>429</v>
      </c>
      <c r="B12" s="116">
        <v>2102.937399999998</v>
      </c>
      <c r="C12" s="117">
        <v>6.8691964119054498</v>
      </c>
      <c r="D12" s="116">
        <v>2102.937399999998</v>
      </c>
      <c r="E12" s="117">
        <v>6.8691964119054498</v>
      </c>
      <c r="F12" s="116">
        <v>27735.179699999997</v>
      </c>
      <c r="G12" s="117">
        <v>-0.31628648455175284</v>
      </c>
      <c r="H12" s="117">
        <v>100</v>
      </c>
    </row>
    <row r="13" spans="1:65" ht="14.1" customHeight="1" x14ac:dyDescent="0.2">
      <c r="A13" s="118" t="s">
        <v>186</v>
      </c>
      <c r="B13" s="119">
        <v>4812.3597499999987</v>
      </c>
      <c r="C13" s="119"/>
      <c r="D13" s="119">
        <v>4812.3597499999987</v>
      </c>
      <c r="E13" s="119"/>
      <c r="F13" s="119">
        <v>57404.138585450753</v>
      </c>
      <c r="G13" s="120"/>
      <c r="H13" s="121"/>
    </row>
    <row r="14" spans="1:65" ht="14.1" customHeight="1" x14ac:dyDescent="0.2">
      <c r="A14" s="122" t="s">
        <v>187</v>
      </c>
      <c r="B14" s="379">
        <v>43.698674023694892</v>
      </c>
      <c r="C14" s="123"/>
      <c r="D14" s="123">
        <v>43.698674023694892</v>
      </c>
      <c r="E14" s="123"/>
      <c r="F14" s="123">
        <v>48.315644800964854</v>
      </c>
      <c r="G14" s="124"/>
      <c r="H14" s="376"/>
    </row>
    <row r="15" spans="1:65" ht="14.1" customHeight="1" x14ac:dyDescent="0.2">
      <c r="A15" s="107"/>
      <c r="B15" s="107"/>
      <c r="C15" s="107"/>
      <c r="D15" s="107"/>
      <c r="E15" s="107"/>
      <c r="F15" s="107"/>
      <c r="H15" s="79" t="s">
        <v>220</v>
      </c>
    </row>
    <row r="16" spans="1:65" ht="14.1" customHeight="1" x14ac:dyDescent="0.2">
      <c r="A16" s="101" t="s">
        <v>477</v>
      </c>
      <c r="B16" s="101"/>
      <c r="C16" s="125"/>
      <c r="D16" s="125"/>
      <c r="E16" s="125"/>
      <c r="F16" s="101"/>
      <c r="G16" s="101"/>
      <c r="H16" s="101"/>
    </row>
    <row r="17" spans="1:12" ht="14.1" customHeight="1" x14ac:dyDescent="0.2">
      <c r="A17" s="101" t="s">
        <v>579</v>
      </c>
      <c r="B17" s="101"/>
      <c r="C17" s="125"/>
      <c r="D17" s="125"/>
      <c r="E17" s="125"/>
      <c r="F17" s="101"/>
      <c r="G17" s="101"/>
      <c r="H17" s="101"/>
    </row>
    <row r="18" spans="1:12" ht="14.1" customHeight="1" x14ac:dyDescent="0.2">
      <c r="A18" s="101" t="s">
        <v>580</v>
      </c>
    </row>
    <row r="19" spans="1:12" ht="14.1" customHeight="1" x14ac:dyDescent="0.2">
      <c r="A19" s="133" t="s">
        <v>530</v>
      </c>
      <c r="L19" s="627"/>
    </row>
    <row r="20" spans="1:12" ht="14.1" customHeight="1" x14ac:dyDescent="0.2">
      <c r="A20" s="101"/>
      <c r="L20" s="627"/>
    </row>
  </sheetData>
  <mergeCells count="4">
    <mergeCell ref="A1:C2"/>
    <mergeCell ref="B3:C3"/>
    <mergeCell ref="D3:E3"/>
    <mergeCell ref="F3:H3"/>
  </mergeCells>
  <conditionalFormatting sqref="B7">
    <cfRule type="cellIs" dxfId="166" priority="40" operator="between">
      <formula>0</formula>
      <formula>0.5</formula>
    </cfRule>
    <cfRule type="cellIs" dxfId="165" priority="41" operator="between">
      <formula>0</formula>
      <formula>0.49</formula>
    </cfRule>
  </conditionalFormatting>
  <conditionalFormatting sqref="B10">
    <cfRule type="cellIs" dxfId="164" priority="14" operator="equal">
      <formula>0</formula>
    </cfRule>
    <cfRule type="cellIs" dxfId="163" priority="15" operator="between">
      <formula>0</formula>
      <formula>0.5</formula>
    </cfRule>
    <cfRule type="cellIs" dxfId="162" priority="16" operator="between">
      <formula>0</formula>
      <formula>0.49</formula>
    </cfRule>
  </conditionalFormatting>
  <conditionalFormatting sqref="B7:E7">
    <cfRule type="cellIs" dxfId="161" priority="31" operator="equal">
      <formula>0</formula>
    </cfRule>
  </conditionalFormatting>
  <conditionalFormatting sqref="C6">
    <cfRule type="cellIs" dxfId="160" priority="3" operator="between">
      <formula>-0.05</formula>
      <formula>0</formula>
    </cfRule>
    <cfRule type="cellIs" dxfId="159" priority="4" operator="between">
      <formula>0</formula>
      <formula>0.5</formula>
    </cfRule>
  </conditionalFormatting>
  <conditionalFormatting sqref="D10">
    <cfRule type="cellIs" dxfId="158" priority="9" operator="equal">
      <formula>0</formula>
    </cfRule>
    <cfRule type="cellIs" dxfId="157" priority="10" operator="between">
      <formula>0</formula>
      <formula>0.5</formula>
    </cfRule>
    <cfRule type="cellIs" dxfId="156" priority="11" operator="between">
      <formula>0</formula>
      <formula>0.49</formula>
    </cfRule>
  </conditionalFormatting>
  <conditionalFormatting sqref="E11">
    <cfRule type="cellIs" dxfId="155" priority="17" operator="between">
      <formula>-0.04999999</formula>
      <formula>-0.00000001</formula>
    </cfRule>
  </conditionalFormatting>
  <conditionalFormatting sqref="F7">
    <cfRule type="cellIs" dxfId="154" priority="36" operator="between">
      <formula>0</formula>
      <formula>0.5</formula>
    </cfRule>
    <cfRule type="cellIs" dxfId="153" priority="37" operator="between">
      <formula>0</formula>
      <formula>0.49</formula>
    </cfRule>
  </conditionalFormatting>
  <conditionalFormatting sqref="H7">
    <cfRule type="cellIs" dxfId="152" priority="34" operator="between">
      <formula>0</formula>
      <formula>0.5</formula>
    </cfRule>
    <cfRule type="cellIs" dxfId="151" priority="35" operator="between">
      <formula>0</formula>
      <formula>0.49</formula>
    </cfRule>
  </conditionalFormatting>
  <conditionalFormatting sqref="H10">
    <cfRule type="cellIs" dxfId="150" priority="1" operator="between">
      <formula>0</formula>
      <formula>0.5</formula>
    </cfRule>
    <cfRule type="cellIs" dxfId="14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1" t="s">
        <v>26</v>
      </c>
      <c r="B1" s="791"/>
      <c r="C1" s="791"/>
      <c r="D1" s="791"/>
      <c r="E1" s="791"/>
      <c r="F1" s="126"/>
      <c r="G1" s="126"/>
      <c r="H1" s="126"/>
      <c r="I1" s="126"/>
      <c r="J1" s="126"/>
      <c r="K1" s="126"/>
      <c r="L1" s="126"/>
      <c r="M1" s="126"/>
      <c r="N1" s="126"/>
    </row>
    <row r="2" spans="1:14" x14ac:dyDescent="0.2">
      <c r="A2" s="791"/>
      <c r="B2" s="792"/>
      <c r="C2" s="792"/>
      <c r="D2" s="792"/>
      <c r="E2" s="792"/>
      <c r="F2" s="126"/>
      <c r="G2" s="126"/>
      <c r="H2" s="126"/>
      <c r="I2" s="126"/>
      <c r="J2" s="126"/>
      <c r="K2" s="126"/>
      <c r="L2" s="126"/>
      <c r="M2" s="127" t="s">
        <v>151</v>
      </c>
      <c r="N2" s="126"/>
    </row>
    <row r="3" spans="1:14" x14ac:dyDescent="0.2">
      <c r="A3" s="520"/>
      <c r="B3" s="145">
        <v>2023</v>
      </c>
      <c r="C3" s="145" t="s">
        <v>507</v>
      </c>
      <c r="D3" s="145" t="s">
        <v>507</v>
      </c>
      <c r="E3" s="145" t="s">
        <v>507</v>
      </c>
      <c r="F3" s="145" t="s">
        <v>507</v>
      </c>
      <c r="G3" s="145" t="s">
        <v>507</v>
      </c>
      <c r="H3" s="145" t="s">
        <v>507</v>
      </c>
      <c r="I3" s="145" t="s">
        <v>507</v>
      </c>
      <c r="J3" s="145" t="s">
        <v>507</v>
      </c>
      <c r="K3" s="145" t="s">
        <v>507</v>
      </c>
      <c r="L3" s="145" t="s">
        <v>507</v>
      </c>
      <c r="M3" s="145">
        <v>2024</v>
      </c>
    </row>
    <row r="4" spans="1:14" x14ac:dyDescent="0.2">
      <c r="A4" s="128"/>
      <c r="B4" s="469">
        <v>44985</v>
      </c>
      <c r="C4" s="469">
        <v>45016</v>
      </c>
      <c r="D4" s="469">
        <v>45046</v>
      </c>
      <c r="E4" s="469">
        <v>45077</v>
      </c>
      <c r="F4" s="469">
        <v>45107</v>
      </c>
      <c r="G4" s="469">
        <v>45138</v>
      </c>
      <c r="H4" s="469">
        <v>45169</v>
      </c>
      <c r="I4" s="469">
        <v>45199</v>
      </c>
      <c r="J4" s="469">
        <v>45230</v>
      </c>
      <c r="K4" s="469">
        <v>45260</v>
      </c>
      <c r="L4" s="469">
        <v>45291</v>
      </c>
      <c r="M4" s="469">
        <v>45322</v>
      </c>
    </row>
    <row r="5" spans="1:14" x14ac:dyDescent="0.2">
      <c r="A5" s="129" t="s">
        <v>188</v>
      </c>
      <c r="B5" s="130">
        <v>12.202010000000017</v>
      </c>
      <c r="C5" s="130">
        <v>12.877600000000006</v>
      </c>
      <c r="D5" s="130">
        <v>12.819579999999998</v>
      </c>
      <c r="E5" s="130">
        <v>12.902129999999987</v>
      </c>
      <c r="F5" s="130">
        <v>13.056829999999998</v>
      </c>
      <c r="G5" s="130">
        <v>13.906899999999991</v>
      </c>
      <c r="H5" s="130">
        <v>14.93776000000001</v>
      </c>
      <c r="I5" s="130">
        <v>14.041</v>
      </c>
      <c r="J5" s="130">
        <v>13.876210000000006</v>
      </c>
      <c r="K5" s="130">
        <v>13.693210000000006</v>
      </c>
      <c r="L5" s="130">
        <v>14.20131000000001</v>
      </c>
      <c r="M5" s="130">
        <v>13.687679999999991</v>
      </c>
    </row>
    <row r="6" spans="1:14" x14ac:dyDescent="0.2">
      <c r="A6" s="131" t="s">
        <v>431</v>
      </c>
      <c r="B6" s="132">
        <v>97.294339999999906</v>
      </c>
      <c r="C6" s="132">
        <v>104.47119999999995</v>
      </c>
      <c r="D6" s="132">
        <v>101.78563000000003</v>
      </c>
      <c r="E6" s="132">
        <v>106.12673999999997</v>
      </c>
      <c r="F6" s="132">
        <v>107.29386999999997</v>
      </c>
      <c r="G6" s="132">
        <v>106.40264999999992</v>
      </c>
      <c r="H6" s="132">
        <v>113.75278000000003</v>
      </c>
      <c r="I6" s="132">
        <v>104.04110000000009</v>
      </c>
      <c r="J6" s="132">
        <v>112.37682</v>
      </c>
      <c r="K6" s="132">
        <v>127.8583499999999</v>
      </c>
      <c r="L6" s="132">
        <v>115.64857000000005</v>
      </c>
      <c r="M6" s="132">
        <v>109.61179</v>
      </c>
    </row>
    <row r="7" spans="1:14" ht="15.75" customHeight="1" x14ac:dyDescent="0.2">
      <c r="A7" s="129"/>
      <c r="B7" s="130"/>
      <c r="C7" s="130"/>
      <c r="D7" s="130"/>
      <c r="E7" s="130"/>
      <c r="F7" s="130"/>
      <c r="G7" s="130"/>
      <c r="H7" s="130"/>
      <c r="I7" s="130"/>
      <c r="J7" s="130"/>
      <c r="K7" s="130"/>
      <c r="L7" s="793" t="s">
        <v>220</v>
      </c>
      <c r="M7" s="793"/>
    </row>
    <row r="8" spans="1:14" x14ac:dyDescent="0.2">
      <c r="A8" s="133" t="s">
        <v>430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505</v>
      </c>
    </row>
    <row r="2" spans="1:4" x14ac:dyDescent="0.2">
      <c r="A2" s="441"/>
      <c r="B2" s="441"/>
      <c r="C2" s="441"/>
      <c r="D2" s="441"/>
    </row>
    <row r="3" spans="1:4" x14ac:dyDescent="0.2">
      <c r="B3" s="633">
        <v>2022</v>
      </c>
      <c r="C3" s="633">
        <v>2023</v>
      </c>
      <c r="D3" s="633">
        <v>2024</v>
      </c>
    </row>
    <row r="4" spans="1:4" x14ac:dyDescent="0.2">
      <c r="A4" s="539" t="s">
        <v>126</v>
      </c>
      <c r="B4" s="560">
        <v>18.082838925124758</v>
      </c>
      <c r="C4" s="560">
        <v>1.3865272790967325</v>
      </c>
      <c r="D4" s="560">
        <v>-0.31628648455175284</v>
      </c>
    </row>
    <row r="5" spans="1:4" x14ac:dyDescent="0.2">
      <c r="A5" s="541" t="s">
        <v>127</v>
      </c>
      <c r="B5" s="560">
        <v>21.817613368244373</v>
      </c>
      <c r="C5" s="560">
        <v>-0.17445482413012692</v>
      </c>
      <c r="D5" s="560" t="s">
        <v>507</v>
      </c>
    </row>
    <row r="6" spans="1:4" x14ac:dyDescent="0.2">
      <c r="A6" s="541" t="s">
        <v>128</v>
      </c>
      <c r="B6" s="560">
        <v>18.661890491209665</v>
      </c>
      <c r="C6" s="560">
        <v>0.92394889967166927</v>
      </c>
      <c r="D6" s="562" t="s">
        <v>507</v>
      </c>
    </row>
    <row r="7" spans="1:4" x14ac:dyDescent="0.2">
      <c r="A7" s="541" t="s">
        <v>129</v>
      </c>
      <c r="B7" s="560">
        <v>14.536358124352198</v>
      </c>
      <c r="C7" s="560">
        <v>-0.64397836817227738</v>
      </c>
      <c r="D7" s="560" t="s">
        <v>507</v>
      </c>
    </row>
    <row r="8" spans="1:4" x14ac:dyDescent="0.2">
      <c r="A8" s="541" t="s">
        <v>130</v>
      </c>
      <c r="B8" s="560">
        <v>11.227495682239191</v>
      </c>
      <c r="C8" s="560">
        <v>-1.1974624738415334</v>
      </c>
      <c r="D8" s="560" t="s">
        <v>507</v>
      </c>
    </row>
    <row r="9" spans="1:4" x14ac:dyDescent="0.2">
      <c r="A9" s="541" t="s">
        <v>131</v>
      </c>
      <c r="B9" s="560">
        <v>9.0656304663399432</v>
      </c>
      <c r="C9" s="560">
        <v>-1.0283413810665742</v>
      </c>
      <c r="D9" s="562" t="s">
        <v>507</v>
      </c>
    </row>
    <row r="10" spans="1:4" x14ac:dyDescent="0.2">
      <c r="A10" s="541" t="s">
        <v>132</v>
      </c>
      <c r="B10" s="560">
        <v>8.0322451182053349</v>
      </c>
      <c r="C10" s="560">
        <v>-0.46771458644819697</v>
      </c>
      <c r="D10" s="560" t="s">
        <v>507</v>
      </c>
    </row>
    <row r="11" spans="1:4" x14ac:dyDescent="0.2">
      <c r="A11" s="541" t="s">
        <v>133</v>
      </c>
      <c r="B11" s="560">
        <v>7.2021296551753702</v>
      </c>
      <c r="C11" s="560">
        <v>-0.70905328195618478</v>
      </c>
      <c r="D11" s="560" t="s">
        <v>507</v>
      </c>
    </row>
    <row r="12" spans="1:4" x14ac:dyDescent="0.2">
      <c r="A12" s="541" t="s">
        <v>134</v>
      </c>
      <c r="B12" s="560">
        <v>6.1063626135189502</v>
      </c>
      <c r="C12" s="560">
        <v>-0.52089061660366998</v>
      </c>
      <c r="D12" s="560" t="s">
        <v>507</v>
      </c>
    </row>
    <row r="13" spans="1:4" x14ac:dyDescent="0.2">
      <c r="A13" s="541" t="s">
        <v>135</v>
      </c>
      <c r="B13" s="560">
        <v>5.0605068539442657</v>
      </c>
      <c r="C13" s="560">
        <v>0.11371916627231582</v>
      </c>
      <c r="D13" s="560" t="s">
        <v>507</v>
      </c>
    </row>
    <row r="14" spans="1:4" x14ac:dyDescent="0.2">
      <c r="A14" s="541" t="s">
        <v>136</v>
      </c>
      <c r="B14" s="560">
        <v>2.9665480852894039</v>
      </c>
      <c r="C14" s="560">
        <v>0.60364791756449754</v>
      </c>
      <c r="D14" s="562" t="s">
        <v>507</v>
      </c>
    </row>
    <row r="15" spans="1:4" x14ac:dyDescent="0.2">
      <c r="A15" s="542" t="s">
        <v>137</v>
      </c>
      <c r="B15" s="447">
        <v>3.0509158315788047</v>
      </c>
      <c r="C15" s="447">
        <v>-1.151975928549251</v>
      </c>
      <c r="D15" s="563" t="s">
        <v>507</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9" t="s">
        <v>33</v>
      </c>
      <c r="B1" s="789"/>
      <c r="C1" s="789"/>
      <c r="D1" s="106"/>
      <c r="E1" s="106"/>
      <c r="F1" s="106"/>
      <c r="G1" s="106"/>
    </row>
    <row r="2" spans="1:13" ht="14.1" customHeight="1" x14ac:dyDescent="0.2">
      <c r="A2" s="790"/>
      <c r="B2" s="790"/>
      <c r="C2" s="790"/>
      <c r="D2" s="109"/>
      <c r="E2" s="109"/>
      <c r="F2" s="109"/>
      <c r="G2" s="79" t="s">
        <v>151</v>
      </c>
    </row>
    <row r="3" spans="1:13" ht="14.1" customHeight="1" x14ac:dyDescent="0.2">
      <c r="A3" s="134"/>
      <c r="B3" s="794">
        <f>INDICE!A3</f>
        <v>45292</v>
      </c>
      <c r="C3" s="795"/>
      <c r="D3" s="795" t="s">
        <v>115</v>
      </c>
      <c r="E3" s="795"/>
      <c r="F3" s="795" t="s">
        <v>116</v>
      </c>
      <c r="G3" s="795"/>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442.51691000000022</v>
      </c>
      <c r="C5" s="115">
        <v>23.993930000000024</v>
      </c>
      <c r="D5" s="112">
        <v>442.51691000000022</v>
      </c>
      <c r="E5" s="112">
        <v>23.993930000000024</v>
      </c>
      <c r="F5" s="112">
        <v>5812.1192199999987</v>
      </c>
      <c r="G5" s="112">
        <v>316.57258000000007</v>
      </c>
      <c r="L5" s="137"/>
      <c r="M5" s="137"/>
    </row>
    <row r="6" spans="1:13" ht="14.1" customHeight="1" x14ac:dyDescent="0.2">
      <c r="A6" s="107" t="s">
        <v>192</v>
      </c>
      <c r="B6" s="112">
        <v>1134.2508700000001</v>
      </c>
      <c r="C6" s="112">
        <v>502.17568999999969</v>
      </c>
      <c r="D6" s="112">
        <v>1134.2508700000001</v>
      </c>
      <c r="E6" s="112">
        <v>502.17568999999969</v>
      </c>
      <c r="F6" s="112">
        <v>15859.332550000001</v>
      </c>
      <c r="G6" s="112">
        <v>5747.1553499999991</v>
      </c>
      <c r="L6" s="137"/>
      <c r="M6" s="137"/>
    </row>
    <row r="7" spans="1:13" ht="14.1" customHeight="1" x14ac:dyDescent="0.2">
      <c r="A7" s="118" t="s">
        <v>186</v>
      </c>
      <c r="B7" s="119">
        <v>1576.7677800000004</v>
      </c>
      <c r="C7" s="119">
        <v>526.16961999999967</v>
      </c>
      <c r="D7" s="119">
        <v>1576.7677800000004</v>
      </c>
      <c r="E7" s="119">
        <v>526.16961999999967</v>
      </c>
      <c r="F7" s="119">
        <v>21671.45177</v>
      </c>
      <c r="G7" s="119">
        <v>6063.7279299999991</v>
      </c>
    </row>
    <row r="8" spans="1:13" ht="14.1" customHeight="1" x14ac:dyDescent="0.2">
      <c r="G8" s="79" t="s">
        <v>220</v>
      </c>
    </row>
    <row r="9" spans="1:13" ht="14.1" customHeight="1" x14ac:dyDescent="0.2">
      <c r="A9" s="101" t="s">
        <v>432</v>
      </c>
    </row>
    <row r="10" spans="1:13" ht="14.1" customHeight="1" x14ac:dyDescent="0.2">
      <c r="A10" s="101" t="s">
        <v>221</v>
      </c>
    </row>
    <row r="14" spans="1:13" ht="14.1" customHeight="1" x14ac:dyDescent="0.2">
      <c r="B14" s="479"/>
      <c r="D14" s="479"/>
      <c r="F14" s="479"/>
    </row>
    <row r="15" spans="1:13" ht="14.1" customHeight="1" x14ac:dyDescent="0.2">
      <c r="B15" s="479"/>
      <c r="D15" s="479"/>
      <c r="F15" s="47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435</v>
      </c>
    </row>
    <row r="2" spans="1:13" ht="15.75" x14ac:dyDescent="0.25">
      <c r="A2" s="2"/>
      <c r="J2" s="79" t="s">
        <v>151</v>
      </c>
    </row>
    <row r="3" spans="1:13" ht="14.1" customHeight="1" x14ac:dyDescent="0.2">
      <c r="A3" s="90"/>
      <c r="B3" s="781">
        <f>INDICE!A3</f>
        <v>45292</v>
      </c>
      <c r="C3" s="781"/>
      <c r="D3" s="781">
        <f>INDICE!C3</f>
        <v>0</v>
      </c>
      <c r="E3" s="781"/>
      <c r="F3" s="91"/>
      <c r="G3" s="782" t="s">
        <v>116</v>
      </c>
      <c r="H3" s="782"/>
      <c r="I3" s="782"/>
      <c r="J3" s="782"/>
    </row>
    <row r="4" spans="1:13" x14ac:dyDescent="0.2">
      <c r="A4" s="92"/>
      <c r="B4" s="607" t="s">
        <v>143</v>
      </c>
      <c r="C4" s="607" t="s">
        <v>144</v>
      </c>
      <c r="D4" s="607" t="s">
        <v>171</v>
      </c>
      <c r="E4" s="607" t="s">
        <v>182</v>
      </c>
      <c r="F4" s="607"/>
      <c r="G4" s="607" t="s">
        <v>143</v>
      </c>
      <c r="H4" s="607" t="s">
        <v>144</v>
      </c>
      <c r="I4" s="607" t="s">
        <v>171</v>
      </c>
      <c r="J4" s="607" t="s">
        <v>182</v>
      </c>
    </row>
    <row r="5" spans="1:13" x14ac:dyDescent="0.2">
      <c r="A5" s="365" t="s">
        <v>153</v>
      </c>
      <c r="B5" s="94">
        <f>'GNA CCAA'!B5</f>
        <v>68.070220000000006</v>
      </c>
      <c r="C5" s="94">
        <f>'GNA CCAA'!C5</f>
        <v>2.5874599999999996</v>
      </c>
      <c r="D5" s="94">
        <f>'GO CCAA'!B5</f>
        <v>254.61376000000001</v>
      </c>
      <c r="E5" s="341">
        <f>SUM(B5:D5)</f>
        <v>325.27143999999998</v>
      </c>
      <c r="F5" s="94"/>
      <c r="G5" s="94">
        <f>'GNA CCAA'!F5</f>
        <v>882.0041099999994</v>
      </c>
      <c r="H5" s="94">
        <f>'GNA CCAA'!G5</f>
        <v>34.873440000000038</v>
      </c>
      <c r="I5" s="94">
        <f>'GO CCAA'!G5</f>
        <v>3445.9384299999992</v>
      </c>
      <c r="J5" s="341">
        <f>SUM(G5:I5)</f>
        <v>4362.8159799999985</v>
      </c>
    </row>
    <row r="6" spans="1:13" x14ac:dyDescent="0.2">
      <c r="A6" s="366" t="s">
        <v>154</v>
      </c>
      <c r="B6" s="96">
        <f>'GNA CCAA'!B6</f>
        <v>12.054519999999998</v>
      </c>
      <c r="C6" s="96">
        <f>'GNA CCAA'!C6</f>
        <v>0.43260000000000004</v>
      </c>
      <c r="D6" s="96">
        <f>'GO CCAA'!B6</f>
        <v>57.51341</v>
      </c>
      <c r="E6" s="343">
        <f>SUM(B6:D6)</f>
        <v>70.000529999999998</v>
      </c>
      <c r="F6" s="96"/>
      <c r="G6" s="96">
        <f>'GNA CCAA'!F6</f>
        <v>163.69141999999999</v>
      </c>
      <c r="H6" s="96">
        <f>'GNA CCAA'!G6</f>
        <v>6.6180600000000007</v>
      </c>
      <c r="I6" s="96">
        <f>'GO CCAA'!G6</f>
        <v>782.51634999999999</v>
      </c>
      <c r="J6" s="343">
        <f t="shared" ref="J6:J24" si="0">SUM(G6:I6)</f>
        <v>952.82583</v>
      </c>
    </row>
    <row r="7" spans="1:13" x14ac:dyDescent="0.2">
      <c r="A7" s="366" t="s">
        <v>155</v>
      </c>
      <c r="B7" s="96">
        <f>'GNA CCAA'!B7</f>
        <v>7.72295</v>
      </c>
      <c r="C7" s="96">
        <f>'GNA CCAA'!C7</f>
        <v>0.42024</v>
      </c>
      <c r="D7" s="96">
        <f>'GO CCAA'!B7</f>
        <v>29.939769999999996</v>
      </c>
      <c r="E7" s="343">
        <f t="shared" ref="E7:E24" si="1">SUM(B7:D7)</f>
        <v>38.08296</v>
      </c>
      <c r="F7" s="96"/>
      <c r="G7" s="96">
        <f>'GNA CCAA'!F7</f>
        <v>104.74202999999991</v>
      </c>
      <c r="H7" s="96">
        <f>'GNA CCAA'!G7</f>
        <v>5.9155799999999994</v>
      </c>
      <c r="I7" s="96">
        <f>'GO CCAA'!G7</f>
        <v>400.43322999999998</v>
      </c>
      <c r="J7" s="343">
        <f t="shared" si="0"/>
        <v>511.0908399999999</v>
      </c>
    </row>
    <row r="8" spans="1:13" x14ac:dyDescent="0.2">
      <c r="A8" s="366" t="s">
        <v>156</v>
      </c>
      <c r="B8" s="96">
        <f>'GNA CCAA'!B8</f>
        <v>14.9383</v>
      </c>
      <c r="C8" s="96">
        <f>'GNA CCAA'!C8</f>
        <v>0.60942000000000007</v>
      </c>
      <c r="D8" s="96">
        <f>'GO CCAA'!B8</f>
        <v>22.011309999999998</v>
      </c>
      <c r="E8" s="343">
        <f t="shared" si="1"/>
        <v>37.55903</v>
      </c>
      <c r="F8" s="96"/>
      <c r="G8" s="96">
        <f>'GNA CCAA'!F8</f>
        <v>253.92236999999994</v>
      </c>
      <c r="H8" s="96">
        <f>'GNA CCAA'!G8</f>
        <v>10.720589999999998</v>
      </c>
      <c r="I8" s="96">
        <f>'GO CCAA'!G8</f>
        <v>361.71022000000005</v>
      </c>
      <c r="J8" s="343">
        <f t="shared" si="0"/>
        <v>626.35318000000007</v>
      </c>
    </row>
    <row r="9" spans="1:13" x14ac:dyDescent="0.2">
      <c r="A9" s="366" t="s">
        <v>157</v>
      </c>
      <c r="B9" s="96">
        <f>'GNA CCAA'!B9</f>
        <v>37.71199</v>
      </c>
      <c r="C9" s="96">
        <f>'GNA CCAA'!C9</f>
        <v>8.4956499999999995</v>
      </c>
      <c r="D9" s="96">
        <f>'GO CCAA'!B9</f>
        <v>56.417880000000004</v>
      </c>
      <c r="E9" s="343">
        <f t="shared" si="1"/>
        <v>102.62551999999999</v>
      </c>
      <c r="F9" s="96"/>
      <c r="G9" s="96">
        <f>'GNA CCAA'!F9</f>
        <v>429.63632999999982</v>
      </c>
      <c r="H9" s="96">
        <f>'GNA CCAA'!G9</f>
        <v>97.591500000000067</v>
      </c>
      <c r="I9" s="96">
        <f>'GO CCAA'!G9</f>
        <v>659.34217000000001</v>
      </c>
      <c r="J9" s="343">
        <f t="shared" si="0"/>
        <v>1186.57</v>
      </c>
    </row>
    <row r="10" spans="1:13" x14ac:dyDescent="0.2">
      <c r="A10" s="366" t="s">
        <v>158</v>
      </c>
      <c r="B10" s="96">
        <f>'GNA CCAA'!B10</f>
        <v>5.6939899999999994</v>
      </c>
      <c r="C10" s="96">
        <f>'GNA CCAA'!C10</f>
        <v>0.23018</v>
      </c>
      <c r="D10" s="96">
        <f>'GO CCAA'!B10</f>
        <v>21.99465</v>
      </c>
      <c r="E10" s="343">
        <f t="shared" si="1"/>
        <v>27.91882</v>
      </c>
      <c r="F10" s="96"/>
      <c r="G10" s="96">
        <f>'GNA CCAA'!F10</f>
        <v>78.313890000000029</v>
      </c>
      <c r="H10" s="96">
        <f>'GNA CCAA'!G10</f>
        <v>3.2943600000000002</v>
      </c>
      <c r="I10" s="96">
        <f>'GO CCAA'!G10</f>
        <v>292.00066999999996</v>
      </c>
      <c r="J10" s="343">
        <f t="shared" si="0"/>
        <v>373.60892000000001</v>
      </c>
    </row>
    <row r="11" spans="1:13" x14ac:dyDescent="0.2">
      <c r="A11" s="366" t="s">
        <v>159</v>
      </c>
      <c r="B11" s="96">
        <f>'GNA CCAA'!B11</f>
        <v>21.542660000000005</v>
      </c>
      <c r="C11" s="96">
        <f>'GNA CCAA'!C11</f>
        <v>0.93117999999999979</v>
      </c>
      <c r="D11" s="96">
        <f>'GO CCAA'!B11</f>
        <v>112.78370000000004</v>
      </c>
      <c r="E11" s="343">
        <f t="shared" si="1"/>
        <v>135.25754000000003</v>
      </c>
      <c r="F11" s="96"/>
      <c r="G11" s="96">
        <f>'GNA CCAA'!F11</f>
        <v>312.02681999999965</v>
      </c>
      <c r="H11" s="96">
        <f>'GNA CCAA'!G11</f>
        <v>15.425200000000014</v>
      </c>
      <c r="I11" s="96">
        <f>'GO CCAA'!G11</f>
        <v>1652.1636600000029</v>
      </c>
      <c r="J11" s="343">
        <f t="shared" si="0"/>
        <v>1979.6156800000026</v>
      </c>
    </row>
    <row r="12" spans="1:13" x14ac:dyDescent="0.2">
      <c r="A12" s="366" t="s">
        <v>510</v>
      </c>
      <c r="B12" s="96">
        <f>'GNA CCAA'!B12</f>
        <v>18.467390000000002</v>
      </c>
      <c r="C12" s="96">
        <f>'GNA CCAA'!C12</f>
        <v>0.61376999999999959</v>
      </c>
      <c r="D12" s="96">
        <f>'GO CCAA'!B12</f>
        <v>90.378350000000012</v>
      </c>
      <c r="E12" s="343">
        <f t="shared" si="1"/>
        <v>109.45951000000001</v>
      </c>
      <c r="F12" s="96"/>
      <c r="G12" s="96">
        <f>'GNA CCAA'!F12</f>
        <v>242.3016999999999</v>
      </c>
      <c r="H12" s="96">
        <f>'GNA CCAA'!G12</f>
        <v>8.4435700000000047</v>
      </c>
      <c r="I12" s="96">
        <f>'GO CCAA'!G12</f>
        <v>1206.1032699999989</v>
      </c>
      <c r="J12" s="343">
        <f t="shared" si="0"/>
        <v>1456.8485399999988</v>
      </c>
    </row>
    <row r="13" spans="1:13" x14ac:dyDescent="0.2">
      <c r="A13" s="366" t="s">
        <v>160</v>
      </c>
      <c r="B13" s="96">
        <f>'GNA CCAA'!B13</f>
        <v>79.711060000000003</v>
      </c>
      <c r="C13" s="96">
        <f>'GNA CCAA'!C13</f>
        <v>3.4710699999999997</v>
      </c>
      <c r="D13" s="96">
        <f>'GO CCAA'!B13</f>
        <v>297.27224000000001</v>
      </c>
      <c r="E13" s="343">
        <f t="shared" si="1"/>
        <v>380.45437000000004</v>
      </c>
      <c r="F13" s="96"/>
      <c r="G13" s="96">
        <f>'GNA CCAA'!F13</f>
        <v>1032.3493800000008</v>
      </c>
      <c r="H13" s="96">
        <f>'GNA CCAA'!G13</f>
        <v>47.76721000000002</v>
      </c>
      <c r="I13" s="96">
        <f>'GO CCAA'!G13</f>
        <v>3661.1288400000003</v>
      </c>
      <c r="J13" s="343">
        <f t="shared" si="0"/>
        <v>4741.2454300000009</v>
      </c>
    </row>
    <row r="14" spans="1:13" x14ac:dyDescent="0.2">
      <c r="A14" s="366" t="s">
        <v>161</v>
      </c>
      <c r="B14" s="96">
        <f>'GNA CCAA'!B14</f>
        <v>0.49577000000000004</v>
      </c>
      <c r="C14" s="96">
        <f>'GNA CCAA'!C14</f>
        <v>6.2700000000000006E-2</v>
      </c>
      <c r="D14" s="96">
        <f>'GO CCAA'!B14</f>
        <v>1.0253899999999998</v>
      </c>
      <c r="E14" s="343">
        <f t="shared" si="1"/>
        <v>1.5838599999999998</v>
      </c>
      <c r="F14" s="96"/>
      <c r="G14" s="96">
        <f>'GNA CCAA'!F14</f>
        <v>5.8903399999999992</v>
      </c>
      <c r="H14" s="96">
        <f>'GNA CCAA'!G14</f>
        <v>0.59144999999999992</v>
      </c>
      <c r="I14" s="96">
        <f>'GO CCAA'!G14</f>
        <v>12.38564</v>
      </c>
      <c r="J14" s="343">
        <f t="shared" si="0"/>
        <v>18.867429999999999</v>
      </c>
    </row>
    <row r="15" spans="1:13" x14ac:dyDescent="0.2">
      <c r="A15" s="366" t="s">
        <v>162</v>
      </c>
      <c r="B15" s="96">
        <f>'GNA CCAA'!B15</f>
        <v>48.887939999999979</v>
      </c>
      <c r="C15" s="96">
        <f>'GNA CCAA'!C15</f>
        <v>1.9252599999999995</v>
      </c>
      <c r="D15" s="96">
        <f>'GO CCAA'!B15</f>
        <v>143.95236999999997</v>
      </c>
      <c r="E15" s="343">
        <f t="shared" si="1"/>
        <v>194.76556999999997</v>
      </c>
      <c r="F15" s="96"/>
      <c r="G15" s="96">
        <f>'GNA CCAA'!F15</f>
        <v>665.93557000000078</v>
      </c>
      <c r="H15" s="96">
        <f>'GNA CCAA'!G15</f>
        <v>26.190109999999986</v>
      </c>
      <c r="I15" s="96">
        <f>'GO CCAA'!G15</f>
        <v>1955.6279799999991</v>
      </c>
      <c r="J15" s="343">
        <f t="shared" si="0"/>
        <v>2647.7536599999999</v>
      </c>
      <c r="L15" s="92"/>
      <c r="M15" s="92"/>
    </row>
    <row r="16" spans="1:13" x14ac:dyDescent="0.2">
      <c r="A16" s="366" t="s">
        <v>163</v>
      </c>
      <c r="B16" s="96">
        <f>'GNA CCAA'!B16</f>
        <v>8.1240300000000012</v>
      </c>
      <c r="C16" s="96">
        <f>'GNA CCAA'!C16</f>
        <v>0.20285000000000003</v>
      </c>
      <c r="D16" s="96">
        <f>'GO CCAA'!B16</f>
        <v>54.107759999999992</v>
      </c>
      <c r="E16" s="343">
        <f t="shared" si="1"/>
        <v>62.434639999999995</v>
      </c>
      <c r="F16" s="96"/>
      <c r="G16" s="96">
        <f>'GNA CCAA'!F16</f>
        <v>108.38725999999998</v>
      </c>
      <c r="H16" s="96">
        <f>'GNA CCAA'!G16</f>
        <v>3.1668399999999988</v>
      </c>
      <c r="I16" s="96">
        <f>'GO CCAA'!G16</f>
        <v>673.72818999999993</v>
      </c>
      <c r="J16" s="343">
        <f t="shared" si="0"/>
        <v>785.28228999999988</v>
      </c>
    </row>
    <row r="17" spans="1:10" x14ac:dyDescent="0.2">
      <c r="A17" s="366" t="s">
        <v>164</v>
      </c>
      <c r="B17" s="96">
        <f>'GNA CCAA'!B17</f>
        <v>20.212929999999993</v>
      </c>
      <c r="C17" s="96">
        <f>'GNA CCAA'!C17</f>
        <v>0.98308999999999991</v>
      </c>
      <c r="D17" s="96">
        <f>'GO CCAA'!B17</f>
        <v>99.782089999999997</v>
      </c>
      <c r="E17" s="343">
        <f t="shared" si="1"/>
        <v>120.97810999999999</v>
      </c>
      <c r="F17" s="96"/>
      <c r="G17" s="96">
        <f>'GNA CCAA'!F17</f>
        <v>280.63101999999981</v>
      </c>
      <c r="H17" s="96">
        <f>'GNA CCAA'!G17</f>
        <v>13.60188999999999</v>
      </c>
      <c r="I17" s="96">
        <f>'GO CCAA'!G17</f>
        <v>1329.1690099999996</v>
      </c>
      <c r="J17" s="343">
        <f t="shared" si="0"/>
        <v>1623.4019199999993</v>
      </c>
    </row>
    <row r="18" spans="1:10" x14ac:dyDescent="0.2">
      <c r="A18" s="366" t="s">
        <v>165</v>
      </c>
      <c r="B18" s="96">
        <f>'GNA CCAA'!B18</f>
        <v>2.3949900000000004</v>
      </c>
      <c r="C18" s="96">
        <f>'GNA CCAA'!C18</f>
        <v>7.6060000000000003E-2</v>
      </c>
      <c r="D18" s="96">
        <f>'GO CCAA'!B18</f>
        <v>13.99545</v>
      </c>
      <c r="E18" s="343">
        <f t="shared" si="1"/>
        <v>16.4665</v>
      </c>
      <c r="F18" s="96"/>
      <c r="G18" s="96">
        <f>'GNA CCAA'!F18</f>
        <v>31.059619999999995</v>
      </c>
      <c r="H18" s="96">
        <f>'GNA CCAA'!G18</f>
        <v>1.2127599999999998</v>
      </c>
      <c r="I18" s="96">
        <f>'GO CCAA'!G18</f>
        <v>154.37303999999992</v>
      </c>
      <c r="J18" s="343">
        <f t="shared" si="0"/>
        <v>186.64541999999992</v>
      </c>
    </row>
    <row r="19" spans="1:10" x14ac:dyDescent="0.2">
      <c r="A19" s="366" t="s">
        <v>166</v>
      </c>
      <c r="B19" s="96">
        <f>'GNA CCAA'!B19</f>
        <v>60.632899999999978</v>
      </c>
      <c r="C19" s="96">
        <f>'GNA CCAA'!C19</f>
        <v>2.0027399999999997</v>
      </c>
      <c r="D19" s="96">
        <f>'GO CCAA'!B19</f>
        <v>156.75989999999996</v>
      </c>
      <c r="E19" s="343">
        <f t="shared" si="1"/>
        <v>219.39553999999993</v>
      </c>
      <c r="F19" s="96"/>
      <c r="G19" s="96">
        <f>'GNA CCAA'!F19</f>
        <v>743.80997000000036</v>
      </c>
      <c r="H19" s="96">
        <f>'GNA CCAA'!G19</f>
        <v>27.263550000000006</v>
      </c>
      <c r="I19" s="96">
        <f>'GO CCAA'!G19</f>
        <v>1825.5075599999991</v>
      </c>
      <c r="J19" s="343">
        <f t="shared" si="0"/>
        <v>2596.5810799999995</v>
      </c>
    </row>
    <row r="20" spans="1:10" x14ac:dyDescent="0.2">
      <c r="A20" s="366" t="s">
        <v>167</v>
      </c>
      <c r="B20" s="96">
        <f>'GNA CCAA'!B20</f>
        <v>0.54693999999999998</v>
      </c>
      <c r="C20" s="489">
        <f>'GNA CCAA'!C20</f>
        <v>0</v>
      </c>
      <c r="D20" s="96">
        <f>'GO CCAA'!B20</f>
        <v>1.0535399999999999</v>
      </c>
      <c r="E20" s="343">
        <f t="shared" si="1"/>
        <v>1.6004799999999999</v>
      </c>
      <c r="F20" s="96"/>
      <c r="G20" s="96">
        <f>'GNA CCAA'!F20</f>
        <v>6.6908500000000011</v>
      </c>
      <c r="H20" s="489">
        <f>'GNA CCAA'!G20</f>
        <v>0</v>
      </c>
      <c r="I20" s="96">
        <f>'GO CCAA'!G20</f>
        <v>13.410230000000002</v>
      </c>
      <c r="J20" s="343">
        <f t="shared" si="0"/>
        <v>20.101080000000003</v>
      </c>
    </row>
    <row r="21" spans="1:10" x14ac:dyDescent="0.2">
      <c r="A21" s="366" t="s">
        <v>168</v>
      </c>
      <c r="B21" s="96">
        <f>'GNA CCAA'!B21</f>
        <v>11.175270000000001</v>
      </c>
      <c r="C21" s="96">
        <f>'GNA CCAA'!C21</f>
        <v>0.52705999999999997</v>
      </c>
      <c r="D21" s="96">
        <f>'GO CCAA'!B21</f>
        <v>63.092589999999994</v>
      </c>
      <c r="E21" s="343">
        <f t="shared" si="1"/>
        <v>74.794919999999991</v>
      </c>
      <c r="F21" s="96"/>
      <c r="G21" s="96">
        <f>'GNA CCAA'!F21</f>
        <v>157.89430999999993</v>
      </c>
      <c r="H21" s="96">
        <f>'GNA CCAA'!G21</f>
        <v>6.706360000000001</v>
      </c>
      <c r="I21" s="96">
        <f>'GO CCAA'!G21</f>
        <v>930.84178999999983</v>
      </c>
      <c r="J21" s="343">
        <f t="shared" si="0"/>
        <v>1095.4424599999998</v>
      </c>
    </row>
    <row r="22" spans="1:10" x14ac:dyDescent="0.2">
      <c r="A22" s="366" t="s">
        <v>169</v>
      </c>
      <c r="B22" s="96">
        <f>'GNA CCAA'!B22</f>
        <v>6.0910299999999991</v>
      </c>
      <c r="C22" s="96">
        <f>'GNA CCAA'!C22</f>
        <v>0.18210999999999999</v>
      </c>
      <c r="D22" s="96">
        <f>'GO CCAA'!B22</f>
        <v>44.594730000000006</v>
      </c>
      <c r="E22" s="343">
        <f t="shared" si="1"/>
        <v>50.867870000000003</v>
      </c>
      <c r="F22" s="96"/>
      <c r="G22" s="96">
        <f>'GNA CCAA'!F22</f>
        <v>80.973840000000038</v>
      </c>
      <c r="H22" s="96">
        <f>'GNA CCAA'!G22</f>
        <v>2.7140199999999997</v>
      </c>
      <c r="I22" s="96">
        <f>'GO CCAA'!G22</f>
        <v>577.36992000000021</v>
      </c>
      <c r="J22" s="343">
        <f t="shared" si="0"/>
        <v>661.05778000000021</v>
      </c>
    </row>
    <row r="23" spans="1:10" x14ac:dyDescent="0.2">
      <c r="A23" s="367" t="s">
        <v>170</v>
      </c>
      <c r="B23" s="96">
        <f>'GNA CCAA'!B23</f>
        <v>17.43326999999999</v>
      </c>
      <c r="C23" s="96">
        <f>'GNA CCAA'!C23</f>
        <v>0.84924999999999973</v>
      </c>
      <c r="D23" s="96">
        <f>'GO CCAA'!B23</f>
        <v>114.59368000000001</v>
      </c>
      <c r="E23" s="343">
        <f t="shared" si="1"/>
        <v>132.87619999999998</v>
      </c>
      <c r="F23" s="96"/>
      <c r="G23" s="96">
        <f>'GNA CCAA'!F23</f>
        <v>225.18453000000022</v>
      </c>
      <c r="H23" s="96">
        <f>'GNA CCAA'!G23</f>
        <v>11.065310000000004</v>
      </c>
      <c r="I23" s="96">
        <f>'GO CCAA'!G23</f>
        <v>1666.2389499999988</v>
      </c>
      <c r="J23" s="343">
        <f t="shared" si="0"/>
        <v>1902.488789999999</v>
      </c>
    </row>
    <row r="24" spans="1:10" x14ac:dyDescent="0.2">
      <c r="A24" s="368" t="s">
        <v>428</v>
      </c>
      <c r="B24" s="100">
        <f>'GNA CCAA'!B24</f>
        <v>441.90815000000038</v>
      </c>
      <c r="C24" s="100">
        <f>'GNA CCAA'!C24</f>
        <v>24.602690000000003</v>
      </c>
      <c r="D24" s="100">
        <f>'GO CCAA'!B24</f>
        <v>1635.8825699999979</v>
      </c>
      <c r="E24" s="100">
        <f t="shared" si="1"/>
        <v>2102.3934099999983</v>
      </c>
      <c r="F24" s="100"/>
      <c r="G24" s="100">
        <f>'GNA CCAA'!F24</f>
        <v>5805.445359999987</v>
      </c>
      <c r="H24" s="369">
        <f>'GNA CCAA'!G24</f>
        <v>323.16180000000026</v>
      </c>
      <c r="I24" s="100">
        <f>'GO CCAA'!G24</f>
        <v>21599.98915000003</v>
      </c>
      <c r="J24" s="100">
        <f t="shared" si="0"/>
        <v>27728.596310000015</v>
      </c>
    </row>
    <row r="25" spans="1:10" x14ac:dyDescent="0.2">
      <c r="J25" s="79" t="s">
        <v>220</v>
      </c>
    </row>
    <row r="26" spans="1:10" x14ac:dyDescent="0.2">
      <c r="A26" s="345" t="s">
        <v>433</v>
      </c>
      <c r="G26" s="58"/>
      <c r="H26" s="58"/>
      <c r="I26" s="58"/>
      <c r="J26" s="58"/>
    </row>
    <row r="27" spans="1:10" x14ac:dyDescent="0.2">
      <c r="A27" s="101" t="s">
        <v>221</v>
      </c>
      <c r="G27" s="58"/>
      <c r="H27" s="58"/>
      <c r="I27" s="58"/>
      <c r="J27" s="58"/>
    </row>
    <row r="28" spans="1:10" ht="18" x14ac:dyDescent="0.25">
      <c r="A28" s="102"/>
      <c r="E28" s="788"/>
      <c r="F28" s="78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8" priority="5" operator="between">
      <formula>0</formula>
      <formula>0.5</formula>
    </cfRule>
    <cfRule type="cellIs" dxfId="147" priority="6" operator="between">
      <formula>0</formula>
      <formula>0.49</formula>
    </cfRule>
  </conditionalFormatting>
  <conditionalFormatting sqref="E6:E23">
    <cfRule type="cellIs" dxfId="146" priority="3" operator="between">
      <formula>0</formula>
      <formula>0.5</formula>
    </cfRule>
    <cfRule type="cellIs" dxfId="145" priority="4" operator="between">
      <formula>0</formula>
      <formula>0.49</formula>
    </cfRule>
  </conditionalFormatting>
  <conditionalFormatting sqref="J6:J23">
    <cfRule type="cellIs" dxfId="144" priority="1" operator="between">
      <formula>0</formula>
      <formula>0.5</formula>
    </cfRule>
    <cfRule type="cellIs" dxfId="14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7">
        <f>INDICE!A3</f>
        <v>45292</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501.30884000000026</v>
      </c>
      <c r="C5" s="86">
        <v>13.183106875909514</v>
      </c>
      <c r="D5" s="85">
        <v>501.30884000000026</v>
      </c>
      <c r="E5" s="86">
        <v>13.183106875909514</v>
      </c>
      <c r="F5" s="85">
        <v>6699.6737899999989</v>
      </c>
      <c r="G5" s="86">
        <v>12.343120180563009</v>
      </c>
      <c r="H5" s="382">
        <v>99.997814269712123</v>
      </c>
    </row>
    <row r="6" spans="1:65" x14ac:dyDescent="0.2">
      <c r="A6" s="84" t="s">
        <v>141</v>
      </c>
      <c r="B6" s="343">
        <v>1.9599999999999999E-3</v>
      </c>
      <c r="C6" s="346">
        <v>-78.366445916114785</v>
      </c>
      <c r="D6" s="96">
        <v>1.9599999999999999E-3</v>
      </c>
      <c r="E6" s="346">
        <v>-78.366445916114785</v>
      </c>
      <c r="F6" s="96">
        <v>0.14644000000000001</v>
      </c>
      <c r="G6" s="346">
        <v>3.7477860432164509</v>
      </c>
      <c r="H6" s="476">
        <v>2.1857302878707245E-3</v>
      </c>
    </row>
    <row r="7" spans="1:65" x14ac:dyDescent="0.2">
      <c r="A7" s="60" t="s">
        <v>114</v>
      </c>
      <c r="B7" s="61">
        <v>501.31080000000026</v>
      </c>
      <c r="C7" s="87">
        <v>13.181234246716203</v>
      </c>
      <c r="D7" s="61">
        <v>501.31080000000026</v>
      </c>
      <c r="E7" s="87">
        <v>13.181234246716203</v>
      </c>
      <c r="F7" s="61">
        <v>6699.8202299999994</v>
      </c>
      <c r="G7" s="87">
        <v>12.342916745319974</v>
      </c>
      <c r="H7" s="87">
        <v>100</v>
      </c>
    </row>
    <row r="8" spans="1:65" x14ac:dyDescent="0.2">
      <c r="H8" s="79" t="s">
        <v>220</v>
      </c>
    </row>
    <row r="9" spans="1:65" x14ac:dyDescent="0.2">
      <c r="A9" s="80" t="s">
        <v>477</v>
      </c>
    </row>
    <row r="10" spans="1:65" x14ac:dyDescent="0.2">
      <c r="A10" s="133" t="s">
        <v>530</v>
      </c>
    </row>
    <row r="13" spans="1:65" x14ac:dyDescent="0.2">
      <c r="B13" s="85"/>
    </row>
  </sheetData>
  <mergeCells count="3">
    <mergeCell ref="B3:C3"/>
    <mergeCell ref="D3:E3"/>
    <mergeCell ref="F3:H3"/>
  </mergeCells>
  <conditionalFormatting sqref="B6">
    <cfRule type="cellIs" dxfId="142" priority="7" operator="between">
      <formula>0</formula>
      <formula>0.5</formula>
    </cfRule>
    <cfRule type="cellIs" dxfId="141" priority="8" operator="between">
      <formula>0</formula>
      <formula>0.49</formula>
    </cfRule>
  </conditionalFormatting>
  <conditionalFormatting sqref="D6">
    <cfRule type="cellIs" dxfId="140" priority="5" operator="between">
      <formula>0</formula>
      <formula>0.5</formula>
    </cfRule>
    <cfRule type="cellIs" dxfId="139" priority="6" operator="between">
      <formula>0</formula>
      <formula>0.49</formula>
    </cfRule>
  </conditionalFormatting>
  <conditionalFormatting sqref="F6">
    <cfRule type="cellIs" dxfId="138" priority="3" operator="between">
      <formula>0</formula>
      <formula>0.5</formula>
    </cfRule>
    <cfRule type="cellIs" dxfId="137" priority="4" operator="between">
      <formula>0</formula>
      <formula>0.49</formula>
    </cfRule>
  </conditionalFormatting>
  <conditionalFormatting sqref="H6">
    <cfRule type="cellIs" dxfId="136" priority="1" operator="between">
      <formula>0</formula>
      <formula>0.5</formula>
    </cfRule>
    <cfRule type="cellIs" dxfId="13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77">
        <f>INDICE!A3</f>
        <v>45292</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102.21221000000003</v>
      </c>
      <c r="C5" s="86">
        <v>0.14288741727563786</v>
      </c>
      <c r="D5" s="85">
        <v>102.21221000000003</v>
      </c>
      <c r="E5" s="86">
        <v>0.14288741727563786</v>
      </c>
      <c r="F5" s="85">
        <v>1090.5627599999998</v>
      </c>
      <c r="G5" s="86">
        <v>-22.898358304638375</v>
      </c>
      <c r="H5" s="382">
        <v>15.289734284631788</v>
      </c>
    </row>
    <row r="6" spans="1:65" x14ac:dyDescent="0.2">
      <c r="A6" s="84" t="s">
        <v>195</v>
      </c>
      <c r="B6" s="381">
        <v>564.30429000000015</v>
      </c>
      <c r="C6" s="73">
        <v>19.920676996059001</v>
      </c>
      <c r="D6" s="85">
        <v>564.30429000000015</v>
      </c>
      <c r="E6" s="86">
        <v>19.920676996059001</v>
      </c>
      <c r="F6" s="85">
        <v>6042.0841500000006</v>
      </c>
      <c r="G6" s="86">
        <v>-3.3317822742904983</v>
      </c>
      <c r="H6" s="382">
        <v>84.710265715368223</v>
      </c>
    </row>
    <row r="7" spans="1:65" x14ac:dyDescent="0.2">
      <c r="A7" s="60" t="s">
        <v>436</v>
      </c>
      <c r="B7" s="61">
        <v>666.51650000000006</v>
      </c>
      <c r="C7" s="87">
        <v>16.395462348353497</v>
      </c>
      <c r="D7" s="61">
        <v>666.51650000000006</v>
      </c>
      <c r="E7" s="87">
        <v>16.395462348353497</v>
      </c>
      <c r="F7" s="61">
        <v>7132.6469100000004</v>
      </c>
      <c r="G7" s="87">
        <v>-6.9425719546050004</v>
      </c>
      <c r="H7" s="87">
        <v>100</v>
      </c>
    </row>
    <row r="8" spans="1:65" x14ac:dyDescent="0.2">
      <c r="A8" s="66" t="s">
        <v>425</v>
      </c>
      <c r="B8" s="421">
        <v>544.41631000000018</v>
      </c>
      <c r="C8" s="608">
        <v>23.388855899551281</v>
      </c>
      <c r="D8" s="419">
        <v>544.41631000000018</v>
      </c>
      <c r="E8" s="608">
        <v>23.388855899551281</v>
      </c>
      <c r="F8" s="419">
        <v>5701.270770000001</v>
      </c>
      <c r="G8" s="608">
        <v>-3.4793133995138401</v>
      </c>
      <c r="H8" s="717">
        <v>79.932048255561284</v>
      </c>
    </row>
    <row r="9" spans="1:65" x14ac:dyDescent="0.2">
      <c r="H9" s="79" t="s">
        <v>220</v>
      </c>
    </row>
    <row r="10" spans="1:65" x14ac:dyDescent="0.2">
      <c r="A10" s="80" t="s">
        <v>477</v>
      </c>
    </row>
    <row r="11" spans="1:65" x14ac:dyDescent="0.2">
      <c r="A11" s="80" t="s">
        <v>437</v>
      </c>
    </row>
    <row r="12" spans="1:65" x14ac:dyDescent="0.2">
      <c r="A12" s="133" t="s">
        <v>530</v>
      </c>
    </row>
  </sheetData>
  <mergeCells count="3">
    <mergeCell ref="B3:C3"/>
    <mergeCell ref="D3:E3"/>
    <mergeCell ref="F3:H3"/>
  </mergeCells>
  <conditionalFormatting sqref="C6">
    <cfRule type="cellIs" dxfId="134" priority="1" operator="between">
      <formula>0</formula>
      <formula>0.5</formula>
    </cfRule>
    <cfRule type="cellIs" dxfId="133"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438</v>
      </c>
    </row>
    <row r="2" spans="1:3" ht="15.75" x14ac:dyDescent="0.25">
      <c r="A2" s="2"/>
      <c r="C2" s="55" t="s">
        <v>151</v>
      </c>
    </row>
    <row r="3" spans="1:3" ht="14.1" customHeight="1" x14ac:dyDescent="0.2">
      <c r="A3" s="90"/>
      <c r="B3" s="282">
        <f>INDICE!A3</f>
        <v>45292</v>
      </c>
      <c r="C3" s="609" t="s">
        <v>116</v>
      </c>
    </row>
    <row r="4" spans="1:3" x14ac:dyDescent="0.2">
      <c r="A4" s="365" t="s">
        <v>153</v>
      </c>
      <c r="B4" s="341">
        <v>1.4252199999999997</v>
      </c>
      <c r="C4" s="94">
        <v>18.211030000000004</v>
      </c>
    </row>
    <row r="5" spans="1:3" x14ac:dyDescent="0.2">
      <c r="A5" s="366" t="s">
        <v>154</v>
      </c>
      <c r="B5" s="343">
        <v>0.10216</v>
      </c>
      <c r="C5" s="96">
        <v>3.2840399999999996</v>
      </c>
    </row>
    <row r="6" spans="1:3" x14ac:dyDescent="0.2">
      <c r="A6" s="366" t="s">
        <v>155</v>
      </c>
      <c r="B6" s="343">
        <v>0.60705999999999993</v>
      </c>
      <c r="C6" s="96">
        <v>23.13017</v>
      </c>
    </row>
    <row r="7" spans="1:3" x14ac:dyDescent="0.2">
      <c r="A7" s="366" t="s">
        <v>156</v>
      </c>
      <c r="B7" s="343">
        <v>0</v>
      </c>
      <c r="C7" s="96">
        <v>4.956E-2</v>
      </c>
    </row>
    <row r="8" spans="1:3" x14ac:dyDescent="0.2">
      <c r="A8" s="366" t="s">
        <v>157</v>
      </c>
      <c r="B8" s="343">
        <v>84.032509999999988</v>
      </c>
      <c r="C8" s="96">
        <v>791.04461000000015</v>
      </c>
    </row>
    <row r="9" spans="1:3" x14ac:dyDescent="0.2">
      <c r="A9" s="366" t="s">
        <v>158</v>
      </c>
      <c r="B9" s="343">
        <v>0.60975999999999997</v>
      </c>
      <c r="C9" s="96">
        <v>4.7895400000000006</v>
      </c>
    </row>
    <row r="10" spans="1:3" x14ac:dyDescent="0.2">
      <c r="A10" s="366" t="s">
        <v>159</v>
      </c>
      <c r="B10" s="343">
        <v>0.23552000000000001</v>
      </c>
      <c r="C10" s="96">
        <v>11.779819999999997</v>
      </c>
    </row>
    <row r="11" spans="1:3" x14ac:dyDescent="0.2">
      <c r="A11" s="366" t="s">
        <v>510</v>
      </c>
      <c r="B11" s="343">
        <v>0.12463999999999999</v>
      </c>
      <c r="C11" s="96">
        <v>4.1597700000000009</v>
      </c>
    </row>
    <row r="12" spans="1:3" x14ac:dyDescent="0.2">
      <c r="A12" s="366" t="s">
        <v>160</v>
      </c>
      <c r="B12" s="343">
        <v>0.46299999999999997</v>
      </c>
      <c r="C12" s="96">
        <v>7.2996799999999986</v>
      </c>
    </row>
    <row r="13" spans="1:3" x14ac:dyDescent="0.2">
      <c r="A13" s="366" t="s">
        <v>161</v>
      </c>
      <c r="B13" s="343">
        <v>1.899</v>
      </c>
      <c r="C13" s="96">
        <v>39.673000000000002</v>
      </c>
    </row>
    <row r="14" spans="1:3" x14ac:dyDescent="0.2">
      <c r="A14" s="366" t="s">
        <v>162</v>
      </c>
      <c r="B14" s="343">
        <v>0.21952000000000002</v>
      </c>
      <c r="C14" s="96">
        <v>3.8030599999999999</v>
      </c>
    </row>
    <row r="15" spans="1:3" x14ac:dyDescent="0.2">
      <c r="A15" s="366" t="s">
        <v>163</v>
      </c>
      <c r="B15" s="343">
        <v>0.38101999999999997</v>
      </c>
      <c r="C15" s="96">
        <v>3.5462199999999999</v>
      </c>
    </row>
    <row r="16" spans="1:3" x14ac:dyDescent="0.2">
      <c r="A16" s="366" t="s">
        <v>164</v>
      </c>
      <c r="B16" s="343">
        <v>8.8455600000000008</v>
      </c>
      <c r="C16" s="96">
        <v>118.91843</v>
      </c>
    </row>
    <row r="17" spans="1:3" x14ac:dyDescent="0.2">
      <c r="A17" s="366" t="s">
        <v>165</v>
      </c>
      <c r="B17" s="343">
        <v>0.11799999999999999</v>
      </c>
      <c r="C17" s="96">
        <v>0.92102000000000006</v>
      </c>
    </row>
    <row r="18" spans="1:3" x14ac:dyDescent="0.2">
      <c r="A18" s="366" t="s">
        <v>166</v>
      </c>
      <c r="B18" s="343">
        <v>0.18403999999999998</v>
      </c>
      <c r="C18" s="96">
        <v>4.5635500000000002</v>
      </c>
    </row>
    <row r="19" spans="1:3" x14ac:dyDescent="0.2">
      <c r="A19" s="366" t="s">
        <v>167</v>
      </c>
      <c r="B19" s="343">
        <v>1.8959999999999999</v>
      </c>
      <c r="C19" s="96">
        <v>42.455040000000004</v>
      </c>
    </row>
    <row r="20" spans="1:3" x14ac:dyDescent="0.2">
      <c r="A20" s="366" t="s">
        <v>168</v>
      </c>
      <c r="B20" s="343">
        <v>0.31256</v>
      </c>
      <c r="C20" s="96">
        <v>4.4340599999999997</v>
      </c>
    </row>
    <row r="21" spans="1:3" x14ac:dyDescent="0.2">
      <c r="A21" s="366" t="s">
        <v>169</v>
      </c>
      <c r="B21" s="343">
        <v>0.29727999999999999</v>
      </c>
      <c r="C21" s="96">
        <v>2.8063600000000002</v>
      </c>
    </row>
    <row r="22" spans="1:3" x14ac:dyDescent="0.2">
      <c r="A22" s="367" t="s">
        <v>170</v>
      </c>
      <c r="B22" s="343">
        <v>0.45935999999999999</v>
      </c>
      <c r="C22" s="96">
        <v>5.6938000000000013</v>
      </c>
    </row>
    <row r="23" spans="1:3" x14ac:dyDescent="0.2">
      <c r="A23" s="368" t="s">
        <v>428</v>
      </c>
      <c r="B23" s="100">
        <v>102.21221000000004</v>
      </c>
      <c r="C23" s="100">
        <v>1090.5627600000003</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2" priority="1" stopIfTrue="1" operator="equal">
      <formula>0</formula>
    </cfRule>
  </conditionalFormatting>
  <conditionalFormatting sqref="B5:C22">
    <cfRule type="cellIs" dxfId="131" priority="2" operator="between">
      <formula>0</formula>
      <formula>0.5</formula>
    </cfRule>
    <cfRule type="cellIs" dxfId="130"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9"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7" t="s">
        <v>0</v>
      </c>
      <c r="B1" s="767"/>
      <c r="C1" s="767"/>
      <c r="D1" s="767"/>
      <c r="E1" s="767"/>
      <c r="F1" s="767"/>
    </row>
    <row r="2" spans="1:6" ht="12.75" x14ac:dyDescent="0.2">
      <c r="A2" s="768"/>
      <c r="B2" s="768"/>
      <c r="C2" s="768"/>
      <c r="D2" s="768"/>
      <c r="E2" s="768"/>
      <c r="F2" s="768"/>
    </row>
    <row r="3" spans="1:6" ht="29.85" customHeight="1" x14ac:dyDescent="0.25">
      <c r="A3" s="20"/>
      <c r="B3" s="21" t="s">
        <v>42</v>
      </c>
      <c r="C3" s="21" t="s">
        <v>43</v>
      </c>
      <c r="D3" s="22" t="s">
        <v>44</v>
      </c>
      <c r="E3" s="22" t="s">
        <v>414</v>
      </c>
      <c r="F3" s="452" t="s">
        <v>415</v>
      </c>
    </row>
    <row r="4" spans="1:6" ht="12.75" x14ac:dyDescent="0.2">
      <c r="A4" s="23" t="s">
        <v>45</v>
      </c>
      <c r="B4" s="281"/>
      <c r="C4" s="281"/>
      <c r="D4" s="281"/>
      <c r="E4" s="281"/>
      <c r="F4" s="452"/>
    </row>
    <row r="5" spans="1:6" ht="12.75" x14ac:dyDescent="0.2">
      <c r="A5" s="24" t="s">
        <v>46</v>
      </c>
      <c r="B5" s="25" t="s">
        <v>532</v>
      </c>
      <c r="C5" s="26" t="s">
        <v>47</v>
      </c>
      <c r="D5" s="27">
        <v>4801.7687799999994</v>
      </c>
      <c r="E5" s="291">
        <v>4812.3597499999987</v>
      </c>
      <c r="F5" s="28" t="s">
        <v>690</v>
      </c>
    </row>
    <row r="6" spans="1:6" ht="12.75" x14ac:dyDescent="0.2">
      <c r="A6" s="19" t="s">
        <v>408</v>
      </c>
      <c r="B6" s="28" t="s">
        <v>532</v>
      </c>
      <c r="C6" s="29" t="s">
        <v>47</v>
      </c>
      <c r="D6" s="30">
        <v>187.44380999999996</v>
      </c>
      <c r="E6" s="292">
        <v>203.00365000000005</v>
      </c>
      <c r="F6" s="28" t="s">
        <v>690</v>
      </c>
    </row>
    <row r="7" spans="1:6" ht="12.75" x14ac:dyDescent="0.2">
      <c r="A7" s="19" t="s">
        <v>48</v>
      </c>
      <c r="B7" s="28" t="s">
        <v>532</v>
      </c>
      <c r="C7" s="29" t="s">
        <v>47</v>
      </c>
      <c r="D7" s="30">
        <v>501.12849000000045</v>
      </c>
      <c r="E7" s="292">
        <v>466.74182000000013</v>
      </c>
      <c r="F7" s="28" t="s">
        <v>690</v>
      </c>
    </row>
    <row r="8" spans="1:6" ht="12.75" x14ac:dyDescent="0.2">
      <c r="A8" s="19" t="s">
        <v>49</v>
      </c>
      <c r="B8" s="28" t="s">
        <v>532</v>
      </c>
      <c r="C8" s="29" t="s">
        <v>47</v>
      </c>
      <c r="D8" s="30">
        <v>543.69484000000011</v>
      </c>
      <c r="E8" s="292">
        <v>501.31080000000026</v>
      </c>
      <c r="F8" s="28" t="s">
        <v>690</v>
      </c>
    </row>
    <row r="9" spans="1:6" ht="12.75" x14ac:dyDescent="0.2">
      <c r="A9" s="19" t="s">
        <v>565</v>
      </c>
      <c r="B9" s="28" t="s">
        <v>532</v>
      </c>
      <c r="C9" s="29" t="s">
        <v>47</v>
      </c>
      <c r="D9" s="30">
        <v>1664.2365399999994</v>
      </c>
      <c r="E9" s="292">
        <v>1636.4265599999981</v>
      </c>
      <c r="F9" s="28" t="s">
        <v>690</v>
      </c>
    </row>
    <row r="10" spans="1:6" ht="12.75" x14ac:dyDescent="0.2">
      <c r="A10" s="31" t="s">
        <v>50</v>
      </c>
      <c r="B10" s="32" t="s">
        <v>532</v>
      </c>
      <c r="C10" s="33" t="s">
        <v>508</v>
      </c>
      <c r="D10" s="34">
        <v>29649.267</v>
      </c>
      <c r="E10" s="293">
        <v>32988.396000000001</v>
      </c>
      <c r="F10" s="32" t="s">
        <v>690</v>
      </c>
    </row>
    <row r="11" spans="1:6" ht="12.75" x14ac:dyDescent="0.2">
      <c r="A11" s="35" t="s">
        <v>51</v>
      </c>
      <c r="B11" s="36"/>
      <c r="C11" s="37"/>
      <c r="D11" s="38"/>
      <c r="E11" s="38"/>
      <c r="F11" s="451"/>
    </row>
    <row r="12" spans="1:6" ht="12.75" x14ac:dyDescent="0.2">
      <c r="A12" s="19" t="s">
        <v>52</v>
      </c>
      <c r="B12" s="28" t="s">
        <v>532</v>
      </c>
      <c r="C12" s="29" t="s">
        <v>47</v>
      </c>
      <c r="D12" s="30">
        <v>5093.4520000000002</v>
      </c>
      <c r="E12" s="292">
        <v>6240.1289999999999</v>
      </c>
      <c r="F12" s="25" t="s">
        <v>690</v>
      </c>
    </row>
    <row r="13" spans="1:6" ht="12.75" x14ac:dyDescent="0.2">
      <c r="A13" s="19" t="s">
        <v>53</v>
      </c>
      <c r="B13" s="28" t="s">
        <v>532</v>
      </c>
      <c r="C13" s="29" t="s">
        <v>54</v>
      </c>
      <c r="D13" s="30">
        <v>27216.607960000001</v>
      </c>
      <c r="E13" s="292">
        <v>32278.721470000004</v>
      </c>
      <c r="F13" s="28" t="s">
        <v>690</v>
      </c>
    </row>
    <row r="14" spans="1:6" ht="12.75" x14ac:dyDescent="0.2">
      <c r="A14" s="19" t="s">
        <v>55</v>
      </c>
      <c r="B14" s="28" t="s">
        <v>532</v>
      </c>
      <c r="C14" s="29" t="s">
        <v>56</v>
      </c>
      <c r="D14" s="39">
        <v>74.285447982021097</v>
      </c>
      <c r="E14" s="294">
        <v>72.402543383714004</v>
      </c>
      <c r="F14" s="28" t="s">
        <v>690</v>
      </c>
    </row>
    <row r="15" spans="1:6" ht="12.75" x14ac:dyDescent="0.2">
      <c r="A15" s="19" t="s">
        <v>416</v>
      </c>
      <c r="B15" s="28" t="s">
        <v>532</v>
      </c>
      <c r="C15" s="29" t="s">
        <v>47</v>
      </c>
      <c r="D15" s="30">
        <v>873.41100000000029</v>
      </c>
      <c r="E15" s="292">
        <v>280.91999999999962</v>
      </c>
      <c r="F15" s="32" t="s">
        <v>690</v>
      </c>
    </row>
    <row r="16" spans="1:6" ht="12.75" x14ac:dyDescent="0.2">
      <c r="A16" s="23" t="s">
        <v>57</v>
      </c>
      <c r="B16" s="25"/>
      <c r="C16" s="26"/>
      <c r="D16" s="40"/>
      <c r="E16" s="40"/>
      <c r="F16" s="451"/>
    </row>
    <row r="17" spans="1:6" ht="12.75" x14ac:dyDescent="0.2">
      <c r="A17" s="24" t="s">
        <v>58</v>
      </c>
      <c r="B17" s="25" t="s">
        <v>532</v>
      </c>
      <c r="C17" s="26" t="s">
        <v>47</v>
      </c>
      <c r="D17" s="27">
        <v>5578.9530000000004</v>
      </c>
      <c r="E17" s="291">
        <v>5731.1409999999996</v>
      </c>
      <c r="F17" s="25" t="s">
        <v>690</v>
      </c>
    </row>
    <row r="18" spans="1:6" ht="12.75" x14ac:dyDescent="0.2">
      <c r="A18" s="19" t="s">
        <v>59</v>
      </c>
      <c r="B18" s="28" t="s">
        <v>532</v>
      </c>
      <c r="C18" s="29" t="s">
        <v>60</v>
      </c>
      <c r="D18" s="39">
        <v>82.938980327468244</v>
      </c>
      <c r="E18" s="294">
        <v>85.201468923101984</v>
      </c>
      <c r="F18" s="28" t="s">
        <v>690</v>
      </c>
    </row>
    <row r="19" spans="1:6" ht="12.75" x14ac:dyDescent="0.2">
      <c r="A19" s="31" t="s">
        <v>61</v>
      </c>
      <c r="B19" s="32" t="s">
        <v>532</v>
      </c>
      <c r="C19" s="41" t="s">
        <v>47</v>
      </c>
      <c r="D19" s="34">
        <v>14285.29</v>
      </c>
      <c r="E19" s="293">
        <v>15448.603999999999</v>
      </c>
      <c r="F19" s="32" t="s">
        <v>690</v>
      </c>
    </row>
    <row r="20" spans="1:6" ht="12.75" x14ac:dyDescent="0.2">
      <c r="A20" s="23" t="s">
        <v>66</v>
      </c>
      <c r="B20" s="25"/>
      <c r="C20" s="26"/>
      <c r="D20" s="27"/>
      <c r="E20" s="27"/>
      <c r="F20" s="451"/>
    </row>
    <row r="21" spans="1:6" ht="12.75" x14ac:dyDescent="0.2">
      <c r="A21" s="24" t="s">
        <v>67</v>
      </c>
      <c r="B21" s="25" t="s">
        <v>68</v>
      </c>
      <c r="C21" s="26" t="s">
        <v>69</v>
      </c>
      <c r="D21" s="43">
        <v>77.688947368421054</v>
      </c>
      <c r="E21" s="295">
        <v>80.12409090909091</v>
      </c>
      <c r="F21" s="28" t="s">
        <v>690</v>
      </c>
    </row>
    <row r="22" spans="1:6" ht="12.75" x14ac:dyDescent="0.2">
      <c r="A22" s="19" t="s">
        <v>70</v>
      </c>
      <c r="B22" s="28" t="s">
        <v>71</v>
      </c>
      <c r="C22" s="29" t="s">
        <v>72</v>
      </c>
      <c r="D22" s="44">
        <v>1.0903052631578947</v>
      </c>
      <c r="E22" s="296">
        <v>1.0905136363636365</v>
      </c>
      <c r="F22" s="28" t="s">
        <v>690</v>
      </c>
    </row>
    <row r="23" spans="1:6" ht="12.75" x14ac:dyDescent="0.2">
      <c r="A23" s="19" t="s">
        <v>73</v>
      </c>
      <c r="B23" s="28" t="s">
        <v>567</v>
      </c>
      <c r="C23" s="29" t="s">
        <v>74</v>
      </c>
      <c r="D23" s="42">
        <v>154.42532470645162</v>
      </c>
      <c r="E23" s="297">
        <v>153.97204456129035</v>
      </c>
      <c r="F23" s="28" t="s">
        <v>690</v>
      </c>
    </row>
    <row r="24" spans="1:6" ht="12.75" x14ac:dyDescent="0.2">
      <c r="A24" s="19" t="s">
        <v>75</v>
      </c>
      <c r="B24" s="28" t="s">
        <v>567</v>
      </c>
      <c r="C24" s="29" t="s">
        <v>74</v>
      </c>
      <c r="D24" s="42">
        <v>150.87762278709681</v>
      </c>
      <c r="E24" s="297">
        <v>148.99431247419352</v>
      </c>
      <c r="F24" s="28" t="s">
        <v>690</v>
      </c>
    </row>
    <row r="25" spans="1:6" ht="12.75" x14ac:dyDescent="0.2">
      <c r="A25" s="19" t="s">
        <v>76</v>
      </c>
      <c r="B25" s="28" t="s">
        <v>567</v>
      </c>
      <c r="C25" s="29" t="s">
        <v>77</v>
      </c>
      <c r="D25" s="42">
        <v>15.14</v>
      </c>
      <c r="E25" s="297">
        <v>15.89</v>
      </c>
      <c r="F25" s="28" t="s">
        <v>690</v>
      </c>
    </row>
    <row r="26" spans="1:6" ht="12.75" x14ac:dyDescent="0.2">
      <c r="A26" s="31" t="s">
        <v>639</v>
      </c>
      <c r="B26" s="32" t="s">
        <v>567</v>
      </c>
      <c r="C26" s="33" t="s">
        <v>78</v>
      </c>
      <c r="D26" s="44">
        <v>6.7687525499999994</v>
      </c>
      <c r="E26" s="296">
        <v>7.5682376000000007</v>
      </c>
      <c r="F26" s="32" t="s">
        <v>690</v>
      </c>
    </row>
    <row r="27" spans="1:6" ht="12.75" x14ac:dyDescent="0.2">
      <c r="A27" s="35" t="s">
        <v>79</v>
      </c>
      <c r="B27" s="36"/>
      <c r="C27" s="37"/>
      <c r="D27" s="38"/>
      <c r="E27" s="38"/>
      <c r="F27" s="451"/>
    </row>
    <row r="28" spans="1:6" ht="12.75" x14ac:dyDescent="0.2">
      <c r="A28" s="19" t="s">
        <v>80</v>
      </c>
      <c r="B28" s="28" t="s">
        <v>81</v>
      </c>
      <c r="C28" s="29" t="s">
        <v>417</v>
      </c>
      <c r="D28" s="45">
        <v>1.9</v>
      </c>
      <c r="E28" s="298">
        <v>2</v>
      </c>
      <c r="F28" s="28" t="s">
        <v>688</v>
      </c>
    </row>
    <row r="29" spans="1:6" x14ac:dyDescent="0.2">
      <c r="A29" s="19" t="s">
        <v>82</v>
      </c>
      <c r="B29" s="28" t="s">
        <v>81</v>
      </c>
      <c r="C29" s="29" t="s">
        <v>417</v>
      </c>
      <c r="D29" s="46">
        <v>-0.2</v>
      </c>
      <c r="E29" s="299">
        <v>-0.6</v>
      </c>
      <c r="F29" s="619">
        <v>45292</v>
      </c>
    </row>
    <row r="30" spans="1:6" ht="12.75" x14ac:dyDescent="0.2">
      <c r="A30" s="47" t="s">
        <v>83</v>
      </c>
      <c r="B30" s="28" t="s">
        <v>81</v>
      </c>
      <c r="C30" s="29" t="s">
        <v>417</v>
      </c>
      <c r="D30" s="46">
        <v>-3.6</v>
      </c>
      <c r="E30" s="299">
        <v>-1.8</v>
      </c>
      <c r="F30" s="619">
        <v>45292</v>
      </c>
    </row>
    <row r="31" spans="1:6" ht="12.75" x14ac:dyDescent="0.2">
      <c r="A31" s="47" t="s">
        <v>84</v>
      </c>
      <c r="B31" s="28" t="s">
        <v>81</v>
      </c>
      <c r="C31" s="29" t="s">
        <v>417</v>
      </c>
      <c r="D31" s="46">
        <v>-6</v>
      </c>
      <c r="E31" s="299">
        <v>-9.1</v>
      </c>
      <c r="F31" s="619">
        <v>45292</v>
      </c>
    </row>
    <row r="32" spans="1:6" ht="12.75" x14ac:dyDescent="0.2">
      <c r="A32" s="47" t="s">
        <v>85</v>
      </c>
      <c r="B32" s="28" t="s">
        <v>81</v>
      </c>
      <c r="C32" s="29" t="s">
        <v>417</v>
      </c>
      <c r="D32" s="46">
        <v>-2.1</v>
      </c>
      <c r="E32" s="299">
        <v>-1.5</v>
      </c>
      <c r="F32" s="619">
        <v>45292</v>
      </c>
    </row>
    <row r="33" spans="1:7" ht="12.75" x14ac:dyDescent="0.2">
      <c r="A33" s="47" t="s">
        <v>86</v>
      </c>
      <c r="B33" s="28" t="s">
        <v>81</v>
      </c>
      <c r="C33" s="29" t="s">
        <v>417</v>
      </c>
      <c r="D33" s="46">
        <v>0.2</v>
      </c>
      <c r="E33" s="299">
        <v>3.6</v>
      </c>
      <c r="F33" s="619">
        <v>45292</v>
      </c>
    </row>
    <row r="34" spans="1:7" ht="12.75" x14ac:dyDescent="0.2">
      <c r="A34" s="47" t="s">
        <v>87</v>
      </c>
      <c r="B34" s="28" t="s">
        <v>81</v>
      </c>
      <c r="C34" s="29" t="s">
        <v>417</v>
      </c>
      <c r="D34" s="46">
        <v>0.1</v>
      </c>
      <c r="E34" s="299">
        <v>-0.7</v>
      </c>
      <c r="F34" s="619">
        <v>45292</v>
      </c>
    </row>
    <row r="35" spans="1:7" ht="12.75" x14ac:dyDescent="0.2">
      <c r="A35" s="47" t="s">
        <v>88</v>
      </c>
      <c r="B35" s="28" t="s">
        <v>81</v>
      </c>
      <c r="C35" s="29" t="s">
        <v>417</v>
      </c>
      <c r="D35" s="46">
        <v>1.9</v>
      </c>
      <c r="E35" s="299">
        <v>-0.1</v>
      </c>
      <c r="F35" s="619">
        <v>45292</v>
      </c>
    </row>
    <row r="36" spans="1:7" x14ac:dyDescent="0.2">
      <c r="A36" s="19" t="s">
        <v>89</v>
      </c>
      <c r="B36" s="28" t="s">
        <v>90</v>
      </c>
      <c r="C36" s="29" t="s">
        <v>417</v>
      </c>
      <c r="D36" s="46">
        <v>3.7</v>
      </c>
      <c r="E36" s="299">
        <v>0.7</v>
      </c>
      <c r="F36" s="619">
        <v>45292</v>
      </c>
    </row>
    <row r="37" spans="1:7" ht="12.75" x14ac:dyDescent="0.2">
      <c r="A37" s="19" t="s">
        <v>640</v>
      </c>
      <c r="B37" s="28" t="s">
        <v>81</v>
      </c>
      <c r="C37" s="29" t="s">
        <v>417</v>
      </c>
      <c r="D37" s="46">
        <v>26.2</v>
      </c>
      <c r="E37" s="298">
        <v>15.3</v>
      </c>
      <c r="F37" s="619">
        <v>45292</v>
      </c>
      <c r="G37" s="619"/>
    </row>
    <row r="38" spans="1:7" ht="12.75" x14ac:dyDescent="0.2">
      <c r="A38" s="31" t="s">
        <v>91</v>
      </c>
      <c r="B38" s="32" t="s">
        <v>92</v>
      </c>
      <c r="C38" s="33" t="s">
        <v>417</v>
      </c>
      <c r="D38" s="48">
        <v>10.6</v>
      </c>
      <c r="E38" s="677">
        <v>7.3</v>
      </c>
      <c r="F38" s="619">
        <v>45292</v>
      </c>
    </row>
    <row r="39" spans="1:7" ht="12.75" x14ac:dyDescent="0.2">
      <c r="A39" s="35" t="s">
        <v>62</v>
      </c>
      <c r="B39" s="36"/>
      <c r="C39" s="37"/>
      <c r="D39" s="38"/>
      <c r="E39" s="38"/>
      <c r="F39" s="451"/>
    </row>
    <row r="40" spans="1:7" ht="12.75" x14ac:dyDescent="0.2">
      <c r="A40" s="19" t="s">
        <v>63</v>
      </c>
      <c r="B40" s="28" t="s">
        <v>532</v>
      </c>
      <c r="C40" s="29" t="s">
        <v>47</v>
      </c>
      <c r="D40" s="42">
        <v>0.13800000000000001</v>
      </c>
      <c r="E40" s="297">
        <v>0</v>
      </c>
      <c r="F40" s="28" t="s">
        <v>690</v>
      </c>
    </row>
    <row r="41" spans="1:7" ht="12.75" x14ac:dyDescent="0.2">
      <c r="A41" s="19" t="s">
        <v>50</v>
      </c>
      <c r="B41" s="28" t="s">
        <v>532</v>
      </c>
      <c r="C41" s="29" t="s">
        <v>54</v>
      </c>
      <c r="D41" s="39">
        <v>78.557443684234002</v>
      </c>
      <c r="E41" s="294">
        <v>31.343519968892004</v>
      </c>
      <c r="F41" s="28" t="s">
        <v>690</v>
      </c>
    </row>
    <row r="42" spans="1:7" ht="12.75" x14ac:dyDescent="0.2">
      <c r="A42" s="19" t="s">
        <v>64</v>
      </c>
      <c r="B42" s="28" t="s">
        <v>532</v>
      </c>
      <c r="C42" s="29" t="s">
        <v>60</v>
      </c>
      <c r="D42" s="690">
        <v>2.873940964729252E-3</v>
      </c>
      <c r="E42" s="685">
        <v>0</v>
      </c>
      <c r="F42" s="619">
        <v>45292</v>
      </c>
    </row>
    <row r="43" spans="1:7" ht="12.75" x14ac:dyDescent="0.2">
      <c r="A43" s="31" t="s">
        <v>65</v>
      </c>
      <c r="B43" s="32" t="s">
        <v>532</v>
      </c>
      <c r="C43" s="33" t="s">
        <v>60</v>
      </c>
      <c r="D43" s="690">
        <v>0.26495577001695864</v>
      </c>
      <c r="E43" s="685">
        <v>9.5013773840025462E-2</v>
      </c>
      <c r="F43" s="619">
        <v>45292</v>
      </c>
    </row>
    <row r="44" spans="1:7" x14ac:dyDescent="0.2">
      <c r="A44" s="35" t="s">
        <v>93</v>
      </c>
      <c r="B44" s="36"/>
      <c r="C44" s="37"/>
      <c r="D44" s="38"/>
      <c r="E44" s="38"/>
      <c r="F44" s="451"/>
    </row>
    <row r="45" spans="1:7" ht="12.75" x14ac:dyDescent="0.2">
      <c r="A45" s="49" t="s">
        <v>94</v>
      </c>
      <c r="B45" s="28" t="s">
        <v>81</v>
      </c>
      <c r="C45" s="29" t="s">
        <v>417</v>
      </c>
      <c r="D45" s="46">
        <v>12.1</v>
      </c>
      <c r="E45" s="299">
        <v>13.610324191521901</v>
      </c>
      <c r="F45" s="619">
        <v>45292</v>
      </c>
    </row>
    <row r="46" spans="1:7" ht="12.75" x14ac:dyDescent="0.2">
      <c r="A46" s="50" t="s">
        <v>95</v>
      </c>
      <c r="B46" s="28" t="s">
        <v>81</v>
      </c>
      <c r="C46" s="29" t="s">
        <v>417</v>
      </c>
      <c r="D46" s="46">
        <v>15.4</v>
      </c>
      <c r="E46" s="299">
        <v>15.099606101468799</v>
      </c>
      <c r="F46" s="619">
        <v>45292</v>
      </c>
    </row>
    <row r="47" spans="1:7" ht="12.75" x14ac:dyDescent="0.2">
      <c r="A47" s="50" t="s">
        <v>96</v>
      </c>
      <c r="B47" s="28" t="s">
        <v>81</v>
      </c>
      <c r="C47" s="29" t="s">
        <v>417</v>
      </c>
      <c r="D47" s="46">
        <v>10.1</v>
      </c>
      <c r="E47" s="299">
        <v>12.9360661437443</v>
      </c>
      <c r="F47" s="619">
        <v>45292</v>
      </c>
    </row>
    <row r="48" spans="1:7" ht="12.75" x14ac:dyDescent="0.2">
      <c r="A48" s="49" t="s">
        <v>97</v>
      </c>
      <c r="B48" s="28" t="s">
        <v>81</v>
      </c>
      <c r="C48" s="29" t="s">
        <v>417</v>
      </c>
      <c r="D48" s="46">
        <v>15.6</v>
      </c>
      <c r="E48" s="299">
        <v>18.271557644079099</v>
      </c>
      <c r="F48" s="619">
        <v>45292</v>
      </c>
    </row>
    <row r="49" spans="1:7" ht="12.75" x14ac:dyDescent="0.2">
      <c r="A49" s="301" t="s">
        <v>98</v>
      </c>
      <c r="B49" s="28" t="s">
        <v>81</v>
      </c>
      <c r="C49" s="29" t="s">
        <v>417</v>
      </c>
      <c r="D49" s="46">
        <v>4.5999999999999996</v>
      </c>
      <c r="E49" s="299">
        <v>7.5325741838039599</v>
      </c>
      <c r="F49" s="619">
        <v>45292</v>
      </c>
    </row>
    <row r="50" spans="1:7" ht="12.75" x14ac:dyDescent="0.2">
      <c r="A50" s="50" t="s">
        <v>99</v>
      </c>
      <c r="B50" s="28" t="s">
        <v>81</v>
      </c>
      <c r="C50" s="29" t="s">
        <v>417</v>
      </c>
      <c r="D50" s="46">
        <v>4.9000000000000004</v>
      </c>
      <c r="E50" s="299">
        <v>6.3389203442826298</v>
      </c>
      <c r="F50" s="619">
        <v>45292</v>
      </c>
    </row>
    <row r="51" spans="1:7" ht="12.75" x14ac:dyDescent="0.2">
      <c r="A51" s="50" t="s">
        <v>100</v>
      </c>
      <c r="B51" s="28" t="s">
        <v>81</v>
      </c>
      <c r="C51" s="29" t="s">
        <v>417</v>
      </c>
      <c r="D51" s="46">
        <v>-11.3</v>
      </c>
      <c r="E51" s="299">
        <v>12.835797666330899</v>
      </c>
      <c r="F51" s="619">
        <v>45292</v>
      </c>
    </row>
    <row r="52" spans="1:7" ht="12.75" x14ac:dyDescent="0.2">
      <c r="A52" s="50" t="s">
        <v>101</v>
      </c>
      <c r="B52" s="28" t="s">
        <v>81</v>
      </c>
      <c r="C52" s="29" t="s">
        <v>417</v>
      </c>
      <c r="D52" s="45">
        <v>20.8</v>
      </c>
      <c r="E52" s="298">
        <v>20.6602292405498</v>
      </c>
      <c r="F52" s="619">
        <v>45292</v>
      </c>
    </row>
    <row r="53" spans="1:7" ht="12.75" x14ac:dyDescent="0.2">
      <c r="A53" s="49" t="s">
        <v>102</v>
      </c>
      <c r="B53" s="28" t="s">
        <v>81</v>
      </c>
      <c r="C53" s="29" t="s">
        <v>417</v>
      </c>
      <c r="D53" s="45">
        <v>7.3</v>
      </c>
      <c r="E53" s="298">
        <v>5.1016501534323604</v>
      </c>
      <c r="F53" s="619">
        <v>45292</v>
      </c>
    </row>
    <row r="54" spans="1:7" ht="12.75" x14ac:dyDescent="0.2">
      <c r="A54" s="51" t="s">
        <v>103</v>
      </c>
      <c r="B54" s="32" t="s">
        <v>81</v>
      </c>
      <c r="C54" s="33" t="s">
        <v>417</v>
      </c>
      <c r="D54" s="48">
        <v>7.2</v>
      </c>
      <c r="E54" s="300">
        <v>-4.9005049005038201E-2</v>
      </c>
      <c r="F54" s="620">
        <v>45292</v>
      </c>
    </row>
    <row r="55" spans="1:7" ht="12.75" x14ac:dyDescent="0.2">
      <c r="F55" s="55" t="s">
        <v>575</v>
      </c>
    </row>
    <row r="56" spans="1:7" ht="12.75" x14ac:dyDescent="0.2">
      <c r="A56" s="287" t="s">
        <v>547</v>
      </c>
      <c r="B56" s="289"/>
      <c r="C56" s="289"/>
      <c r="D56" s="290"/>
    </row>
    <row r="57" spans="1:7" ht="12.75" x14ac:dyDescent="0.2">
      <c r="A57" s="287" t="s">
        <v>546</v>
      </c>
    </row>
    <row r="58" spans="1:7" ht="12.75" x14ac:dyDescent="0.2">
      <c r="A58" s="287"/>
    </row>
    <row r="59" spans="1:7" ht="12.75" x14ac:dyDescent="0.2">
      <c r="A59" s="68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77">
        <f>INDICE!A3</f>
        <v>45292</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600</v>
      </c>
      <c r="B5" s="381">
        <v>35.193312693498406</v>
      </c>
      <c r="C5" s="73">
        <v>11.366441858915673</v>
      </c>
      <c r="D5" s="85">
        <v>35.193312693498406</v>
      </c>
      <c r="E5" s="86">
        <v>11.366441858915673</v>
      </c>
      <c r="F5" s="85">
        <v>426.93808049535602</v>
      </c>
      <c r="G5" s="86">
        <v>4.3027483688348394</v>
      </c>
      <c r="H5" s="382">
        <v>9.0280066312409222</v>
      </c>
    </row>
    <row r="6" spans="1:65" x14ac:dyDescent="0.2">
      <c r="A6" s="84" t="s">
        <v>196</v>
      </c>
      <c r="B6" s="381">
        <v>42.823999999999998</v>
      </c>
      <c r="C6" s="86">
        <v>-17.853100842109303</v>
      </c>
      <c r="D6" s="85">
        <v>42.823999999999998</v>
      </c>
      <c r="E6" s="86">
        <v>-17.853100842109303</v>
      </c>
      <c r="F6" s="85">
        <v>883.13599999999997</v>
      </c>
      <c r="G6" s="86">
        <v>7.9476601700249967</v>
      </c>
      <c r="H6" s="382">
        <v>18.674740034988069</v>
      </c>
    </row>
    <row r="7" spans="1:65" x14ac:dyDescent="0.2">
      <c r="A7" s="84" t="s">
        <v>197</v>
      </c>
      <c r="B7" s="381">
        <v>70.421999999999997</v>
      </c>
      <c r="C7" s="86">
        <v>-19.548056161676168</v>
      </c>
      <c r="D7" s="85">
        <v>70.421999999999997</v>
      </c>
      <c r="E7" s="86">
        <v>-19.548056161676168</v>
      </c>
      <c r="F7" s="85">
        <v>1115.6240400000002</v>
      </c>
      <c r="G7" s="86">
        <v>11.928297604870325</v>
      </c>
      <c r="H7" s="382">
        <v>23.590917960295055</v>
      </c>
    </row>
    <row r="8" spans="1:65" x14ac:dyDescent="0.2">
      <c r="A8" s="84" t="s">
        <v>601</v>
      </c>
      <c r="B8" s="381">
        <v>275.0616873065016</v>
      </c>
      <c r="C8" s="86">
        <v>39.821922308945787</v>
      </c>
      <c r="D8" s="85">
        <v>275.0616873065016</v>
      </c>
      <c r="E8" s="86">
        <v>39.821922308945787</v>
      </c>
      <c r="F8" s="85">
        <v>2303.3422749553984</v>
      </c>
      <c r="G8" s="491">
        <v>-1.7891556716412558</v>
      </c>
      <c r="H8" s="382">
        <v>48.706335373475966</v>
      </c>
      <c r="J8" s="85"/>
    </row>
    <row r="9" spans="1:65" x14ac:dyDescent="0.2">
      <c r="A9" s="60" t="s">
        <v>198</v>
      </c>
      <c r="B9" s="61">
        <v>423.50099999999998</v>
      </c>
      <c r="C9" s="632">
        <v>15.085476133590239</v>
      </c>
      <c r="D9" s="61">
        <v>423.50099999999998</v>
      </c>
      <c r="E9" s="87">
        <v>15.085476133590239</v>
      </c>
      <c r="F9" s="61">
        <v>4729.0403954507537</v>
      </c>
      <c r="G9" s="87">
        <v>3.4919802245177509</v>
      </c>
      <c r="H9" s="87">
        <v>100</v>
      </c>
    </row>
    <row r="10" spans="1:65" x14ac:dyDescent="0.2">
      <c r="H10" s="79" t="s">
        <v>220</v>
      </c>
    </row>
    <row r="11" spans="1:65" x14ac:dyDescent="0.2">
      <c r="A11" s="80" t="s">
        <v>477</v>
      </c>
    </row>
    <row r="12" spans="1:65" x14ac:dyDescent="0.2">
      <c r="A12" s="80" t="s">
        <v>604</v>
      </c>
    </row>
    <row r="13" spans="1:65" x14ac:dyDescent="0.2">
      <c r="A13" s="80" t="s">
        <v>602</v>
      </c>
    </row>
    <row r="14" spans="1:65" x14ac:dyDescent="0.2">
      <c r="A14" s="133" t="s">
        <v>530</v>
      </c>
    </row>
  </sheetData>
  <mergeCells count="3">
    <mergeCell ref="B3:C3"/>
    <mergeCell ref="D3:E3"/>
    <mergeCell ref="F3:H3"/>
  </mergeCells>
  <conditionalFormatting sqref="C9">
    <cfRule type="cellIs" dxfId="129" priority="1" operator="between">
      <formula>0</formula>
      <formula>0.5</formula>
    </cfRule>
    <cfRule type="cellIs" dxfId="12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6" t="s">
        <v>449</v>
      </c>
      <c r="B3" s="796" t="s">
        <v>450</v>
      </c>
      <c r="C3" s="777">
        <f>INDICE!A3</f>
        <v>45292</v>
      </c>
      <c r="D3" s="778"/>
      <c r="E3" s="778" t="s">
        <v>115</v>
      </c>
      <c r="F3" s="778"/>
      <c r="G3" s="778" t="s">
        <v>116</v>
      </c>
      <c r="H3" s="778"/>
      <c r="I3" s="778"/>
    </row>
    <row r="4" spans="1:9" x14ac:dyDescent="0.2">
      <c r="A4" s="797"/>
      <c r="B4" s="797"/>
      <c r="C4" s="82" t="s">
        <v>47</v>
      </c>
      <c r="D4" s="82" t="s">
        <v>447</v>
      </c>
      <c r="E4" s="82" t="s">
        <v>47</v>
      </c>
      <c r="F4" s="82" t="s">
        <v>447</v>
      </c>
      <c r="G4" s="82" t="s">
        <v>47</v>
      </c>
      <c r="H4" s="83" t="s">
        <v>447</v>
      </c>
      <c r="I4" s="83" t="s">
        <v>106</v>
      </c>
    </row>
    <row r="5" spans="1:9" x14ac:dyDescent="0.2">
      <c r="A5" s="388"/>
      <c r="B5" s="392" t="s">
        <v>200</v>
      </c>
      <c r="C5" s="390">
        <v>148.8638</v>
      </c>
      <c r="D5" s="142" t="s">
        <v>142</v>
      </c>
      <c r="E5" s="141">
        <v>148.8638</v>
      </c>
      <c r="F5" s="521" t="s">
        <v>142</v>
      </c>
      <c r="G5" s="522">
        <v>3059.9097900000006</v>
      </c>
      <c r="H5" s="521">
        <v>18.750735470987749</v>
      </c>
      <c r="I5" s="393">
        <v>4.9106683533052271</v>
      </c>
    </row>
    <row r="6" spans="1:9" x14ac:dyDescent="0.2">
      <c r="A6" s="11"/>
      <c r="B6" s="11" t="s">
        <v>231</v>
      </c>
      <c r="C6" s="390">
        <v>915.50996999999995</v>
      </c>
      <c r="D6" s="142">
        <v>51.942657415774818</v>
      </c>
      <c r="E6" s="144">
        <v>915.50996999999995</v>
      </c>
      <c r="F6" s="142">
        <v>51.942657415774818</v>
      </c>
      <c r="G6" s="522">
        <v>9023.1586300000017</v>
      </c>
      <c r="H6" s="523">
        <v>35.033371901746094</v>
      </c>
      <c r="I6" s="393">
        <v>14.480733934052989</v>
      </c>
    </row>
    <row r="7" spans="1:9" x14ac:dyDescent="0.2">
      <c r="A7" s="11"/>
      <c r="B7" s="255" t="s">
        <v>201</v>
      </c>
      <c r="C7" s="390">
        <v>918.19608999999991</v>
      </c>
      <c r="D7" s="142">
        <v>29.055588071024374</v>
      </c>
      <c r="E7" s="144">
        <v>918.19608999999991</v>
      </c>
      <c r="F7" s="142">
        <v>29.055588071024374</v>
      </c>
      <c r="G7" s="522">
        <v>7242.9348200000004</v>
      </c>
      <c r="H7" s="524">
        <v>17.014031402686982</v>
      </c>
      <c r="I7" s="393">
        <v>11.623757968899628</v>
      </c>
    </row>
    <row r="8" spans="1:9" x14ac:dyDescent="0.2">
      <c r="A8" s="488" t="s">
        <v>301</v>
      </c>
      <c r="B8" s="230"/>
      <c r="C8" s="146">
        <v>1982.5698599999998</v>
      </c>
      <c r="D8" s="147">
        <v>50.879378124591348</v>
      </c>
      <c r="E8" s="146">
        <v>1982.5698599999998</v>
      </c>
      <c r="F8" s="525">
        <v>50.879378124591348</v>
      </c>
      <c r="G8" s="526">
        <v>19326.003240000002</v>
      </c>
      <c r="H8" s="525">
        <v>25.09776515579269</v>
      </c>
      <c r="I8" s="527">
        <v>31.01516025625784</v>
      </c>
    </row>
    <row r="9" spans="1:9" x14ac:dyDescent="0.2">
      <c r="A9" s="388"/>
      <c r="B9" s="11" t="s">
        <v>202</v>
      </c>
      <c r="C9" s="390">
        <v>1014.6971199999998</v>
      </c>
      <c r="D9" s="142">
        <v>172.99445228069257</v>
      </c>
      <c r="E9" s="144">
        <v>1014.6971199999998</v>
      </c>
      <c r="F9" s="521">
        <v>172.99445228069257</v>
      </c>
      <c r="G9" s="522">
        <v>7278.8224299999993</v>
      </c>
      <c r="H9" s="528">
        <v>32.377605479526977</v>
      </c>
      <c r="I9" s="393">
        <v>11.681351872902516</v>
      </c>
    </row>
    <row r="10" spans="1:9" x14ac:dyDescent="0.2">
      <c r="A10" s="388"/>
      <c r="B10" s="11" t="s">
        <v>203</v>
      </c>
      <c r="C10" s="390">
        <v>0</v>
      </c>
      <c r="D10" s="142">
        <v>-100</v>
      </c>
      <c r="E10" s="144">
        <v>0</v>
      </c>
      <c r="F10" s="521">
        <v>-100</v>
      </c>
      <c r="G10" s="144">
        <v>844.63432999999998</v>
      </c>
      <c r="H10" s="521">
        <v>-25.20230709357854</v>
      </c>
      <c r="I10" s="473">
        <v>1.3555037105999661</v>
      </c>
    </row>
    <row r="11" spans="1:9" x14ac:dyDescent="0.2">
      <c r="A11" s="11"/>
      <c r="B11" s="11" t="s">
        <v>663</v>
      </c>
      <c r="C11" s="390">
        <v>0</v>
      </c>
      <c r="D11" s="142" t="s">
        <v>142</v>
      </c>
      <c r="E11" s="144">
        <v>0</v>
      </c>
      <c r="F11" s="529" t="s">
        <v>142</v>
      </c>
      <c r="G11" s="144">
        <v>148.184</v>
      </c>
      <c r="H11" s="529" t="s">
        <v>142</v>
      </c>
      <c r="I11" s="498">
        <v>0.23781174256976434</v>
      </c>
    </row>
    <row r="12" spans="1:9" x14ac:dyDescent="0.2">
      <c r="A12" s="638"/>
      <c r="B12" s="11" t="s">
        <v>587</v>
      </c>
      <c r="C12" s="390">
        <v>0</v>
      </c>
      <c r="D12" s="142">
        <v>-100</v>
      </c>
      <c r="E12" s="144">
        <v>0</v>
      </c>
      <c r="F12" s="142">
        <v>-100</v>
      </c>
      <c r="G12" s="144">
        <v>101.16379000000001</v>
      </c>
      <c r="H12" s="523">
        <v>-73.608061313408385</v>
      </c>
      <c r="I12" s="498">
        <v>0.16235178686539506</v>
      </c>
    </row>
    <row r="13" spans="1:9" x14ac:dyDescent="0.2">
      <c r="A13" s="11"/>
      <c r="B13" s="11" t="s">
        <v>204</v>
      </c>
      <c r="C13" s="390">
        <v>283.01058</v>
      </c>
      <c r="D13" s="142" t="s">
        <v>142</v>
      </c>
      <c r="E13" s="144">
        <v>283.01058</v>
      </c>
      <c r="F13" s="142" t="s">
        <v>142</v>
      </c>
      <c r="G13" s="522">
        <v>1674.3704899999998</v>
      </c>
      <c r="H13" s="523">
        <v>130.22936674904366</v>
      </c>
      <c r="I13" s="393">
        <v>2.6870982287850924</v>
      </c>
    </row>
    <row r="14" spans="1:9" x14ac:dyDescent="0.2">
      <c r="A14" s="11"/>
      <c r="B14" s="255" t="s">
        <v>665</v>
      </c>
      <c r="C14" s="390">
        <v>0</v>
      </c>
      <c r="D14" s="142" t="s">
        <v>142</v>
      </c>
      <c r="E14" s="144">
        <v>0</v>
      </c>
      <c r="F14" s="142" t="s">
        <v>142</v>
      </c>
      <c r="G14" s="522">
        <v>675.00263000000007</v>
      </c>
      <c r="H14" s="523">
        <v>-3.1258802952837832</v>
      </c>
      <c r="I14" s="393">
        <v>1.0832718220555113</v>
      </c>
    </row>
    <row r="15" spans="1:9" x14ac:dyDescent="0.2">
      <c r="A15" s="488" t="s">
        <v>584</v>
      </c>
      <c r="B15" s="230"/>
      <c r="C15" s="146">
        <v>1297.7076999999999</v>
      </c>
      <c r="D15" s="147">
        <v>80.163481180399899</v>
      </c>
      <c r="E15" s="146">
        <v>1297.7076999999999</v>
      </c>
      <c r="F15" s="525">
        <v>80.163481180399899</v>
      </c>
      <c r="G15" s="526">
        <v>10722.177670000001</v>
      </c>
      <c r="H15" s="525">
        <v>27.113614051009005</v>
      </c>
      <c r="I15" s="527">
        <v>17.207389163778249</v>
      </c>
    </row>
    <row r="16" spans="1:9" x14ac:dyDescent="0.2">
      <c r="A16" s="389"/>
      <c r="B16" s="391" t="s">
        <v>648</v>
      </c>
      <c r="C16" s="390">
        <v>20.67239</v>
      </c>
      <c r="D16" s="142">
        <v>-59.23997955727944</v>
      </c>
      <c r="E16" s="144">
        <v>20.67239</v>
      </c>
      <c r="F16" s="529">
        <v>-59.23997955727944</v>
      </c>
      <c r="G16" s="144">
        <v>390.74739000000005</v>
      </c>
      <c r="H16" s="529">
        <v>-28.626753677034461</v>
      </c>
      <c r="I16" s="473">
        <v>0.62708738946503895</v>
      </c>
    </row>
    <row r="17" spans="1:9" x14ac:dyDescent="0.2">
      <c r="A17" s="389"/>
      <c r="B17" s="391" t="s">
        <v>531</v>
      </c>
      <c r="C17" s="390">
        <v>0</v>
      </c>
      <c r="D17" s="142">
        <v>-100</v>
      </c>
      <c r="E17" s="144">
        <v>0</v>
      </c>
      <c r="F17" s="529">
        <v>-100</v>
      </c>
      <c r="G17" s="144">
        <v>1268.96641</v>
      </c>
      <c r="H17" s="529">
        <v>-38.280720129270158</v>
      </c>
      <c r="I17" s="472">
        <v>2.0364891838835368</v>
      </c>
    </row>
    <row r="18" spans="1:9" x14ac:dyDescent="0.2">
      <c r="A18" s="389"/>
      <c r="B18" s="391" t="s">
        <v>206</v>
      </c>
      <c r="C18" s="390">
        <v>89.263759999999991</v>
      </c>
      <c r="D18" s="142">
        <v>55.646245597895458</v>
      </c>
      <c r="E18" s="144">
        <v>89.263759999999991</v>
      </c>
      <c r="F18" s="529">
        <v>55.646245597895458</v>
      </c>
      <c r="G18" s="522">
        <v>395.60128999999995</v>
      </c>
      <c r="H18" s="529">
        <v>-33.341159037770318</v>
      </c>
      <c r="I18" s="393">
        <v>0.63487712666513707</v>
      </c>
    </row>
    <row r="19" spans="1:9" x14ac:dyDescent="0.2">
      <c r="A19" s="389"/>
      <c r="B19" s="391" t="s">
        <v>561</v>
      </c>
      <c r="C19" s="390">
        <v>270.62225000000001</v>
      </c>
      <c r="D19" s="73">
        <v>-55.124637703942049</v>
      </c>
      <c r="E19" s="144">
        <v>270.62225000000001</v>
      </c>
      <c r="F19" s="73">
        <v>-55.124637703942049</v>
      </c>
      <c r="G19" s="522">
        <v>2753.51557</v>
      </c>
      <c r="H19" s="529">
        <v>-23.887217299588304</v>
      </c>
      <c r="I19" s="393">
        <v>4.4189543803290361</v>
      </c>
    </row>
    <row r="20" spans="1:9" x14ac:dyDescent="0.2">
      <c r="A20" s="389"/>
      <c r="B20" s="391" t="s">
        <v>207</v>
      </c>
      <c r="C20" s="390">
        <v>78.134</v>
      </c>
      <c r="D20" s="142">
        <v>-73.639446028238382</v>
      </c>
      <c r="E20" s="144">
        <v>78.134</v>
      </c>
      <c r="F20" s="73">
        <v>-73.639446028238382</v>
      </c>
      <c r="G20" s="522">
        <v>1059.9766099999999</v>
      </c>
      <c r="H20" s="529">
        <v>-12.659124681578843</v>
      </c>
      <c r="I20" s="393">
        <v>1.7010938070729058</v>
      </c>
    </row>
    <row r="21" spans="1:9" x14ac:dyDescent="0.2">
      <c r="A21" s="638"/>
      <c r="B21" s="391" t="s">
        <v>208</v>
      </c>
      <c r="C21" s="390">
        <v>0</v>
      </c>
      <c r="D21" s="142">
        <v>-100</v>
      </c>
      <c r="E21" s="144">
        <v>0</v>
      </c>
      <c r="F21" s="529">
        <v>-100</v>
      </c>
      <c r="G21" s="522">
        <v>248.52140000000003</v>
      </c>
      <c r="H21" s="529">
        <v>-70.348280581620472</v>
      </c>
      <c r="I21" s="393">
        <v>0.39883730497136965</v>
      </c>
    </row>
    <row r="22" spans="1:9" x14ac:dyDescent="0.2">
      <c r="A22" s="638"/>
      <c r="B22" s="391" t="s">
        <v>209</v>
      </c>
      <c r="C22" s="390">
        <v>0</v>
      </c>
      <c r="D22" s="142" t="s">
        <v>142</v>
      </c>
      <c r="E22" s="144">
        <v>0</v>
      </c>
      <c r="F22" s="529" t="s">
        <v>142</v>
      </c>
      <c r="G22" s="144">
        <v>0</v>
      </c>
      <c r="H22" s="529">
        <v>-100</v>
      </c>
      <c r="I22" s="473">
        <v>0</v>
      </c>
    </row>
    <row r="23" spans="1:9" x14ac:dyDescent="0.2">
      <c r="A23" s="488" t="s">
        <v>440</v>
      </c>
      <c r="B23" s="146"/>
      <c r="C23" s="146">
        <v>458.69240000000002</v>
      </c>
      <c r="D23" s="147">
        <v>-65.275419879327089</v>
      </c>
      <c r="E23" s="146">
        <v>458.69240000000002</v>
      </c>
      <c r="F23" s="525">
        <v>-65.275419879327089</v>
      </c>
      <c r="G23" s="526">
        <v>6117.3286700000008</v>
      </c>
      <c r="H23" s="525">
        <v>-35.371179464203095</v>
      </c>
      <c r="I23" s="527">
        <v>9.8173391923870259</v>
      </c>
    </row>
    <row r="24" spans="1:9" x14ac:dyDescent="0.2">
      <c r="A24" s="638"/>
      <c r="B24" s="391" t="s">
        <v>210</v>
      </c>
      <c r="C24" s="390">
        <v>307.73326999999995</v>
      </c>
      <c r="D24" s="73">
        <v>-31.014056367146857</v>
      </c>
      <c r="E24" s="144">
        <v>307.73326999999995</v>
      </c>
      <c r="F24" s="73">
        <v>-31.014056367146857</v>
      </c>
      <c r="G24" s="522">
        <v>3971.1027999999997</v>
      </c>
      <c r="H24" s="529">
        <v>-18.17418533713014</v>
      </c>
      <c r="I24" s="393">
        <v>6.372988155210213</v>
      </c>
    </row>
    <row r="25" spans="1:9" x14ac:dyDescent="0.2">
      <c r="A25" s="638"/>
      <c r="B25" s="391" t="s">
        <v>240</v>
      </c>
      <c r="C25" s="390">
        <v>0</v>
      </c>
      <c r="D25" s="142" t="s">
        <v>142</v>
      </c>
      <c r="E25" s="144">
        <v>0</v>
      </c>
      <c r="F25" s="529" t="s">
        <v>142</v>
      </c>
      <c r="G25" s="144">
        <v>0</v>
      </c>
      <c r="H25" s="529">
        <v>-100</v>
      </c>
      <c r="I25" s="473">
        <v>0</v>
      </c>
    </row>
    <row r="26" spans="1:9" x14ac:dyDescent="0.2">
      <c r="A26" s="638"/>
      <c r="B26" s="391" t="s">
        <v>211</v>
      </c>
      <c r="C26" s="390">
        <v>0</v>
      </c>
      <c r="D26" s="142">
        <v>-100</v>
      </c>
      <c r="E26" s="144">
        <v>0</v>
      </c>
      <c r="F26" s="529">
        <v>-100</v>
      </c>
      <c r="G26" s="522">
        <v>2967.7990400000003</v>
      </c>
      <c r="H26" s="529">
        <v>-41.034654003464752</v>
      </c>
      <c r="I26" s="393">
        <v>4.7628452552183358</v>
      </c>
    </row>
    <row r="27" spans="1:9" x14ac:dyDescent="0.2">
      <c r="A27" s="488" t="s">
        <v>338</v>
      </c>
      <c r="B27" s="146"/>
      <c r="C27" s="146">
        <v>307.73326999999995</v>
      </c>
      <c r="D27" s="147">
        <v>-47.623516122477334</v>
      </c>
      <c r="E27" s="146">
        <v>307.73326999999995</v>
      </c>
      <c r="F27" s="525">
        <v>-47.623516122477334</v>
      </c>
      <c r="G27" s="526">
        <v>6938.9018400000004</v>
      </c>
      <c r="H27" s="525">
        <v>-31.962871852212434</v>
      </c>
      <c r="I27" s="527">
        <v>11.13583341042855</v>
      </c>
    </row>
    <row r="28" spans="1:9" x14ac:dyDescent="0.2">
      <c r="A28" s="389"/>
      <c r="B28" s="391" t="s">
        <v>212</v>
      </c>
      <c r="C28" s="390">
        <v>669.52465000000007</v>
      </c>
      <c r="D28" s="142">
        <v>146.76254485191018</v>
      </c>
      <c r="E28" s="144">
        <v>669.52465000000007</v>
      </c>
      <c r="F28" s="142">
        <v>146.76254485191018</v>
      </c>
      <c r="G28" s="144">
        <v>4564.0165500000003</v>
      </c>
      <c r="H28" s="142">
        <v>76.423863753647609</v>
      </c>
      <c r="I28" s="393">
        <v>7.3245203859576211</v>
      </c>
    </row>
    <row r="29" spans="1:9" x14ac:dyDescent="0.2">
      <c r="A29" s="389"/>
      <c r="B29" s="391" t="s">
        <v>213</v>
      </c>
      <c r="C29" s="390">
        <v>202.23406</v>
      </c>
      <c r="D29" s="142">
        <v>25.081547536249758</v>
      </c>
      <c r="E29" s="144">
        <v>202.23406</v>
      </c>
      <c r="F29" s="142">
        <v>25.081547536249758</v>
      </c>
      <c r="G29" s="144">
        <v>2492.5842999999995</v>
      </c>
      <c r="H29" s="142">
        <v>-17.467921197043097</v>
      </c>
      <c r="I29" s="498">
        <v>4.0002012085315295</v>
      </c>
    </row>
    <row r="30" spans="1:9" x14ac:dyDescent="0.2">
      <c r="A30" s="389"/>
      <c r="B30" s="391" t="s">
        <v>214</v>
      </c>
      <c r="C30" s="390">
        <v>0</v>
      </c>
      <c r="D30" s="142" t="s">
        <v>142</v>
      </c>
      <c r="E30" s="144">
        <v>0</v>
      </c>
      <c r="F30" s="142" t="s">
        <v>142</v>
      </c>
      <c r="G30" s="144">
        <v>0</v>
      </c>
      <c r="H30" s="142">
        <v>-100</v>
      </c>
      <c r="I30" s="473">
        <v>0</v>
      </c>
    </row>
    <row r="31" spans="1:9" x14ac:dyDescent="0.2">
      <c r="A31" s="389"/>
      <c r="B31" s="391" t="s">
        <v>215</v>
      </c>
      <c r="C31" s="390">
        <v>0</v>
      </c>
      <c r="D31" s="142">
        <v>-100</v>
      </c>
      <c r="E31" s="144">
        <v>0</v>
      </c>
      <c r="F31" s="142">
        <v>-100</v>
      </c>
      <c r="G31" s="144">
        <v>78.144999999999996</v>
      </c>
      <c r="H31" s="142">
        <v>19.748944793353562</v>
      </c>
      <c r="I31" s="473">
        <v>0.12541029141549853</v>
      </c>
    </row>
    <row r="32" spans="1:9" x14ac:dyDescent="0.2">
      <c r="A32" s="389"/>
      <c r="B32" s="391" t="s">
        <v>617</v>
      </c>
      <c r="C32" s="390">
        <v>130.18120999999999</v>
      </c>
      <c r="D32" s="142" t="s">
        <v>142</v>
      </c>
      <c r="E32" s="144">
        <v>130.18120999999999</v>
      </c>
      <c r="F32" s="142" t="s">
        <v>142</v>
      </c>
      <c r="G32" s="144">
        <v>263.19720999999998</v>
      </c>
      <c r="H32" s="142">
        <v>83.03158879153294</v>
      </c>
      <c r="I32" s="473">
        <v>0.42238964496571962</v>
      </c>
    </row>
    <row r="33" spans="1:9" x14ac:dyDescent="0.2">
      <c r="A33" s="389"/>
      <c r="B33" s="391" t="s">
        <v>652</v>
      </c>
      <c r="C33" s="390">
        <v>0</v>
      </c>
      <c r="D33" s="142" t="s">
        <v>142</v>
      </c>
      <c r="E33" s="144">
        <v>0</v>
      </c>
      <c r="F33" s="73" t="s">
        <v>142</v>
      </c>
      <c r="G33" s="144">
        <v>131.27976000000001</v>
      </c>
      <c r="H33" s="529">
        <v>1.1487040452698349</v>
      </c>
      <c r="I33" s="473">
        <v>0.2106831269890167</v>
      </c>
    </row>
    <row r="34" spans="1:9" x14ac:dyDescent="0.2">
      <c r="A34" s="638"/>
      <c r="B34" s="391" t="s">
        <v>544</v>
      </c>
      <c r="C34" s="390">
        <v>69.769059999999996</v>
      </c>
      <c r="D34" s="142" t="s">
        <v>142</v>
      </c>
      <c r="E34" s="144">
        <v>69.769059999999996</v>
      </c>
      <c r="F34" s="73" t="s">
        <v>142</v>
      </c>
      <c r="G34" s="144">
        <v>852.18791999999996</v>
      </c>
      <c r="H34" s="529">
        <v>-11.969313319610816</v>
      </c>
      <c r="I34" s="473">
        <v>1.3676260207046842</v>
      </c>
    </row>
    <row r="35" spans="1:9" x14ac:dyDescent="0.2">
      <c r="A35" s="638"/>
      <c r="B35" s="391" t="s">
        <v>216</v>
      </c>
      <c r="C35" s="390">
        <v>411.68175000000002</v>
      </c>
      <c r="D35" s="142">
        <v>0.78875779240950261</v>
      </c>
      <c r="E35" s="144">
        <v>411.68175000000002</v>
      </c>
      <c r="F35" s="73">
        <v>0.78875779240950261</v>
      </c>
      <c r="G35" s="144">
        <v>4348.32017</v>
      </c>
      <c r="H35" s="529">
        <v>-15.809353786591462</v>
      </c>
      <c r="I35" s="473">
        <v>6.9783620153252306</v>
      </c>
    </row>
    <row r="36" spans="1:9" x14ac:dyDescent="0.2">
      <c r="A36" s="638"/>
      <c r="B36" s="391" t="s">
        <v>217</v>
      </c>
      <c r="C36" s="390">
        <v>710.03504000000009</v>
      </c>
      <c r="D36" s="142">
        <v>11.326590776514047</v>
      </c>
      <c r="E36" s="144">
        <v>710.03504000000009</v>
      </c>
      <c r="F36" s="529">
        <v>11.326590776514047</v>
      </c>
      <c r="G36" s="522">
        <v>6454.6024899999993</v>
      </c>
      <c r="H36" s="529">
        <v>-19.105310822903149</v>
      </c>
      <c r="I36" s="393">
        <v>10.358610010136315</v>
      </c>
    </row>
    <row r="37" spans="1:9" x14ac:dyDescent="0.2">
      <c r="A37" s="638"/>
      <c r="B37" s="391" t="s">
        <v>218</v>
      </c>
      <c r="C37" s="390">
        <v>0</v>
      </c>
      <c r="D37" s="142" t="s">
        <v>142</v>
      </c>
      <c r="E37" s="144">
        <v>0</v>
      </c>
      <c r="F37" s="529" t="s">
        <v>142</v>
      </c>
      <c r="G37" s="144">
        <v>22.728280000000002</v>
      </c>
      <c r="H37" s="529">
        <v>-65.822089082526574</v>
      </c>
      <c r="I37" s="585">
        <v>3.6475273122695592E-2</v>
      </c>
    </row>
    <row r="38" spans="1:9" x14ac:dyDescent="0.2">
      <c r="A38" s="488" t="s">
        <v>441</v>
      </c>
      <c r="B38" s="146"/>
      <c r="C38" s="146">
        <v>2193.4257700000003</v>
      </c>
      <c r="D38" s="147">
        <v>42.013681789834649</v>
      </c>
      <c r="E38" s="146">
        <v>2193.4257700000003</v>
      </c>
      <c r="F38" s="525">
        <v>42.013681789834649</v>
      </c>
      <c r="G38" s="526">
        <v>19207.061680000003</v>
      </c>
      <c r="H38" s="525">
        <v>-6.0870382759091077</v>
      </c>
      <c r="I38" s="527">
        <v>30.824277977148316</v>
      </c>
    </row>
    <row r="39" spans="1:9" x14ac:dyDescent="0.2">
      <c r="A39" s="150" t="s">
        <v>186</v>
      </c>
      <c r="B39" s="150"/>
      <c r="C39" s="150">
        <v>6240.1289999999999</v>
      </c>
      <c r="D39" s="672">
        <v>13.719336529181581</v>
      </c>
      <c r="E39" s="150">
        <v>6240.1289999999999</v>
      </c>
      <c r="F39" s="665">
        <v>13.719336529181581</v>
      </c>
      <c r="G39" s="150">
        <v>62311.473100000017</v>
      </c>
      <c r="H39" s="730">
        <v>-2.6380799829395616</v>
      </c>
      <c r="I39" s="666">
        <v>100</v>
      </c>
    </row>
    <row r="40" spans="1:9" x14ac:dyDescent="0.2">
      <c r="A40" s="151" t="s">
        <v>524</v>
      </c>
      <c r="B40" s="474"/>
      <c r="C40" s="152">
        <v>2784.1696200000001</v>
      </c>
      <c r="D40" s="530">
        <v>34.709143736190903</v>
      </c>
      <c r="E40" s="152">
        <v>2784.1696200000001</v>
      </c>
      <c r="F40" s="530">
        <v>34.709143736190903</v>
      </c>
      <c r="G40" s="152">
        <v>27588.180970000001</v>
      </c>
      <c r="H40" s="530">
        <v>-10.395361665875591</v>
      </c>
      <c r="I40" s="531">
        <v>44.274640924834749</v>
      </c>
    </row>
    <row r="41" spans="1:9" x14ac:dyDescent="0.2">
      <c r="A41" s="151" t="s">
        <v>525</v>
      </c>
      <c r="B41" s="474"/>
      <c r="C41" s="152">
        <v>3455.9593799999998</v>
      </c>
      <c r="D41" s="530">
        <v>1.0364913452150704</v>
      </c>
      <c r="E41" s="152">
        <v>3455.9593799999998</v>
      </c>
      <c r="F41" s="530">
        <v>1.0364913452150704</v>
      </c>
      <c r="G41" s="152">
        <v>34723.292130000002</v>
      </c>
      <c r="H41" s="530">
        <v>4.5534200410698995</v>
      </c>
      <c r="I41" s="531">
        <v>55.72535907516523</v>
      </c>
    </row>
    <row r="42" spans="1:9" x14ac:dyDescent="0.2">
      <c r="A42" s="153" t="s">
        <v>526</v>
      </c>
      <c r="B42" s="475"/>
      <c r="C42" s="154">
        <v>2149.9676199999999</v>
      </c>
      <c r="D42" s="532">
        <v>5.7813377959888195</v>
      </c>
      <c r="E42" s="154">
        <v>2149.9676199999999</v>
      </c>
      <c r="F42" s="532">
        <v>5.7813377959888195</v>
      </c>
      <c r="G42" s="154">
        <v>21874.736870000008</v>
      </c>
      <c r="H42" s="532">
        <v>13.793656000143223</v>
      </c>
      <c r="I42" s="533">
        <v>35.105472205567231</v>
      </c>
    </row>
    <row r="43" spans="1:9" s="1" customFormat="1" x14ac:dyDescent="0.2">
      <c r="A43" s="153" t="s">
        <v>527</v>
      </c>
      <c r="B43" s="475"/>
      <c r="C43" s="154">
        <v>4090.16138</v>
      </c>
      <c r="D43" s="532">
        <v>18.389215088157055</v>
      </c>
      <c r="E43" s="154">
        <v>4090.16138</v>
      </c>
      <c r="F43" s="532">
        <v>18.389215088157055</v>
      </c>
      <c r="G43" s="154">
        <v>40436.736229999995</v>
      </c>
      <c r="H43" s="532">
        <v>-9.6924193338694202</v>
      </c>
      <c r="I43" s="533">
        <v>64.894527794432747</v>
      </c>
    </row>
    <row r="44" spans="1:9" s="1" customFormat="1" x14ac:dyDescent="0.2">
      <c r="A44" s="703" t="s">
        <v>664</v>
      </c>
      <c r="B44" s="704"/>
      <c r="C44" s="718">
        <v>89.263759999999991</v>
      </c>
      <c r="D44" s="710">
        <v>55.646245597895458</v>
      </c>
      <c r="E44" s="481">
        <v>89.263759999999991</v>
      </c>
      <c r="F44" s="705">
        <v>55.646245597895458</v>
      </c>
      <c r="G44" s="481">
        <v>395.60128999999995</v>
      </c>
      <c r="H44" s="705">
        <v>-33.341159037770318</v>
      </c>
      <c r="I44" s="706">
        <v>0.63487712666513707</v>
      </c>
    </row>
    <row r="45" spans="1:9" s="1" customFormat="1" x14ac:dyDescent="0.2">
      <c r="A45" s="80" t="s">
        <v>477</v>
      </c>
      <c r="I45" s="79" t="s">
        <v>220</v>
      </c>
    </row>
    <row r="46" spans="1:9" s="1" customFormat="1" x14ac:dyDescent="0.2">
      <c r="A46" s="430" t="s">
        <v>529</v>
      </c>
    </row>
    <row r="47" spans="1:9" s="1" customFormat="1" x14ac:dyDescent="0.2"/>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7" priority="19" stopIfTrue="1" operator="equal">
      <formula>0</formula>
    </cfRule>
    <cfRule type="cellIs" dxfId="126" priority="20" operator="between">
      <formula>0</formula>
      <formula>0.5</formula>
    </cfRule>
    <cfRule type="cellIs" dxfId="125" priority="21" operator="between">
      <formula>0</formula>
      <formula>0.49</formula>
    </cfRule>
  </conditionalFormatting>
  <conditionalFormatting sqref="F18:F35">
    <cfRule type="cellIs" dxfId="124" priority="29" stopIfTrue="1" operator="equal">
      <formula>0</formula>
    </cfRule>
    <cfRule type="cellIs" dxfId="123" priority="30" operator="between">
      <formula>0</formula>
      <formula>0.5</formula>
    </cfRule>
    <cfRule type="cellIs" dxfId="122" priority="31" operator="between">
      <formula>0</formula>
      <formula>0.49</formula>
    </cfRule>
  </conditionalFormatting>
  <conditionalFormatting sqref="F23:F24">
    <cfRule type="cellIs" dxfId="121" priority="15" operator="between">
      <formula>0</formula>
      <formula>0.5</formula>
    </cfRule>
    <cfRule type="cellIs" dxfId="120" priority="16" operator="between">
      <formula>0</formula>
      <formula>0.49</formula>
    </cfRule>
  </conditionalFormatting>
  <conditionalFormatting sqref="I37">
    <cfRule type="cellIs" dxfId="119" priority="1" operator="between">
      <formula>0.00001</formula>
      <formula>0.499</formula>
    </cfRule>
  </conditionalFormatting>
  <conditionalFormatting sqref="I38:I41">
    <cfRule type="cellIs" dxfId="118" priority="25" operator="between">
      <formula>0</formula>
      <formula>0.5</formula>
    </cfRule>
    <cfRule type="cellIs" dxfId="117"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7">
        <f>INDICE!A3</f>
        <v>45292</v>
      </c>
      <c r="C3" s="778"/>
      <c r="D3" s="778" t="s">
        <v>115</v>
      </c>
      <c r="E3" s="778"/>
      <c r="F3" s="778" t="s">
        <v>116</v>
      </c>
      <c r="G3" s="778"/>
      <c r="H3" s="1"/>
    </row>
    <row r="4" spans="1:8" x14ac:dyDescent="0.2">
      <c r="A4" s="66"/>
      <c r="B4" s="610" t="s">
        <v>56</v>
      </c>
      <c r="C4" s="610" t="s">
        <v>447</v>
      </c>
      <c r="D4" s="610" t="s">
        <v>56</v>
      </c>
      <c r="E4" s="610" t="s">
        <v>447</v>
      </c>
      <c r="F4" s="610" t="s">
        <v>56</v>
      </c>
      <c r="G4" s="611" t="s">
        <v>447</v>
      </c>
      <c r="H4" s="1"/>
    </row>
    <row r="5" spans="1:8" x14ac:dyDescent="0.2">
      <c r="A5" s="157" t="s">
        <v>8</v>
      </c>
      <c r="B5" s="394">
        <v>72.402543383714004</v>
      </c>
      <c r="C5" s="477">
        <v>-3.5158343687863676</v>
      </c>
      <c r="D5" s="394">
        <v>72.402543383714004</v>
      </c>
      <c r="E5" s="477">
        <v>-3.5158343687863676</v>
      </c>
      <c r="F5" s="394">
        <v>75.697975754569583</v>
      </c>
      <c r="G5" s="477">
        <v>-21.405209377730365</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451</v>
      </c>
      <c r="B1" s="158"/>
      <c r="C1" s="15"/>
      <c r="D1" s="15"/>
      <c r="E1" s="15"/>
      <c r="F1" s="15"/>
      <c r="G1" s="15"/>
      <c r="H1" s="1"/>
    </row>
    <row r="2" spans="1:8" x14ac:dyDescent="0.2">
      <c r="A2" s="159" t="s">
        <v>367</v>
      </c>
      <c r="B2" s="159"/>
      <c r="C2" s="160"/>
      <c r="D2" s="160"/>
      <c r="E2" s="160"/>
      <c r="F2" s="160"/>
      <c r="G2" s="160"/>
      <c r="H2" s="161" t="s">
        <v>151</v>
      </c>
    </row>
    <row r="3" spans="1:8" ht="14.1" customHeight="1" x14ac:dyDescent="0.2">
      <c r="A3" s="162"/>
      <c r="B3" s="777">
        <f>INDICE!A3</f>
        <v>45292</v>
      </c>
      <c r="C3" s="778"/>
      <c r="D3" s="778" t="s">
        <v>115</v>
      </c>
      <c r="E3" s="778"/>
      <c r="F3" s="778" t="s">
        <v>116</v>
      </c>
      <c r="G3" s="778"/>
      <c r="H3" s="778"/>
    </row>
    <row r="4" spans="1:8" x14ac:dyDescent="0.2">
      <c r="A4" s="160"/>
      <c r="B4" s="63" t="s">
        <v>47</v>
      </c>
      <c r="C4" s="63" t="s">
        <v>447</v>
      </c>
      <c r="D4" s="63" t="s">
        <v>47</v>
      </c>
      <c r="E4" s="63" t="s">
        <v>447</v>
      </c>
      <c r="F4" s="63" t="s">
        <v>47</v>
      </c>
      <c r="G4" s="64" t="s">
        <v>447</v>
      </c>
      <c r="H4" s="64" t="s">
        <v>106</v>
      </c>
    </row>
    <row r="5" spans="1:8" x14ac:dyDescent="0.2">
      <c r="A5" s="160" t="s">
        <v>224</v>
      </c>
      <c r="B5" s="163"/>
      <c r="C5" s="163"/>
      <c r="D5" s="163"/>
      <c r="E5" s="163"/>
      <c r="F5" s="163"/>
      <c r="G5" s="164"/>
      <c r="H5" s="165"/>
    </row>
    <row r="6" spans="1:8" x14ac:dyDescent="0.2">
      <c r="A6" s="1" t="s">
        <v>408</v>
      </c>
      <c r="B6" s="458">
        <v>82.480000000000018</v>
      </c>
      <c r="C6" s="396">
        <v>13.000232905426722</v>
      </c>
      <c r="D6" s="235">
        <v>82.480000000000018</v>
      </c>
      <c r="E6" s="396">
        <v>13.000232905426722</v>
      </c>
      <c r="F6" s="235">
        <v>1047.325</v>
      </c>
      <c r="G6" s="396">
        <v>3.4419581303655522</v>
      </c>
      <c r="H6" s="396">
        <v>5.8053151205365401</v>
      </c>
    </row>
    <row r="7" spans="1:8" x14ac:dyDescent="0.2">
      <c r="A7" s="1" t="s">
        <v>48</v>
      </c>
      <c r="B7" s="458">
        <v>62.420999999999999</v>
      </c>
      <c r="C7" s="399">
        <v>91.905186460478987</v>
      </c>
      <c r="D7" s="458">
        <v>62.420999999999999</v>
      </c>
      <c r="E7" s="399">
        <v>91.905186460478987</v>
      </c>
      <c r="F7" s="235">
        <v>624.98300000000006</v>
      </c>
      <c r="G7" s="396">
        <v>-17.653359966059078</v>
      </c>
      <c r="H7" s="396">
        <v>3.4642763802814684</v>
      </c>
    </row>
    <row r="8" spans="1:8" x14ac:dyDescent="0.2">
      <c r="A8" s="1" t="s">
        <v>49</v>
      </c>
      <c r="B8" s="458">
        <v>33.063000000000002</v>
      </c>
      <c r="C8" s="399">
        <v>49.471066907775771</v>
      </c>
      <c r="D8" s="235">
        <v>33.063000000000002</v>
      </c>
      <c r="E8" s="396">
        <v>49.471066907775771</v>
      </c>
      <c r="F8" s="235">
        <v>1505.078</v>
      </c>
      <c r="G8" s="396">
        <v>2.9817310981868088</v>
      </c>
      <c r="H8" s="396">
        <v>8.3426367851305887</v>
      </c>
    </row>
    <row r="9" spans="1:8" x14ac:dyDescent="0.2">
      <c r="A9" s="1" t="s">
        <v>122</v>
      </c>
      <c r="B9" s="458">
        <v>623.53000000000009</v>
      </c>
      <c r="C9" s="396">
        <v>8.693681601232802</v>
      </c>
      <c r="D9" s="235">
        <v>623.53000000000009</v>
      </c>
      <c r="E9" s="396">
        <v>8.693681601232802</v>
      </c>
      <c r="F9" s="235">
        <v>7718.7300000000005</v>
      </c>
      <c r="G9" s="396">
        <v>16.278172909085168</v>
      </c>
      <c r="H9" s="396">
        <v>42.784866187992279</v>
      </c>
    </row>
    <row r="10" spans="1:8" x14ac:dyDescent="0.2">
      <c r="A10" s="1" t="s">
        <v>123</v>
      </c>
      <c r="B10" s="458">
        <v>508.03699999999998</v>
      </c>
      <c r="C10" s="396">
        <v>-8.1495101362650981</v>
      </c>
      <c r="D10" s="235">
        <v>508.03699999999998</v>
      </c>
      <c r="E10" s="396">
        <v>-8.1495101362650981</v>
      </c>
      <c r="F10" s="235">
        <v>5219.8550000000005</v>
      </c>
      <c r="G10" s="396">
        <v>-16.557471678707291</v>
      </c>
      <c r="H10" s="396">
        <v>28.933619610444001</v>
      </c>
    </row>
    <row r="11" spans="1:8" x14ac:dyDescent="0.2">
      <c r="A11" s="1" t="s">
        <v>225</v>
      </c>
      <c r="B11" s="458">
        <v>148.68199999999999</v>
      </c>
      <c r="C11" s="396">
        <v>-35.551240149459467</v>
      </c>
      <c r="D11" s="235">
        <v>148.68199999999999</v>
      </c>
      <c r="E11" s="396">
        <v>-35.551240149459467</v>
      </c>
      <c r="F11" s="235">
        <v>1924.8239999999998</v>
      </c>
      <c r="G11" s="396">
        <v>-17.325162164878574</v>
      </c>
      <c r="H11" s="396">
        <v>10.669285915615138</v>
      </c>
    </row>
    <row r="12" spans="1:8" x14ac:dyDescent="0.2">
      <c r="A12" s="168" t="s">
        <v>226</v>
      </c>
      <c r="B12" s="459">
        <v>1458.213</v>
      </c>
      <c r="C12" s="170">
        <v>-1.8109132877294216</v>
      </c>
      <c r="D12" s="169">
        <v>1458.213</v>
      </c>
      <c r="E12" s="170">
        <v>-1.8109132877294216</v>
      </c>
      <c r="F12" s="169">
        <v>18040.794999999998</v>
      </c>
      <c r="G12" s="170">
        <v>-2.243960362648084</v>
      </c>
      <c r="H12" s="170">
        <v>100</v>
      </c>
    </row>
    <row r="13" spans="1:8" x14ac:dyDescent="0.2">
      <c r="A13" s="145" t="s">
        <v>227</v>
      </c>
      <c r="B13" s="460"/>
      <c r="C13" s="172"/>
      <c r="D13" s="171"/>
      <c r="E13" s="172"/>
      <c r="F13" s="171"/>
      <c r="G13" s="172"/>
      <c r="H13" s="172"/>
    </row>
    <row r="14" spans="1:8" x14ac:dyDescent="0.2">
      <c r="A14" s="1" t="s">
        <v>408</v>
      </c>
      <c r="B14" s="458">
        <v>49.457999999999998</v>
      </c>
      <c r="C14" s="711">
        <v>51.772179089821066</v>
      </c>
      <c r="D14" s="235">
        <v>49.457999999999998</v>
      </c>
      <c r="E14" s="396">
        <v>51.772179089821066</v>
      </c>
      <c r="F14" s="235">
        <v>495.98099999999999</v>
      </c>
      <c r="G14" s="396">
        <v>-4.991399093552559</v>
      </c>
      <c r="H14" s="396">
        <v>2.3928285339523541</v>
      </c>
    </row>
    <row r="15" spans="1:8" x14ac:dyDescent="0.2">
      <c r="A15" s="1" t="s">
        <v>48</v>
      </c>
      <c r="B15" s="458">
        <v>297.72000000000003</v>
      </c>
      <c r="C15" s="396">
        <v>-10.307470762259968</v>
      </c>
      <c r="D15" s="235">
        <v>297.72000000000003</v>
      </c>
      <c r="E15" s="396">
        <v>-10.307470762259968</v>
      </c>
      <c r="F15" s="235">
        <v>4004.768</v>
      </c>
      <c r="G15" s="396">
        <v>-5.1990391052353928</v>
      </c>
      <c r="H15" s="396">
        <v>19.320746444439006</v>
      </c>
    </row>
    <row r="16" spans="1:8" x14ac:dyDescent="0.2">
      <c r="A16" s="1" t="s">
        <v>49</v>
      </c>
      <c r="B16" s="458">
        <v>53.497999999999998</v>
      </c>
      <c r="C16" s="470">
        <v>74.28329424029188</v>
      </c>
      <c r="D16" s="235">
        <v>53.497999999999998</v>
      </c>
      <c r="E16" s="396">
        <v>74.28329424029188</v>
      </c>
      <c r="F16" s="235">
        <v>552.65100000000018</v>
      </c>
      <c r="G16" s="396">
        <v>33.720229669795295</v>
      </c>
      <c r="H16" s="396">
        <v>2.6662293154723726</v>
      </c>
    </row>
    <row r="17" spans="1:8" x14ac:dyDescent="0.2">
      <c r="A17" s="1" t="s">
        <v>122</v>
      </c>
      <c r="B17" s="458">
        <v>703.00199999999984</v>
      </c>
      <c r="C17" s="396">
        <v>37.231637756356918</v>
      </c>
      <c r="D17" s="235">
        <v>703.00199999999984</v>
      </c>
      <c r="E17" s="396">
        <v>37.231637756356918</v>
      </c>
      <c r="F17" s="235">
        <v>8077.7529999999997</v>
      </c>
      <c r="G17" s="396">
        <v>14.563009170710316</v>
      </c>
      <c r="H17" s="396">
        <v>38.970601431545219</v>
      </c>
    </row>
    <row r="18" spans="1:8" x14ac:dyDescent="0.2">
      <c r="A18" s="1" t="s">
        <v>123</v>
      </c>
      <c r="B18" s="458">
        <v>194.65999999999997</v>
      </c>
      <c r="C18" s="396">
        <v>-2.7944231383828861</v>
      </c>
      <c r="D18" s="235">
        <v>194.65999999999997</v>
      </c>
      <c r="E18" s="396">
        <v>-2.7944231383828861</v>
      </c>
      <c r="F18" s="235">
        <v>2264.8339999999998</v>
      </c>
      <c r="G18" s="396">
        <v>10.726275828857903</v>
      </c>
      <c r="H18" s="396">
        <v>10.926546419853675</v>
      </c>
    </row>
    <row r="19" spans="1:8" x14ac:dyDescent="0.2">
      <c r="A19" s="1" t="s">
        <v>225</v>
      </c>
      <c r="B19" s="458">
        <v>440.79499999999996</v>
      </c>
      <c r="C19" s="396">
        <v>-24.281672624456544</v>
      </c>
      <c r="D19" s="235">
        <v>440.79499999999996</v>
      </c>
      <c r="E19" s="396">
        <v>-24.281672624456544</v>
      </c>
      <c r="F19" s="235">
        <v>5331.8249999999998</v>
      </c>
      <c r="G19" s="396">
        <v>-11.051719484083026</v>
      </c>
      <c r="H19" s="396">
        <v>25.723047854737402</v>
      </c>
    </row>
    <row r="20" spans="1:8" x14ac:dyDescent="0.2">
      <c r="A20" s="173" t="s">
        <v>228</v>
      </c>
      <c r="B20" s="461">
        <v>1739.1329999999996</v>
      </c>
      <c r="C20" s="175">
        <v>2.913489453209555</v>
      </c>
      <c r="D20" s="174">
        <v>1739.1329999999996</v>
      </c>
      <c r="E20" s="175">
        <v>2.913489453209555</v>
      </c>
      <c r="F20" s="174">
        <v>20727.811999999994</v>
      </c>
      <c r="G20" s="175">
        <v>2.3576345374620056</v>
      </c>
      <c r="H20" s="175">
        <v>100</v>
      </c>
    </row>
    <row r="21" spans="1:8" x14ac:dyDescent="0.2">
      <c r="A21" s="145" t="s">
        <v>452</v>
      </c>
      <c r="B21" s="462"/>
      <c r="C21" s="398"/>
      <c r="D21" s="397"/>
      <c r="E21" s="398"/>
      <c r="F21" s="397"/>
      <c r="G21" s="398"/>
      <c r="H21" s="398"/>
    </row>
    <row r="22" spans="1:8" x14ac:dyDescent="0.2">
      <c r="A22" s="1" t="s">
        <v>408</v>
      </c>
      <c r="B22" s="458">
        <v>-33.02200000000002</v>
      </c>
      <c r="C22" s="396">
        <v>-18.270468270468214</v>
      </c>
      <c r="D22" s="235">
        <v>-33.02200000000002</v>
      </c>
      <c r="E22" s="396">
        <v>-18.270468270468214</v>
      </c>
      <c r="F22" s="235">
        <v>-551.34400000000005</v>
      </c>
      <c r="G22" s="396">
        <v>12.418695125581584</v>
      </c>
      <c r="H22" s="399" t="s">
        <v>453</v>
      </c>
    </row>
    <row r="23" spans="1:8" x14ac:dyDescent="0.2">
      <c r="A23" s="1" t="s">
        <v>48</v>
      </c>
      <c r="B23" s="458">
        <v>235.29900000000004</v>
      </c>
      <c r="C23" s="396">
        <v>-21.411657042086524</v>
      </c>
      <c r="D23" s="235">
        <v>235.29900000000004</v>
      </c>
      <c r="E23" s="396">
        <v>-21.411657042086524</v>
      </c>
      <c r="F23" s="235">
        <v>3379.7849999999999</v>
      </c>
      <c r="G23" s="396">
        <v>-2.4714104743134326</v>
      </c>
      <c r="H23" s="399" t="s">
        <v>453</v>
      </c>
    </row>
    <row r="24" spans="1:8" x14ac:dyDescent="0.2">
      <c r="A24" s="1" t="s">
        <v>49</v>
      </c>
      <c r="B24" s="458">
        <v>20.434999999999995</v>
      </c>
      <c r="C24" s="399">
        <v>138.28124999999994</v>
      </c>
      <c r="D24" s="235">
        <v>20.434999999999995</v>
      </c>
      <c r="E24" s="396">
        <v>138.28124999999994</v>
      </c>
      <c r="F24" s="235">
        <v>-952.42699999999979</v>
      </c>
      <c r="G24" s="396">
        <v>-9.1378548784548173</v>
      </c>
      <c r="H24" s="399" t="s">
        <v>453</v>
      </c>
    </row>
    <row r="25" spans="1:8" x14ac:dyDescent="0.2">
      <c r="A25" s="1" t="s">
        <v>122</v>
      </c>
      <c r="B25" s="458">
        <v>79.471999999999753</v>
      </c>
      <c r="C25" s="396">
        <v>-229.46696207480733</v>
      </c>
      <c r="D25" s="235">
        <v>79.471999999999753</v>
      </c>
      <c r="E25" s="396">
        <v>-229.46696207480733</v>
      </c>
      <c r="F25" s="235">
        <v>359.02299999999923</v>
      </c>
      <c r="G25" s="396">
        <v>-13.020420721617915</v>
      </c>
      <c r="H25" s="399" t="s">
        <v>453</v>
      </c>
    </row>
    <row r="26" spans="1:8" x14ac:dyDescent="0.2">
      <c r="A26" s="1" t="s">
        <v>123</v>
      </c>
      <c r="B26" s="458">
        <v>-313.37700000000001</v>
      </c>
      <c r="C26" s="396">
        <v>-11.188668497436629</v>
      </c>
      <c r="D26" s="235">
        <v>-313.37700000000001</v>
      </c>
      <c r="E26" s="396">
        <v>-11.188668497436629</v>
      </c>
      <c r="F26" s="235">
        <v>-2955.0210000000006</v>
      </c>
      <c r="G26" s="396">
        <v>-29.812711718272354</v>
      </c>
      <c r="H26" s="399" t="s">
        <v>453</v>
      </c>
    </row>
    <row r="27" spans="1:8" x14ac:dyDescent="0.2">
      <c r="A27" s="1" t="s">
        <v>225</v>
      </c>
      <c r="B27" s="458">
        <v>292.11299999999994</v>
      </c>
      <c r="C27" s="396">
        <v>-16.884192196396114</v>
      </c>
      <c r="D27" s="235">
        <v>292.11299999999994</v>
      </c>
      <c r="E27" s="396">
        <v>-16.884192196396114</v>
      </c>
      <c r="F27" s="235">
        <v>3407.0010000000002</v>
      </c>
      <c r="G27" s="396">
        <v>-7.0677327915786261</v>
      </c>
      <c r="H27" s="399" t="s">
        <v>453</v>
      </c>
    </row>
    <row r="28" spans="1:8" x14ac:dyDescent="0.2">
      <c r="A28" s="173" t="s">
        <v>229</v>
      </c>
      <c r="B28" s="461">
        <v>280.91999999999962</v>
      </c>
      <c r="C28" s="175">
        <v>37.173996904160219</v>
      </c>
      <c r="D28" s="174">
        <v>280.91999999999962</v>
      </c>
      <c r="E28" s="175">
        <v>37.173996904160219</v>
      </c>
      <c r="F28" s="174">
        <v>2687.0169999999962</v>
      </c>
      <c r="G28" s="175">
        <v>49.655688272570174</v>
      </c>
      <c r="H28" s="395" t="s">
        <v>453</v>
      </c>
    </row>
    <row r="29" spans="1:8" x14ac:dyDescent="0.2">
      <c r="A29" s="80" t="s">
        <v>125</v>
      </c>
      <c r="B29" s="166"/>
      <c r="C29" s="166"/>
      <c r="D29" s="166"/>
      <c r="E29" s="166"/>
      <c r="F29" s="166"/>
      <c r="G29" s="166"/>
      <c r="H29" s="161" t="s">
        <v>220</v>
      </c>
    </row>
    <row r="30" spans="1:8" x14ac:dyDescent="0.2">
      <c r="A30" s="430" t="s">
        <v>529</v>
      </c>
      <c r="B30" s="166"/>
      <c r="C30" s="166"/>
      <c r="D30" s="166"/>
      <c r="E30" s="166"/>
      <c r="F30" s="166"/>
      <c r="G30" s="167"/>
      <c r="H30" s="167"/>
    </row>
    <row r="31" spans="1:8" x14ac:dyDescent="0.2">
      <c r="A31" s="133" t="s">
        <v>454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455</v>
      </c>
      <c r="B1" s="158"/>
      <c r="C1" s="1"/>
      <c r="D1" s="1"/>
      <c r="E1" s="1"/>
      <c r="F1" s="1"/>
      <c r="G1" s="1"/>
      <c r="H1" s="1"/>
    </row>
    <row r="2" spans="1:8" x14ac:dyDescent="0.2">
      <c r="A2" s="383"/>
      <c r="B2" s="383"/>
      <c r="C2" s="383"/>
      <c r="D2" s="383"/>
      <c r="E2" s="383"/>
      <c r="F2" s="1"/>
      <c r="G2" s="1"/>
      <c r="H2" s="385" t="s">
        <v>151</v>
      </c>
    </row>
    <row r="3" spans="1:8" ht="14.85" customHeight="1" x14ac:dyDescent="0.2">
      <c r="A3" s="798" t="s">
        <v>449</v>
      </c>
      <c r="B3" s="796" t="s">
        <v>450</v>
      </c>
      <c r="C3" s="781">
        <f>INDICE!A3</f>
        <v>45292</v>
      </c>
      <c r="D3" s="779">
        <v>41671</v>
      </c>
      <c r="E3" s="779">
        <v>41671</v>
      </c>
      <c r="F3" s="778" t="s">
        <v>116</v>
      </c>
      <c r="G3" s="778"/>
      <c r="H3" s="778"/>
    </row>
    <row r="4" spans="1:8" x14ac:dyDescent="0.2">
      <c r="A4" s="799"/>
      <c r="B4" s="797"/>
      <c r="C4" s="82" t="s">
        <v>458</v>
      </c>
      <c r="D4" s="82" t="s">
        <v>459</v>
      </c>
      <c r="E4" s="82" t="s">
        <v>230</v>
      </c>
      <c r="F4" s="82" t="s">
        <v>458</v>
      </c>
      <c r="G4" s="82" t="s">
        <v>459</v>
      </c>
      <c r="H4" s="82" t="s">
        <v>230</v>
      </c>
    </row>
    <row r="5" spans="1:8" x14ac:dyDescent="0.2">
      <c r="A5" s="400"/>
      <c r="B5" s="534" t="s">
        <v>200</v>
      </c>
      <c r="C5" s="141">
        <v>0</v>
      </c>
      <c r="D5" s="141">
        <v>6.9969999999999999</v>
      </c>
      <c r="E5" s="177">
        <v>6.9969999999999999</v>
      </c>
      <c r="F5" s="143">
        <v>0</v>
      </c>
      <c r="G5" s="141">
        <v>208.00700000000001</v>
      </c>
      <c r="H5" s="176">
        <v>208.00700000000001</v>
      </c>
    </row>
    <row r="6" spans="1:8" x14ac:dyDescent="0.2">
      <c r="A6" s="400"/>
      <c r="B6" s="534" t="s">
        <v>231</v>
      </c>
      <c r="C6" s="141">
        <v>74.846999999999994</v>
      </c>
      <c r="D6" s="144">
        <v>107.589</v>
      </c>
      <c r="E6" s="177">
        <v>32.742000000000004</v>
      </c>
      <c r="F6" s="143">
        <v>1605.0079999999998</v>
      </c>
      <c r="G6" s="141">
        <v>2900.8609999999999</v>
      </c>
      <c r="H6" s="177">
        <v>1295.8530000000001</v>
      </c>
    </row>
    <row r="7" spans="1:8" x14ac:dyDescent="0.2">
      <c r="A7" s="400"/>
      <c r="B7" s="654" t="s">
        <v>201</v>
      </c>
      <c r="C7" s="141">
        <v>0</v>
      </c>
      <c r="D7" s="96">
        <v>3.3610000000000002</v>
      </c>
      <c r="E7" s="697">
        <v>3.3610000000000002</v>
      </c>
      <c r="F7" s="143">
        <v>0</v>
      </c>
      <c r="G7" s="141">
        <v>7.3490000000000002</v>
      </c>
      <c r="H7" s="177">
        <v>7.3490000000000002</v>
      </c>
    </row>
    <row r="8" spans="1:8" x14ac:dyDescent="0.2">
      <c r="A8" s="488" t="s">
        <v>301</v>
      </c>
      <c r="B8" s="653"/>
      <c r="C8" s="146">
        <v>74.846999999999994</v>
      </c>
      <c r="D8" s="178">
        <v>117.947</v>
      </c>
      <c r="E8" s="146">
        <v>43.100000000000009</v>
      </c>
      <c r="F8" s="146">
        <v>1605.0079999999998</v>
      </c>
      <c r="G8" s="178">
        <v>3116.2170000000001</v>
      </c>
      <c r="H8" s="146">
        <v>1511.2090000000003</v>
      </c>
    </row>
    <row r="9" spans="1:8" x14ac:dyDescent="0.2">
      <c r="A9" s="400"/>
      <c r="B9" s="535" t="s">
        <v>564</v>
      </c>
      <c r="C9" s="144">
        <v>0</v>
      </c>
      <c r="D9" s="144">
        <v>0</v>
      </c>
      <c r="E9" s="179">
        <v>0</v>
      </c>
      <c r="F9" s="144">
        <v>156.941</v>
      </c>
      <c r="G9" s="96">
        <v>70.740000000000009</v>
      </c>
      <c r="H9" s="179">
        <v>-86.200999999999993</v>
      </c>
    </row>
    <row r="10" spans="1:8" x14ac:dyDescent="0.2">
      <c r="A10" s="400"/>
      <c r="B10" s="535" t="s">
        <v>202</v>
      </c>
      <c r="C10" s="144">
        <v>0</v>
      </c>
      <c r="D10" s="141">
        <v>54.463999999999999</v>
      </c>
      <c r="E10" s="179">
        <v>54.463999999999999</v>
      </c>
      <c r="F10" s="144">
        <v>13.023</v>
      </c>
      <c r="G10" s="141">
        <v>414.40300000000008</v>
      </c>
      <c r="H10" s="179">
        <v>401.38000000000005</v>
      </c>
    </row>
    <row r="11" spans="1:8" x14ac:dyDescent="0.2">
      <c r="A11" s="400"/>
      <c r="B11" s="654" t="s">
        <v>232</v>
      </c>
      <c r="C11" s="144">
        <v>0</v>
      </c>
      <c r="D11" s="141">
        <v>36.965000000000003</v>
      </c>
      <c r="E11" s="179">
        <v>36.965000000000003</v>
      </c>
      <c r="F11" s="144">
        <v>0</v>
      </c>
      <c r="G11" s="141">
        <v>370.76000000000005</v>
      </c>
      <c r="H11" s="177">
        <v>370.76000000000005</v>
      </c>
    </row>
    <row r="12" spans="1:8" x14ac:dyDescent="0.2">
      <c r="A12" s="638" t="s">
        <v>456</v>
      </c>
      <c r="C12" s="146">
        <v>0</v>
      </c>
      <c r="D12" s="146">
        <v>91.429000000000002</v>
      </c>
      <c r="E12" s="146">
        <v>91.429000000000002</v>
      </c>
      <c r="F12" s="146">
        <v>169.964</v>
      </c>
      <c r="G12" s="146">
        <v>855.90300000000013</v>
      </c>
      <c r="H12" s="178">
        <v>685.93900000000008</v>
      </c>
    </row>
    <row r="13" spans="1:8" x14ac:dyDescent="0.2">
      <c r="A13" s="656"/>
      <c r="B13" s="655" t="s">
        <v>233</v>
      </c>
      <c r="C13" s="144">
        <v>36.997999999999998</v>
      </c>
      <c r="D13" s="141">
        <v>83.034000000000006</v>
      </c>
      <c r="E13" s="179">
        <v>46.036000000000008</v>
      </c>
      <c r="F13" s="144">
        <v>757.19200000000012</v>
      </c>
      <c r="G13" s="141">
        <v>635.97500000000002</v>
      </c>
      <c r="H13" s="179">
        <v>-121.2170000000001</v>
      </c>
    </row>
    <row r="14" spans="1:8" x14ac:dyDescent="0.2">
      <c r="A14" s="400"/>
      <c r="B14" s="535" t="s">
        <v>234</v>
      </c>
      <c r="C14" s="144">
        <v>65.441999999999993</v>
      </c>
      <c r="D14" s="141">
        <v>299.80200000000002</v>
      </c>
      <c r="E14" s="179">
        <v>234.36</v>
      </c>
      <c r="F14" s="144">
        <v>820.60399999999993</v>
      </c>
      <c r="G14" s="141">
        <v>3305.027</v>
      </c>
      <c r="H14" s="179">
        <v>2484.4230000000002</v>
      </c>
    </row>
    <row r="15" spans="1:8" x14ac:dyDescent="0.2">
      <c r="A15" s="400"/>
      <c r="B15" s="535" t="s">
        <v>585</v>
      </c>
      <c r="C15" s="96">
        <v>164.339</v>
      </c>
      <c r="D15" s="144">
        <v>73.591999999999999</v>
      </c>
      <c r="E15" s="177">
        <v>-90.747</v>
      </c>
      <c r="F15" s="144">
        <v>1453.777</v>
      </c>
      <c r="G15" s="144">
        <v>634.97400000000005</v>
      </c>
      <c r="H15" s="177">
        <v>-818.803</v>
      </c>
    </row>
    <row r="16" spans="1:8" x14ac:dyDescent="0.2">
      <c r="A16" s="400"/>
      <c r="B16" s="535" t="s">
        <v>235</v>
      </c>
      <c r="C16" s="144">
        <v>27.164000000000001</v>
      </c>
      <c r="D16" s="141">
        <v>18.248000000000001</v>
      </c>
      <c r="E16" s="177">
        <v>-8.9160000000000004</v>
      </c>
      <c r="F16" s="144">
        <v>485.32</v>
      </c>
      <c r="G16" s="141">
        <v>261.80599999999998</v>
      </c>
      <c r="H16" s="177">
        <v>-223.51400000000001</v>
      </c>
    </row>
    <row r="17" spans="1:8" x14ac:dyDescent="0.2">
      <c r="A17" s="400"/>
      <c r="B17" s="535" t="s">
        <v>206</v>
      </c>
      <c r="C17" s="144">
        <v>211.60900000000001</v>
      </c>
      <c r="D17" s="96">
        <v>87.349000000000004</v>
      </c>
      <c r="E17" s="697">
        <v>-124.26</v>
      </c>
      <c r="F17" s="144">
        <v>3245.5370000000003</v>
      </c>
      <c r="G17" s="141">
        <v>1134.05</v>
      </c>
      <c r="H17" s="177">
        <v>-2111.4870000000001</v>
      </c>
    </row>
    <row r="18" spans="1:8" x14ac:dyDescent="0.2">
      <c r="A18" s="400"/>
      <c r="B18" s="535" t="s">
        <v>281</v>
      </c>
      <c r="C18" s="144">
        <v>0</v>
      </c>
      <c r="D18" s="141">
        <v>47.588000000000001</v>
      </c>
      <c r="E18" s="693">
        <v>47.588000000000001</v>
      </c>
      <c r="F18" s="144">
        <v>70.186999999999998</v>
      </c>
      <c r="G18" s="141">
        <v>448.66899999999998</v>
      </c>
      <c r="H18" s="177">
        <v>378.48199999999997</v>
      </c>
    </row>
    <row r="19" spans="1:8" x14ac:dyDescent="0.2">
      <c r="A19" s="400"/>
      <c r="B19" s="535" t="s">
        <v>543</v>
      </c>
      <c r="C19" s="144">
        <v>391.64299999999997</v>
      </c>
      <c r="D19" s="141">
        <v>219.90799999999999</v>
      </c>
      <c r="E19" s="177">
        <v>-171.73499999999999</v>
      </c>
      <c r="F19" s="144">
        <v>2106.3629999999998</v>
      </c>
      <c r="G19" s="141">
        <v>1208.5610000000001</v>
      </c>
      <c r="H19" s="177">
        <v>-897.80199999999968</v>
      </c>
    </row>
    <row r="20" spans="1:8" x14ac:dyDescent="0.2">
      <c r="A20" s="400"/>
      <c r="B20" s="535" t="s">
        <v>236</v>
      </c>
      <c r="C20" s="96">
        <v>80.316999999999993</v>
      </c>
      <c r="D20" s="141">
        <v>178.33099999999999</v>
      </c>
      <c r="E20" s="177">
        <v>98.013999999999996</v>
      </c>
      <c r="F20" s="144">
        <v>422.71700000000004</v>
      </c>
      <c r="G20" s="141">
        <v>2010.1489999999997</v>
      </c>
      <c r="H20" s="177">
        <v>1587.4319999999996</v>
      </c>
    </row>
    <row r="21" spans="1:8" x14ac:dyDescent="0.2">
      <c r="A21" s="400"/>
      <c r="B21" s="535" t="s">
        <v>208</v>
      </c>
      <c r="C21" s="96">
        <v>64.572000000000003</v>
      </c>
      <c r="D21" s="144">
        <v>80.320999999999998</v>
      </c>
      <c r="E21" s="177">
        <v>15.748999999999995</v>
      </c>
      <c r="F21" s="144">
        <v>414.34500000000003</v>
      </c>
      <c r="G21" s="144">
        <v>460.01099999999997</v>
      </c>
      <c r="H21" s="177">
        <v>45.66599999999994</v>
      </c>
    </row>
    <row r="22" spans="1:8" x14ac:dyDescent="0.2">
      <c r="A22" s="400"/>
      <c r="B22" s="535" t="s">
        <v>237</v>
      </c>
      <c r="C22" s="144">
        <v>46.786000000000001</v>
      </c>
      <c r="D22" s="96">
        <v>0.308</v>
      </c>
      <c r="E22" s="697">
        <v>-46.478000000000002</v>
      </c>
      <c r="F22" s="144">
        <v>683.35900000000015</v>
      </c>
      <c r="G22" s="96">
        <v>31.590000000000003</v>
      </c>
      <c r="H22" s="177">
        <v>-651.76900000000012</v>
      </c>
    </row>
    <row r="23" spans="1:8" x14ac:dyDescent="0.2">
      <c r="A23" s="400"/>
      <c r="B23" s="535" t="s">
        <v>238</v>
      </c>
      <c r="C23" s="96">
        <v>33.098999999999997</v>
      </c>
      <c r="D23" s="96">
        <v>12.384</v>
      </c>
      <c r="E23" s="697">
        <v>-20.714999999999996</v>
      </c>
      <c r="F23" s="144">
        <v>689.67900000000009</v>
      </c>
      <c r="G23" s="141">
        <v>478.22099999999995</v>
      </c>
      <c r="H23" s="177">
        <v>-211.45800000000014</v>
      </c>
    </row>
    <row r="24" spans="1:8" x14ac:dyDescent="0.2">
      <c r="A24" s="400"/>
      <c r="B24" s="657" t="s">
        <v>239</v>
      </c>
      <c r="C24" s="144">
        <v>43.601000000000113</v>
      </c>
      <c r="D24" s="141">
        <v>97.352000000000089</v>
      </c>
      <c r="E24" s="177">
        <v>53.750999999999976</v>
      </c>
      <c r="F24" s="144">
        <v>1130.6059999999998</v>
      </c>
      <c r="G24" s="141">
        <v>1345.3099999999995</v>
      </c>
      <c r="H24" s="177">
        <v>214.70399999999972</v>
      </c>
    </row>
    <row r="25" spans="1:8" x14ac:dyDescent="0.2">
      <c r="A25" s="638" t="s">
        <v>440</v>
      </c>
      <c r="C25" s="146">
        <v>1165.57</v>
      </c>
      <c r="D25" s="146">
        <v>1198.2170000000001</v>
      </c>
      <c r="E25" s="178">
        <v>32.647000000000162</v>
      </c>
      <c r="F25" s="146">
        <v>12279.686</v>
      </c>
      <c r="G25" s="146">
        <v>11954.342999999999</v>
      </c>
      <c r="H25" s="178">
        <v>-325.34300000000076</v>
      </c>
    </row>
    <row r="26" spans="1:8" x14ac:dyDescent="0.2">
      <c r="A26" s="656"/>
      <c r="B26" s="655" t="s">
        <v>210</v>
      </c>
      <c r="C26" s="144">
        <v>46.430999999999997</v>
      </c>
      <c r="D26" s="141">
        <v>0</v>
      </c>
      <c r="E26" s="179">
        <v>-46.430999999999997</v>
      </c>
      <c r="F26" s="144">
        <v>290.40199999999999</v>
      </c>
      <c r="G26" s="141">
        <v>55.347999999999999</v>
      </c>
      <c r="H26" s="179">
        <v>-235.05399999999997</v>
      </c>
    </row>
    <row r="27" spans="1:8" x14ac:dyDescent="0.2">
      <c r="A27" s="401"/>
      <c r="B27" s="535" t="s">
        <v>240</v>
      </c>
      <c r="C27" s="144">
        <v>0</v>
      </c>
      <c r="D27" s="144">
        <v>0</v>
      </c>
      <c r="E27" s="177">
        <v>0</v>
      </c>
      <c r="F27" s="144">
        <v>242.48399999999998</v>
      </c>
      <c r="G27" s="144">
        <v>0.77599999999999991</v>
      </c>
      <c r="H27" s="177">
        <v>-241.70799999999997</v>
      </c>
    </row>
    <row r="28" spans="1:8" x14ac:dyDescent="0.2">
      <c r="A28" s="401"/>
      <c r="B28" s="535" t="s">
        <v>687</v>
      </c>
      <c r="C28" s="144">
        <v>0</v>
      </c>
      <c r="D28" s="144">
        <v>0</v>
      </c>
      <c r="E28" s="177">
        <v>0</v>
      </c>
      <c r="F28" s="144">
        <v>295.51700000000005</v>
      </c>
      <c r="G28" s="141">
        <v>0</v>
      </c>
      <c r="H28" s="177">
        <v>-295.51700000000005</v>
      </c>
    </row>
    <row r="29" spans="1:8" x14ac:dyDescent="0.2">
      <c r="A29" s="401"/>
      <c r="B29" s="535" t="s">
        <v>535</v>
      </c>
      <c r="C29" s="144">
        <v>0</v>
      </c>
      <c r="D29" s="144">
        <v>0</v>
      </c>
      <c r="E29" s="177">
        <v>0</v>
      </c>
      <c r="F29" s="144">
        <v>0</v>
      </c>
      <c r="G29" s="144">
        <v>113.145</v>
      </c>
      <c r="H29" s="177">
        <v>113.145</v>
      </c>
    </row>
    <row r="30" spans="1:8" x14ac:dyDescent="0.2">
      <c r="A30" s="401"/>
      <c r="B30" s="657" t="s">
        <v>519</v>
      </c>
      <c r="C30" s="96">
        <v>0.14900000000000091</v>
      </c>
      <c r="D30" s="141">
        <v>31.798999999999999</v>
      </c>
      <c r="E30" s="177">
        <v>31.65</v>
      </c>
      <c r="F30" s="144">
        <v>236.01600000000008</v>
      </c>
      <c r="G30" s="141">
        <v>117.58799999999997</v>
      </c>
      <c r="H30" s="177">
        <v>-118.42800000000011</v>
      </c>
    </row>
    <row r="31" spans="1:8" x14ac:dyDescent="0.2">
      <c r="A31" s="638" t="s">
        <v>338</v>
      </c>
      <c r="C31" s="146">
        <v>46.58</v>
      </c>
      <c r="D31" s="146">
        <v>31.798999999999999</v>
      </c>
      <c r="E31" s="178">
        <v>-14.780999999999999</v>
      </c>
      <c r="F31" s="146">
        <v>1064.4190000000001</v>
      </c>
      <c r="G31" s="146">
        <v>286.85699999999997</v>
      </c>
      <c r="H31" s="178">
        <v>-777.56200000000013</v>
      </c>
    </row>
    <row r="32" spans="1:8" x14ac:dyDescent="0.2">
      <c r="A32" s="656"/>
      <c r="B32" s="655" t="s">
        <v>213</v>
      </c>
      <c r="C32" s="144">
        <v>135.011</v>
      </c>
      <c r="D32" s="141">
        <v>0</v>
      </c>
      <c r="E32" s="179">
        <v>-135.011</v>
      </c>
      <c r="F32" s="144">
        <v>648.64999999999986</v>
      </c>
      <c r="G32" s="141">
        <v>0</v>
      </c>
      <c r="H32" s="179">
        <v>-648.64999999999986</v>
      </c>
    </row>
    <row r="33" spans="1:8" x14ac:dyDescent="0.2">
      <c r="A33" s="401"/>
      <c r="B33" s="535" t="s">
        <v>216</v>
      </c>
      <c r="C33" s="144">
        <v>0</v>
      </c>
      <c r="D33" s="141">
        <v>3.9660000000000002</v>
      </c>
      <c r="E33" s="697">
        <v>3.9660000000000002</v>
      </c>
      <c r="F33" s="144">
        <v>221.83100000000002</v>
      </c>
      <c r="G33" s="144">
        <v>11.254</v>
      </c>
      <c r="H33" s="177">
        <v>-210.57700000000003</v>
      </c>
    </row>
    <row r="34" spans="1:8" x14ac:dyDescent="0.2">
      <c r="A34" s="401"/>
      <c r="B34" s="535" t="s">
        <v>241</v>
      </c>
      <c r="C34" s="96">
        <v>2.5999999999999999E-2</v>
      </c>
      <c r="D34" s="144">
        <v>214.833</v>
      </c>
      <c r="E34" s="177">
        <v>214.80699999999999</v>
      </c>
      <c r="F34" s="144">
        <v>69.064000000000007</v>
      </c>
      <c r="G34" s="144">
        <v>2883.7849999999999</v>
      </c>
      <c r="H34" s="177">
        <v>2814.721</v>
      </c>
    </row>
    <row r="35" spans="1:8" x14ac:dyDescent="0.2">
      <c r="A35" s="401"/>
      <c r="B35" s="535" t="s">
        <v>218</v>
      </c>
      <c r="C35" s="144">
        <v>0</v>
      </c>
      <c r="D35" s="96">
        <v>49.558999999999997</v>
      </c>
      <c r="E35" s="697">
        <v>49.558999999999997</v>
      </c>
      <c r="F35" s="144">
        <v>0</v>
      </c>
      <c r="G35" s="144">
        <v>511.86099999999999</v>
      </c>
      <c r="H35" s="177">
        <v>511.86099999999999</v>
      </c>
    </row>
    <row r="36" spans="1:8" x14ac:dyDescent="0.2">
      <c r="A36" s="401"/>
      <c r="B36" s="657" t="s">
        <v>219</v>
      </c>
      <c r="C36" s="144">
        <v>9.8830000000000098</v>
      </c>
      <c r="D36" s="144">
        <v>31.201999999999998</v>
      </c>
      <c r="E36" s="177">
        <v>21.318999999999988</v>
      </c>
      <c r="F36" s="144">
        <v>46.22300000000007</v>
      </c>
      <c r="G36" s="144">
        <v>758.52900000000045</v>
      </c>
      <c r="H36" s="177">
        <v>712.30600000000038</v>
      </c>
    </row>
    <row r="37" spans="1:8" x14ac:dyDescent="0.2">
      <c r="A37" s="638" t="s">
        <v>441</v>
      </c>
      <c r="C37" s="146">
        <v>144.92000000000002</v>
      </c>
      <c r="D37" s="146">
        <v>299.56</v>
      </c>
      <c r="E37" s="178">
        <v>154.63999999999999</v>
      </c>
      <c r="F37" s="146">
        <v>985.76799999999992</v>
      </c>
      <c r="G37" s="146">
        <v>4165.4290000000001</v>
      </c>
      <c r="H37" s="178">
        <v>3179.6610000000001</v>
      </c>
    </row>
    <row r="38" spans="1:8" x14ac:dyDescent="0.2">
      <c r="A38" s="656"/>
      <c r="B38" s="655" t="s">
        <v>536</v>
      </c>
      <c r="C38" s="144">
        <v>4.9960000000000004</v>
      </c>
      <c r="D38" s="141">
        <v>0</v>
      </c>
      <c r="E38" s="179">
        <v>-4.9960000000000004</v>
      </c>
      <c r="F38" s="144">
        <v>323.23399999999998</v>
      </c>
      <c r="G38" s="141">
        <v>8.5519999999999996</v>
      </c>
      <c r="H38" s="179">
        <v>-314.68199999999996</v>
      </c>
    </row>
    <row r="39" spans="1:8" x14ac:dyDescent="0.2">
      <c r="A39" s="401"/>
      <c r="B39" s="535" t="s">
        <v>619</v>
      </c>
      <c r="C39" s="144">
        <v>21.3</v>
      </c>
      <c r="D39" s="141">
        <v>0</v>
      </c>
      <c r="E39" s="697">
        <v>-21.3</v>
      </c>
      <c r="F39" s="406">
        <v>666.64800000000002</v>
      </c>
      <c r="G39" s="96">
        <v>45.786000000000001</v>
      </c>
      <c r="H39" s="177">
        <v>-620.86200000000008</v>
      </c>
    </row>
    <row r="40" spans="1:8" x14ac:dyDescent="0.2">
      <c r="A40" s="401"/>
      <c r="B40" s="535" t="s">
        <v>613</v>
      </c>
      <c r="C40" s="141">
        <v>0</v>
      </c>
      <c r="D40" s="141">
        <v>0</v>
      </c>
      <c r="E40" s="179">
        <v>0</v>
      </c>
      <c r="F40" s="96">
        <v>3.0000000000000001E-3</v>
      </c>
      <c r="G40" s="144">
        <v>32.703000000000003</v>
      </c>
      <c r="H40" s="177">
        <v>32.700000000000003</v>
      </c>
    </row>
    <row r="41" spans="1:8" x14ac:dyDescent="0.2">
      <c r="A41" s="401"/>
      <c r="B41" s="535" t="s">
        <v>574</v>
      </c>
      <c r="C41" s="144">
        <v>0</v>
      </c>
      <c r="D41" s="141">
        <v>0</v>
      </c>
      <c r="E41" s="177">
        <v>0</v>
      </c>
      <c r="F41" s="406">
        <v>121.23</v>
      </c>
      <c r="G41" s="141">
        <v>0</v>
      </c>
      <c r="H41" s="177">
        <v>-121.23</v>
      </c>
    </row>
    <row r="42" spans="1:8" x14ac:dyDescent="0.2">
      <c r="A42" s="401"/>
      <c r="B42" s="535" t="s">
        <v>615</v>
      </c>
      <c r="C42" s="144">
        <v>0</v>
      </c>
      <c r="D42" s="141">
        <v>0</v>
      </c>
      <c r="E42" s="177">
        <v>0</v>
      </c>
      <c r="F42" s="144">
        <v>550.45699999999999</v>
      </c>
      <c r="G42" s="144">
        <v>261.07799999999997</v>
      </c>
      <c r="H42" s="177">
        <v>-289.37900000000002</v>
      </c>
    </row>
    <row r="43" spans="1:8" x14ac:dyDescent="0.2">
      <c r="A43" s="401"/>
      <c r="B43" s="657" t="s">
        <v>242</v>
      </c>
      <c r="C43" s="141">
        <v>0</v>
      </c>
      <c r="D43" s="141">
        <v>0.18099999999999999</v>
      </c>
      <c r="E43" s="697">
        <v>0.18099999999999999</v>
      </c>
      <c r="F43" s="406">
        <v>274.3779999999997</v>
      </c>
      <c r="G43" s="144">
        <v>0.94400000000001683</v>
      </c>
      <c r="H43" s="179">
        <v>-273.43399999999968</v>
      </c>
    </row>
    <row r="44" spans="1:8" x14ac:dyDescent="0.2">
      <c r="A44" s="488" t="s">
        <v>457</v>
      </c>
      <c r="B44" s="478"/>
      <c r="C44" s="146">
        <v>26.295999999999999</v>
      </c>
      <c r="D44" s="736">
        <v>0.18099999999999999</v>
      </c>
      <c r="E44" s="178">
        <v>-26.114999999999998</v>
      </c>
      <c r="F44" s="146">
        <v>1935.9499999999998</v>
      </c>
      <c r="G44" s="146">
        <v>349.06299999999999</v>
      </c>
      <c r="H44" s="178">
        <v>-1586.8869999999997</v>
      </c>
    </row>
    <row r="45" spans="1:8" x14ac:dyDescent="0.2">
      <c r="A45" s="150" t="s">
        <v>114</v>
      </c>
      <c r="B45" s="150"/>
      <c r="C45" s="150">
        <v>1458.2130000000002</v>
      </c>
      <c r="D45" s="180">
        <v>1739.1329999999996</v>
      </c>
      <c r="E45" s="150">
        <v>280.91999999999939</v>
      </c>
      <c r="F45" s="150">
        <v>18040.794999999998</v>
      </c>
      <c r="G45" s="180">
        <v>20727.811999999998</v>
      </c>
      <c r="H45" s="150">
        <v>2687.0169999999998</v>
      </c>
    </row>
    <row r="46" spans="1:8" x14ac:dyDescent="0.2">
      <c r="A46" s="227" t="s">
        <v>442</v>
      </c>
      <c r="B46" s="152"/>
      <c r="C46" s="152">
        <v>181.44200000000001</v>
      </c>
      <c r="D46" s="713">
        <v>3.9660000000000002</v>
      </c>
      <c r="E46" s="152">
        <v>-177.476</v>
      </c>
      <c r="F46" s="152">
        <v>1718.2060000000001</v>
      </c>
      <c r="G46" s="152">
        <v>137.82800000000003</v>
      </c>
      <c r="H46" s="152">
        <v>-1580.3780000000002</v>
      </c>
    </row>
    <row r="47" spans="1:8" x14ac:dyDescent="0.2">
      <c r="A47" s="227" t="s">
        <v>443</v>
      </c>
      <c r="B47" s="152"/>
      <c r="C47" s="152">
        <v>1276.7710000000002</v>
      </c>
      <c r="D47" s="707">
        <v>1735.1669999999997</v>
      </c>
      <c r="E47" s="152">
        <v>458.3959999999995</v>
      </c>
      <c r="F47" s="152">
        <v>16322.588999999998</v>
      </c>
      <c r="G47" s="152">
        <v>20589.983999999997</v>
      </c>
      <c r="H47" s="152">
        <v>4267.3949999999986</v>
      </c>
    </row>
    <row r="48" spans="1:8" x14ac:dyDescent="0.2">
      <c r="A48" s="482" t="s">
        <v>444</v>
      </c>
      <c r="B48" s="154"/>
      <c r="C48" s="154">
        <v>1032.8149999999998</v>
      </c>
      <c r="D48" s="154">
        <v>1131.652</v>
      </c>
      <c r="E48" s="154">
        <v>98.837000000000216</v>
      </c>
      <c r="F48" s="154">
        <v>11903.013000000001</v>
      </c>
      <c r="G48" s="154">
        <v>13169.781999999997</v>
      </c>
      <c r="H48" s="154">
        <v>1266.7689999999966</v>
      </c>
    </row>
    <row r="49" spans="1:147" x14ac:dyDescent="0.2">
      <c r="A49" s="482" t="s">
        <v>445</v>
      </c>
      <c r="B49" s="154"/>
      <c r="C49" s="154">
        <v>425.39800000000037</v>
      </c>
      <c r="D49" s="154">
        <v>607.48099999999954</v>
      </c>
      <c r="E49" s="154">
        <v>182.08299999999917</v>
      </c>
      <c r="F49" s="154">
        <v>6137.7819999999974</v>
      </c>
      <c r="G49" s="154">
        <v>7558.0300000000007</v>
      </c>
      <c r="H49" s="154">
        <v>1420.2480000000032</v>
      </c>
    </row>
    <row r="50" spans="1:147" x14ac:dyDescent="0.2">
      <c r="A50" s="483" t="s">
        <v>446</v>
      </c>
      <c r="B50" s="480"/>
      <c r="C50" s="480">
        <v>860.13599999999997</v>
      </c>
      <c r="D50" s="468">
        <v>1013.6400000000001</v>
      </c>
      <c r="E50" s="481">
        <v>153.50400000000013</v>
      </c>
      <c r="F50" s="481">
        <v>8795.1829999999991</v>
      </c>
      <c r="G50" s="481">
        <v>10010.689999999999</v>
      </c>
      <c r="H50" s="481">
        <v>1215.5069999999996</v>
      </c>
    </row>
    <row r="51" spans="1:147" x14ac:dyDescent="0.2">
      <c r="B51" s="84"/>
      <c r="C51" s="84"/>
      <c r="D51" s="84"/>
      <c r="E51" s="84"/>
      <c r="F51" s="84"/>
      <c r="G51" s="84"/>
      <c r="H51" s="161" t="s">
        <v>220</v>
      </c>
    </row>
    <row r="52" spans="1:147" x14ac:dyDescent="0.2">
      <c r="A52" s="430" t="s">
        <v>529</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6" priority="73" operator="between">
      <formula>0</formula>
      <formula>0.5</formula>
    </cfRule>
    <cfRule type="cellIs" dxfId="115" priority="74" operator="between">
      <formula>0</formula>
      <formula>0.49</formula>
    </cfRule>
  </conditionalFormatting>
  <conditionalFormatting sqref="C20:C21">
    <cfRule type="cellIs" dxfId="114" priority="11" operator="between">
      <formula>0</formula>
      <formula>0.5</formula>
    </cfRule>
    <cfRule type="cellIs" dxfId="113" priority="12" operator="between">
      <formula>0</formula>
      <formula>0.49</formula>
    </cfRule>
  </conditionalFormatting>
  <conditionalFormatting sqref="C23">
    <cfRule type="cellIs" dxfId="112" priority="133" operator="between">
      <formula>0</formula>
      <formula>0.5</formula>
    </cfRule>
    <cfRule type="cellIs" dxfId="111" priority="134" operator="between">
      <formula>0</formula>
      <formula>0.49</formula>
    </cfRule>
  </conditionalFormatting>
  <conditionalFormatting sqref="C30">
    <cfRule type="cellIs" dxfId="110" priority="1" operator="between">
      <formula>0</formula>
      <formula>0.5</formula>
    </cfRule>
    <cfRule type="cellIs" dxfId="109" priority="2" operator="between">
      <formula>0</formula>
      <formula>0.49</formula>
    </cfRule>
  </conditionalFormatting>
  <conditionalFormatting sqref="C34">
    <cfRule type="cellIs" dxfId="108" priority="39" operator="between">
      <formula>0</formula>
      <formula>0.5</formula>
    </cfRule>
    <cfRule type="cellIs" dxfId="107" priority="40" operator="between">
      <formula>0</formula>
      <formula>0.49</formula>
    </cfRule>
  </conditionalFormatting>
  <conditionalFormatting sqref="D43:D44">
    <cfRule type="cellIs" dxfId="106" priority="15" operator="between">
      <formula>0</formula>
      <formula>0.5</formula>
    </cfRule>
    <cfRule type="cellIs" dxfId="105" priority="16" operator="between">
      <formula>0</formula>
      <formula>0.49</formula>
    </cfRule>
  </conditionalFormatting>
  <conditionalFormatting sqref="D7:E7">
    <cfRule type="cellIs" dxfId="104" priority="37" operator="between">
      <formula>0</formula>
      <formula>0.5</formula>
    </cfRule>
    <cfRule type="cellIs" dxfId="103" priority="38" operator="between">
      <formula>0</formula>
      <formula>0.49</formula>
    </cfRule>
  </conditionalFormatting>
  <conditionalFormatting sqref="D17:E17">
    <cfRule type="cellIs" dxfId="102" priority="101" operator="between">
      <formula>0</formula>
      <formula>0.5</formula>
    </cfRule>
    <cfRule type="cellIs" dxfId="101" priority="102" operator="between">
      <formula>0</formula>
      <formula>0.49</formula>
    </cfRule>
  </conditionalFormatting>
  <conditionalFormatting sqref="D22:E23">
    <cfRule type="cellIs" dxfId="100" priority="41" operator="between">
      <formula>0</formula>
      <formula>0.5</formula>
    </cfRule>
    <cfRule type="cellIs" dxfId="99" priority="42" operator="between">
      <formula>0</formula>
      <formula>0.49</formula>
    </cfRule>
  </conditionalFormatting>
  <conditionalFormatting sqref="D35:E35">
    <cfRule type="cellIs" dxfId="98" priority="77" operator="between">
      <formula>0</formula>
      <formula>0.5</formula>
    </cfRule>
    <cfRule type="cellIs" dxfId="97" priority="78" operator="between">
      <formula>0</formula>
      <formula>0.49</formula>
    </cfRule>
  </conditionalFormatting>
  <conditionalFormatting sqref="E18">
    <cfRule type="cellIs" dxfId="96" priority="109" operator="between">
      <formula>0</formula>
      <formula>0.5</formula>
    </cfRule>
    <cfRule type="cellIs" dxfId="95" priority="110" operator="between">
      <formula>0</formula>
      <formula>0.49</formula>
    </cfRule>
  </conditionalFormatting>
  <conditionalFormatting sqref="E33">
    <cfRule type="cellIs" dxfId="94" priority="21" operator="between">
      <formula>0</formula>
      <formula>0.5</formula>
    </cfRule>
    <cfRule type="cellIs" dxfId="93" priority="22" operator="between">
      <formula>0</formula>
      <formula>0.49</formula>
    </cfRule>
  </conditionalFormatting>
  <conditionalFormatting sqref="E39">
    <cfRule type="cellIs" dxfId="92" priority="19" operator="between">
      <formula>0</formula>
      <formula>0.5</formula>
    </cfRule>
    <cfRule type="cellIs" dxfId="91" priority="20" operator="between">
      <formula>0</formula>
      <formula>0.49</formula>
    </cfRule>
  </conditionalFormatting>
  <conditionalFormatting sqref="E43">
    <cfRule type="cellIs" dxfId="90" priority="93" operator="between">
      <formula>0</formula>
      <formula>0.5</formula>
    </cfRule>
    <cfRule type="cellIs" dxfId="89" priority="94" operator="between">
      <formula>0</formula>
      <formula>0.49</formula>
    </cfRule>
  </conditionalFormatting>
  <conditionalFormatting sqref="F40">
    <cfRule type="cellIs" dxfId="88" priority="5" operator="between">
      <formula>0</formula>
      <formula>0.5</formula>
    </cfRule>
    <cfRule type="cellIs" dxfId="87" priority="6" operator="between">
      <formula>0</formula>
      <formula>0.49</formula>
    </cfRule>
  </conditionalFormatting>
  <conditionalFormatting sqref="G9">
    <cfRule type="cellIs" dxfId="86" priority="121" operator="between">
      <formula>0</formula>
      <formula>0.5</formula>
    </cfRule>
    <cfRule type="cellIs" dxfId="85" priority="122" operator="between">
      <formula>0</formula>
      <formula>0.49</formula>
    </cfRule>
  </conditionalFormatting>
  <conditionalFormatting sqref="G22">
    <cfRule type="cellIs" dxfId="84" priority="91" operator="between">
      <formula>0</formula>
      <formula>0.5</formula>
    </cfRule>
    <cfRule type="cellIs" dxfId="83" priority="92" operator="between">
      <formula>0</formula>
      <formula>0.49</formula>
    </cfRule>
  </conditionalFormatting>
  <conditionalFormatting sqref="G39">
    <cfRule type="cellIs" dxfId="82" priority="13" operator="between">
      <formula>0</formula>
      <formula>0.5</formula>
    </cfRule>
    <cfRule type="cellIs" dxfId="81" priority="1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7">
        <f>INDICE!A3</f>
        <v>45292</v>
      </c>
      <c r="C3" s="778"/>
      <c r="D3" s="778" t="s">
        <v>115</v>
      </c>
      <c r="E3" s="778"/>
      <c r="F3" s="778" t="s">
        <v>116</v>
      </c>
      <c r="G3" s="778"/>
      <c r="H3" s="778"/>
    </row>
    <row r="4" spans="1:8" x14ac:dyDescent="0.2">
      <c r="A4" s="66"/>
      <c r="B4" s="82" t="s">
        <v>47</v>
      </c>
      <c r="C4" s="82" t="s">
        <v>447</v>
      </c>
      <c r="D4" s="82" t="s">
        <v>47</v>
      </c>
      <c r="E4" s="82" t="s">
        <v>447</v>
      </c>
      <c r="F4" s="82" t="s">
        <v>47</v>
      </c>
      <c r="G4" s="83" t="s">
        <v>447</v>
      </c>
      <c r="H4" s="83" t="s">
        <v>121</v>
      </c>
    </row>
    <row r="5" spans="1:8" x14ac:dyDescent="0.2">
      <c r="A5" t="s">
        <v>599</v>
      </c>
      <c r="B5" s="585">
        <v>0</v>
      </c>
      <c r="C5" s="73">
        <v>-100</v>
      </c>
      <c r="D5" s="669">
        <v>0</v>
      </c>
      <c r="E5" s="187">
        <v>-100</v>
      </c>
      <c r="F5" s="95">
        <v>0.63300000000000001</v>
      </c>
      <c r="G5" s="187">
        <v>-27.688546688295368</v>
      </c>
      <c r="H5" s="476">
        <v>100</v>
      </c>
    </row>
    <row r="6" spans="1:8" x14ac:dyDescent="0.2">
      <c r="A6" s="189" t="s">
        <v>244</v>
      </c>
      <c r="B6" s="188">
        <v>0</v>
      </c>
      <c r="C6" s="733">
        <v>-100</v>
      </c>
      <c r="D6" s="188">
        <v>0</v>
      </c>
      <c r="E6" s="189">
        <v>-100</v>
      </c>
      <c r="F6" s="188">
        <v>0.63300000000000001</v>
      </c>
      <c r="G6" s="189">
        <v>-27.688546688295368</v>
      </c>
      <c r="H6" s="189">
        <v>100</v>
      </c>
    </row>
    <row r="7" spans="1:8" x14ac:dyDescent="0.2">
      <c r="A7" s="559" t="s">
        <v>245</v>
      </c>
      <c r="B7" s="687">
        <f>B6/'Consumo PP'!B11*100</f>
        <v>0</v>
      </c>
      <c r="C7" s="624"/>
      <c r="D7" s="687">
        <f>D6/'Consumo PP'!D11*100</f>
        <v>0</v>
      </c>
      <c r="E7" s="624"/>
      <c r="F7" s="687">
        <f>F6/'Consumo PP'!F11*100</f>
        <v>1.1027079503296226E-3</v>
      </c>
      <c r="G7" s="559"/>
      <c r="H7" s="623"/>
    </row>
    <row r="8" spans="1:8" x14ac:dyDescent="0.2">
      <c r="A8" s="80" t="s">
        <v>569</v>
      </c>
      <c r="B8" s="59"/>
      <c r="C8" s="108"/>
      <c r="D8" s="108"/>
      <c r="E8" s="108"/>
      <c r="F8" s="108"/>
      <c r="G8" s="108"/>
      <c r="H8" s="161" t="s">
        <v>220</v>
      </c>
    </row>
    <row r="9" spans="1:8" s="1" customFormat="1" x14ac:dyDescent="0.2">
      <c r="A9" s="80" t="s">
        <v>522</v>
      </c>
      <c r="B9" s="108"/>
    </row>
    <row r="10" spans="1:8" s="1" customFormat="1" x14ac:dyDescent="0.2">
      <c r="A10" s="80" t="s">
        <v>530</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B5:F5">
    <cfRule type="cellIs" dxfId="80"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2"/>
      <c r="C1" s="1"/>
      <c r="D1" s="1"/>
      <c r="E1" s="1"/>
      <c r="F1" s="1"/>
      <c r="G1" s="1"/>
    </row>
    <row r="2" spans="1:7" x14ac:dyDescent="0.2">
      <c r="A2" s="1"/>
      <c r="B2" s="1"/>
      <c r="C2" s="1"/>
      <c r="D2" s="1"/>
      <c r="E2" s="1"/>
      <c r="F2" s="1"/>
      <c r="G2" s="55" t="s">
        <v>151</v>
      </c>
    </row>
    <row r="3" spans="1:7" x14ac:dyDescent="0.2">
      <c r="A3" s="56"/>
      <c r="B3" s="781">
        <f>INDICE!A3</f>
        <v>45292</v>
      </c>
      <c r="C3" s="781"/>
      <c r="D3" s="779" t="s">
        <v>115</v>
      </c>
      <c r="E3" s="779"/>
      <c r="F3" s="779" t="s">
        <v>116</v>
      </c>
      <c r="G3" s="779"/>
    </row>
    <row r="4" spans="1:7" x14ac:dyDescent="0.2">
      <c r="A4" s="66"/>
      <c r="B4" s="612" t="s">
        <v>47</v>
      </c>
      <c r="C4" s="197" t="s">
        <v>447</v>
      </c>
      <c r="D4" s="612" t="s">
        <v>47</v>
      </c>
      <c r="E4" s="197" t="s">
        <v>447</v>
      </c>
      <c r="F4" s="612" t="s">
        <v>47</v>
      </c>
      <c r="G4" s="197" t="s">
        <v>447</v>
      </c>
    </row>
    <row r="5" spans="1:7" ht="15" x14ac:dyDescent="0.25">
      <c r="A5" s="417" t="s">
        <v>114</v>
      </c>
      <c r="B5" s="420">
        <v>5731.1409999999996</v>
      </c>
      <c r="C5" s="418">
        <v>6.8592796172477071</v>
      </c>
      <c r="D5" s="419">
        <v>5731.1409999999996</v>
      </c>
      <c r="E5" s="418">
        <v>6.8592796172477071</v>
      </c>
      <c r="F5" s="421">
        <v>62832.892999999996</v>
      </c>
      <c r="G5" s="418">
        <v>-1.690342875090393</v>
      </c>
    </row>
    <row r="6" spans="1:7" x14ac:dyDescent="0.2">
      <c r="A6" s="80"/>
      <c r="B6" s="1"/>
      <c r="C6" s="1"/>
      <c r="D6" s="1"/>
      <c r="E6" s="1"/>
      <c r="F6" s="1"/>
      <c r="G6" s="55" t="s">
        <v>220</v>
      </c>
    </row>
    <row r="7" spans="1:7" x14ac:dyDescent="0.2">
      <c r="A7" s="80" t="s">
        <v>569</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247</v>
      </c>
      <c r="B1" s="3"/>
      <c r="C1" s="3"/>
      <c r="D1" s="3"/>
      <c r="E1" s="3"/>
      <c r="F1" s="3"/>
      <c r="G1" s="3"/>
    </row>
    <row r="2" spans="1:8" ht="15.75" x14ac:dyDescent="0.25">
      <c r="A2" s="2"/>
      <c r="B2" s="89"/>
      <c r="C2" s="3"/>
      <c r="D2" s="3"/>
      <c r="E2" s="3"/>
      <c r="F2" s="3"/>
      <c r="G2" s="3"/>
      <c r="H2" s="55" t="s">
        <v>151</v>
      </c>
    </row>
    <row r="3" spans="1:8" x14ac:dyDescent="0.2">
      <c r="A3" s="70"/>
      <c r="B3" s="777">
        <f>INDICE!A3</f>
        <v>45292</v>
      </c>
      <c r="C3" s="778"/>
      <c r="D3" s="778" t="s">
        <v>115</v>
      </c>
      <c r="E3" s="778"/>
      <c r="F3" s="778" t="s">
        <v>116</v>
      </c>
      <c r="G3" s="778"/>
      <c r="H3" s="778"/>
    </row>
    <row r="4" spans="1:8" x14ac:dyDescent="0.2">
      <c r="A4" s="66"/>
      <c r="B4" s="63" t="s">
        <v>47</v>
      </c>
      <c r="C4" s="63" t="s">
        <v>419</v>
      </c>
      <c r="D4" s="63" t="s">
        <v>47</v>
      </c>
      <c r="E4" s="63" t="s">
        <v>419</v>
      </c>
      <c r="F4" s="63" t="s">
        <v>47</v>
      </c>
      <c r="G4" s="64" t="s">
        <v>419</v>
      </c>
      <c r="H4" s="64" t="s">
        <v>121</v>
      </c>
    </row>
    <row r="5" spans="1:8" x14ac:dyDescent="0.2">
      <c r="A5" s="3" t="s">
        <v>511</v>
      </c>
      <c r="B5" s="302">
        <v>134.03299999999999</v>
      </c>
      <c r="C5" s="72">
        <v>44.259560224300657</v>
      </c>
      <c r="D5" s="71">
        <v>134.03299999999999</v>
      </c>
      <c r="E5" s="72">
        <v>44.259560224300657</v>
      </c>
      <c r="F5" s="71">
        <v>1235.6989999999998</v>
      </c>
      <c r="G5" s="72">
        <v>13.072477347969222</v>
      </c>
      <c r="H5" s="305">
        <v>1.9985015996920912</v>
      </c>
    </row>
    <row r="6" spans="1:8" x14ac:dyDescent="0.2">
      <c r="A6" s="3" t="s">
        <v>48</v>
      </c>
      <c r="B6" s="303">
        <v>855.59500000000003</v>
      </c>
      <c r="C6" s="59">
        <v>5.9376702491209006</v>
      </c>
      <c r="D6" s="58">
        <v>855.59500000000003</v>
      </c>
      <c r="E6" s="59">
        <v>5.9376702491209006</v>
      </c>
      <c r="F6" s="58">
        <v>9740.5560000000005</v>
      </c>
      <c r="G6" s="59">
        <v>-0.6711959647478305</v>
      </c>
      <c r="H6" s="306">
        <v>15.753445416634957</v>
      </c>
    </row>
    <row r="7" spans="1:8" x14ac:dyDescent="0.2">
      <c r="A7" s="3" t="s">
        <v>49</v>
      </c>
      <c r="B7" s="303">
        <v>946.96399999999994</v>
      </c>
      <c r="C7" s="59">
        <v>18.100492748453849</v>
      </c>
      <c r="D7" s="58">
        <v>946.96399999999994</v>
      </c>
      <c r="E7" s="73">
        <v>18.100492748453849</v>
      </c>
      <c r="F7" s="58">
        <v>9930.5499999999993</v>
      </c>
      <c r="G7" s="59">
        <v>3.4084796088314349</v>
      </c>
      <c r="H7" s="306">
        <v>16.060723574933942</v>
      </c>
    </row>
    <row r="8" spans="1:8" x14ac:dyDescent="0.2">
      <c r="A8" s="3" t="s">
        <v>122</v>
      </c>
      <c r="B8" s="303">
        <v>2299.0940000000001</v>
      </c>
      <c r="C8" s="73">
        <v>0.73106999274451145</v>
      </c>
      <c r="D8" s="58">
        <v>2299.0940000000001</v>
      </c>
      <c r="E8" s="59">
        <v>0.73106999274451145</v>
      </c>
      <c r="F8" s="58">
        <v>25747.940000000002</v>
      </c>
      <c r="G8" s="59">
        <v>-1.96995243353839</v>
      </c>
      <c r="H8" s="306">
        <v>41.642260193441928</v>
      </c>
    </row>
    <row r="9" spans="1:8" x14ac:dyDescent="0.2">
      <c r="A9" s="3" t="s">
        <v>123</v>
      </c>
      <c r="B9" s="303">
        <v>450.274</v>
      </c>
      <c r="C9" s="59">
        <v>63.76220195231236</v>
      </c>
      <c r="D9" s="58">
        <v>450.274</v>
      </c>
      <c r="E9" s="59">
        <v>63.76220195231236</v>
      </c>
      <c r="F9" s="58">
        <v>4121.549</v>
      </c>
      <c r="G9" s="73">
        <v>14.542229771510229</v>
      </c>
      <c r="H9" s="306">
        <v>6.6657998992548668</v>
      </c>
    </row>
    <row r="10" spans="1:8" x14ac:dyDescent="0.2">
      <c r="A10" s="66" t="s">
        <v>591</v>
      </c>
      <c r="B10" s="304">
        <v>941.33699999999999</v>
      </c>
      <c r="C10" s="75">
        <v>-6.7605594740842712</v>
      </c>
      <c r="D10" s="74">
        <v>941.33699999999999</v>
      </c>
      <c r="E10" s="75">
        <v>-6.7605594740842712</v>
      </c>
      <c r="F10" s="74">
        <v>11054.980000000001</v>
      </c>
      <c r="G10" s="75">
        <v>-5.8418448456471612</v>
      </c>
      <c r="H10" s="307">
        <v>17.87926931604224</v>
      </c>
    </row>
    <row r="11" spans="1:8" x14ac:dyDescent="0.2">
      <c r="A11" s="76" t="s">
        <v>114</v>
      </c>
      <c r="B11" s="77">
        <v>5627.2970000000005</v>
      </c>
      <c r="C11" s="78">
        <v>6.7933050375426784</v>
      </c>
      <c r="D11" s="77">
        <v>5627.2970000000005</v>
      </c>
      <c r="E11" s="78">
        <v>6.7933050375426598</v>
      </c>
      <c r="F11" s="77">
        <v>61831.27399999999</v>
      </c>
      <c r="G11" s="78">
        <v>-0.44385218997358533</v>
      </c>
      <c r="H11" s="78">
        <v>100</v>
      </c>
    </row>
    <row r="12" spans="1:8" x14ac:dyDescent="0.2">
      <c r="A12" s="3"/>
      <c r="B12" s="3"/>
      <c r="C12" s="3"/>
      <c r="D12" s="3"/>
      <c r="E12" s="3"/>
      <c r="F12" s="3"/>
      <c r="G12" s="3"/>
      <c r="H12" s="79" t="s">
        <v>220</v>
      </c>
    </row>
    <row r="13" spans="1:8" x14ac:dyDescent="0.2">
      <c r="A13" s="80" t="s">
        <v>570</v>
      </c>
      <c r="B13" s="3"/>
      <c r="C13" s="3"/>
      <c r="D13" s="3"/>
      <c r="E13" s="3"/>
      <c r="F13" s="3"/>
      <c r="G13" s="3"/>
      <c r="H13" s="3"/>
    </row>
    <row r="14" spans="1:8" x14ac:dyDescent="0.2">
      <c r="A14" s="80" t="s">
        <v>571</v>
      </c>
      <c r="B14" s="58"/>
      <c r="C14" s="3"/>
      <c r="D14" s="3"/>
      <c r="E14" s="3"/>
      <c r="F14" s="3"/>
      <c r="G14" s="3"/>
      <c r="H14" s="3"/>
    </row>
    <row r="15" spans="1:8" x14ac:dyDescent="0.2">
      <c r="A15" s="80" t="s">
        <v>530</v>
      </c>
      <c r="B15" s="3"/>
      <c r="C15" s="3"/>
      <c r="D15" s="3"/>
      <c r="E15" s="3"/>
      <c r="F15" s="3"/>
      <c r="G15" s="3"/>
      <c r="H15" s="3"/>
    </row>
  </sheetData>
  <mergeCells count="3">
    <mergeCell ref="B3:C3"/>
    <mergeCell ref="D3:E3"/>
    <mergeCell ref="F3:H3"/>
  </mergeCells>
  <conditionalFormatting sqref="C8">
    <cfRule type="cellIs" dxfId="79" priority="3" operator="between">
      <formula>-0.5</formula>
      <formula>0.5</formula>
    </cfRule>
    <cfRule type="cellIs" dxfId="78" priority="4" operator="between">
      <formula>0</formula>
      <formula>0.49</formula>
    </cfRule>
  </conditionalFormatting>
  <conditionalFormatting sqref="E7">
    <cfRule type="cellIs" dxfId="77" priority="1" operator="between">
      <formula>0</formula>
      <formula>0.5</formula>
    </cfRule>
    <cfRule type="cellIs" dxfId="76"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248</v>
      </c>
      <c r="B1" s="158"/>
      <c r="C1" s="158"/>
      <c r="D1" s="158"/>
      <c r="E1" s="158"/>
      <c r="F1" s="15"/>
      <c r="G1" s="15"/>
    </row>
    <row r="2" spans="1:7" x14ac:dyDescent="0.2">
      <c r="A2" s="158"/>
      <c r="B2" s="158"/>
      <c r="C2" s="158"/>
      <c r="D2" s="158"/>
      <c r="E2" s="161" t="s">
        <v>151</v>
      </c>
      <c r="F2" s="15"/>
      <c r="G2" s="15"/>
    </row>
    <row r="3" spans="1:7" x14ac:dyDescent="0.2">
      <c r="A3" s="800">
        <f>INDICE!A3</f>
        <v>45292</v>
      </c>
      <c r="B3" s="800">
        <v>41671</v>
      </c>
      <c r="C3" s="801">
        <v>41671</v>
      </c>
      <c r="D3" s="800">
        <v>41671</v>
      </c>
      <c r="E3" s="800">
        <v>41671</v>
      </c>
      <c r="F3" s="15"/>
    </row>
    <row r="4" spans="1:7" x14ac:dyDescent="0.2">
      <c r="A4" s="18" t="s">
        <v>30</v>
      </c>
      <c r="B4" s="762">
        <v>0</v>
      </c>
      <c r="C4" s="423"/>
      <c r="D4" s="15" t="s">
        <v>249</v>
      </c>
      <c r="E4" s="234">
        <v>5627.2970000000005</v>
      </c>
    </row>
    <row r="5" spans="1:7" x14ac:dyDescent="0.2">
      <c r="A5" s="18" t="s">
        <v>250</v>
      </c>
      <c r="B5" s="235">
        <v>6240.1289999999999</v>
      </c>
      <c r="C5" s="234"/>
      <c r="D5" s="18" t="s">
        <v>251</v>
      </c>
      <c r="E5" s="235">
        <v>-352.40600000000001</v>
      </c>
    </row>
    <row r="6" spans="1:7" x14ac:dyDescent="0.2">
      <c r="A6" s="18" t="s">
        <v>471</v>
      </c>
      <c r="B6" s="235">
        <v>120.79400000000001</v>
      </c>
      <c r="C6" s="234"/>
      <c r="D6" s="18" t="s">
        <v>252</v>
      </c>
      <c r="E6" s="235">
        <v>292.43274999999812</v>
      </c>
    </row>
    <row r="7" spans="1:7" x14ac:dyDescent="0.2">
      <c r="A7" s="18" t="s">
        <v>472</v>
      </c>
      <c r="B7" s="235">
        <v>59.487999999999715</v>
      </c>
      <c r="C7" s="234"/>
      <c r="D7" s="18" t="s">
        <v>473</v>
      </c>
      <c r="E7" s="235">
        <v>1458.213</v>
      </c>
    </row>
    <row r="8" spans="1:7" x14ac:dyDescent="0.2">
      <c r="A8" s="18" t="s">
        <v>474</v>
      </c>
      <c r="B8" s="235">
        <v>-689.27</v>
      </c>
      <c r="C8" s="234"/>
      <c r="D8" s="18" t="s">
        <v>475</v>
      </c>
      <c r="E8" s="235">
        <v>-1739.133</v>
      </c>
    </row>
    <row r="9" spans="1:7" x14ac:dyDescent="0.2">
      <c r="A9" s="173" t="s">
        <v>58</v>
      </c>
      <c r="B9" s="174">
        <v>5731.1409999999996</v>
      </c>
      <c r="C9" s="234"/>
      <c r="D9" s="18" t="s">
        <v>254</v>
      </c>
      <c r="E9" s="235">
        <v>-474.04399999999998</v>
      </c>
    </row>
    <row r="10" spans="1:7" x14ac:dyDescent="0.2">
      <c r="A10" s="18" t="s">
        <v>253</v>
      </c>
      <c r="B10" s="235">
        <v>-103.84399999999914</v>
      </c>
      <c r="C10" s="234"/>
      <c r="D10" s="173" t="s">
        <v>476</v>
      </c>
      <c r="E10" s="174">
        <v>4812.3597499999987</v>
      </c>
      <c r="G10" s="495"/>
    </row>
    <row r="11" spans="1:7" x14ac:dyDescent="0.2">
      <c r="A11" s="173" t="s">
        <v>249</v>
      </c>
      <c r="B11" s="174">
        <v>5627.2970000000005</v>
      </c>
      <c r="C11" s="424"/>
      <c r="D11" s="441"/>
      <c r="E11" s="416"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7" t="s">
        <v>478</v>
      </c>
      <c r="B1" s="767"/>
      <c r="C1" s="767"/>
      <c r="D1" s="767"/>
      <c r="E1" s="192"/>
      <c r="F1" s="192"/>
      <c r="G1" s="6"/>
      <c r="H1" s="6"/>
      <c r="I1" s="6"/>
      <c r="J1" s="6"/>
    </row>
    <row r="2" spans="1:10" ht="14.25" customHeight="1" x14ac:dyDescent="0.2">
      <c r="A2" s="767"/>
      <c r="B2" s="767"/>
      <c r="C2" s="767"/>
      <c r="D2" s="767"/>
      <c r="E2" s="192"/>
      <c r="F2" s="192"/>
      <c r="G2" s="6"/>
      <c r="H2" s="6"/>
      <c r="I2" s="6"/>
      <c r="J2" s="6"/>
    </row>
    <row r="3" spans="1:10" ht="14.25" customHeight="1" x14ac:dyDescent="0.2">
      <c r="A3" s="53"/>
      <c r="B3" s="53"/>
      <c r="C3" s="53"/>
      <c r="D3" s="55" t="s">
        <v>255</v>
      </c>
    </row>
    <row r="4" spans="1:10" ht="14.25" customHeight="1" x14ac:dyDescent="0.2">
      <c r="A4" s="193"/>
      <c r="B4" s="193"/>
      <c r="C4" s="194" t="s">
        <v>582</v>
      </c>
      <c r="D4" s="194" t="s">
        <v>583</v>
      </c>
    </row>
    <row r="5" spans="1:10" ht="14.25" customHeight="1" x14ac:dyDescent="0.2">
      <c r="A5" s="747">
        <v>2019</v>
      </c>
      <c r="B5" s="635" t="s">
        <v>586</v>
      </c>
      <c r="C5" s="636">
        <v>12.15</v>
      </c>
      <c r="D5" s="197">
        <v>-4.8551292090837839</v>
      </c>
    </row>
    <row r="6" spans="1:10" ht="14.25" customHeight="1" x14ac:dyDescent="0.2">
      <c r="A6" s="742" t="s">
        <v>507</v>
      </c>
      <c r="B6" s="195" t="s">
        <v>588</v>
      </c>
      <c r="C6" s="698">
        <v>12.74</v>
      </c>
      <c r="D6" s="199">
        <v>4.8559670781892992</v>
      </c>
    </row>
    <row r="7" spans="1:10" ht="14.25" customHeight="1" x14ac:dyDescent="0.2">
      <c r="A7" s="802">
        <v>2020</v>
      </c>
      <c r="B7" s="635" t="s">
        <v>603</v>
      </c>
      <c r="C7" s="636">
        <v>13.37</v>
      </c>
      <c r="D7" s="197">
        <v>4.9450549450549373</v>
      </c>
    </row>
    <row r="8" spans="1:10" ht="14.25" customHeight="1" x14ac:dyDescent="0.2">
      <c r="A8" s="803"/>
      <c r="B8" s="195" t="s">
        <v>608</v>
      </c>
      <c r="C8" s="698">
        <v>12.71</v>
      </c>
      <c r="D8" s="196">
        <v>-4.9364248317127783</v>
      </c>
    </row>
    <row r="9" spans="1:10" ht="14.25" customHeight="1" x14ac:dyDescent="0.2">
      <c r="A9" s="803"/>
      <c r="B9" s="195" t="s">
        <v>609</v>
      </c>
      <c r="C9" s="698">
        <v>12.09</v>
      </c>
      <c r="D9" s="196">
        <v>-4.8780487804878128</v>
      </c>
    </row>
    <row r="10" spans="1:10" ht="14.25" customHeight="1" x14ac:dyDescent="0.2">
      <c r="A10" s="804"/>
      <c r="B10" s="198" t="s">
        <v>610</v>
      </c>
      <c r="C10" s="621">
        <v>12.68</v>
      </c>
      <c r="D10" s="199">
        <v>4.8800661703887496</v>
      </c>
    </row>
    <row r="11" spans="1:10" ht="14.25" customHeight="1" x14ac:dyDescent="0.2">
      <c r="A11" s="805">
        <v>2021</v>
      </c>
      <c r="B11" s="195" t="s">
        <v>611</v>
      </c>
      <c r="C11" s="698">
        <v>13.3</v>
      </c>
      <c r="D11" s="196">
        <v>4.8895899053627838</v>
      </c>
    </row>
    <row r="12" spans="1:10" ht="14.25" customHeight="1" x14ac:dyDescent="0.2">
      <c r="A12" s="806"/>
      <c r="B12" s="195" t="s">
        <v>612</v>
      </c>
      <c r="C12" s="698">
        <v>13.96</v>
      </c>
      <c r="D12" s="196">
        <v>4.9624060150375948</v>
      </c>
    </row>
    <row r="13" spans="1:10" ht="14.25" customHeight="1" x14ac:dyDescent="0.2">
      <c r="A13" s="806"/>
      <c r="B13" s="195" t="s">
        <v>614</v>
      </c>
      <c r="C13" s="698">
        <v>14.64</v>
      </c>
      <c r="D13" s="196">
        <v>4.871060171919769</v>
      </c>
    </row>
    <row r="14" spans="1:10" ht="14.25" customHeight="1" x14ac:dyDescent="0.2">
      <c r="A14" s="806"/>
      <c r="B14" s="195" t="s">
        <v>618</v>
      </c>
      <c r="C14" s="698">
        <v>15.37</v>
      </c>
      <c r="D14" s="196">
        <v>4.9863387978141978</v>
      </c>
    </row>
    <row r="15" spans="1:10" ht="14.25" customHeight="1" x14ac:dyDescent="0.2">
      <c r="A15" s="806"/>
      <c r="B15" s="195" t="s">
        <v>621</v>
      </c>
      <c r="C15" s="698">
        <v>16.12</v>
      </c>
      <c r="D15" s="196">
        <v>4.8796356538711896</v>
      </c>
    </row>
    <row r="16" spans="1:10" ht="14.25" customHeight="1" x14ac:dyDescent="0.2">
      <c r="A16" s="807"/>
      <c r="B16" s="198" t="s">
        <v>637</v>
      </c>
      <c r="C16" s="621">
        <v>16.920000000000002</v>
      </c>
      <c r="D16" s="199">
        <v>4.9627791563275476</v>
      </c>
      <c r="F16" s="3" t="s">
        <v>367</v>
      </c>
    </row>
    <row r="17" spans="1:4" ht="14.25" customHeight="1" x14ac:dyDescent="0.2">
      <c r="A17" s="808">
        <v>2022</v>
      </c>
      <c r="B17" s="635" t="s">
        <v>645</v>
      </c>
      <c r="C17" s="636">
        <v>17.75</v>
      </c>
      <c r="D17" s="197">
        <v>4.905437352245853</v>
      </c>
    </row>
    <row r="18" spans="1:4" ht="14.25" customHeight="1" x14ac:dyDescent="0.2">
      <c r="A18" s="809"/>
      <c r="B18" s="195" t="s">
        <v>647</v>
      </c>
      <c r="C18" s="698">
        <v>18.63</v>
      </c>
      <c r="D18" s="196">
        <v>4.9577464788732337</v>
      </c>
    </row>
    <row r="19" spans="1:4" ht="14.25" customHeight="1" x14ac:dyDescent="0.2">
      <c r="A19" s="809"/>
      <c r="B19" s="195" t="s">
        <v>659</v>
      </c>
      <c r="C19" s="698">
        <v>19.55</v>
      </c>
      <c r="D19" s="196">
        <v>4.9382716049382811</v>
      </c>
    </row>
    <row r="20" spans="1:4" ht="14.25" customHeight="1" x14ac:dyDescent="0.2">
      <c r="A20" s="810"/>
      <c r="B20" s="198" t="s">
        <v>656</v>
      </c>
      <c r="C20" s="621">
        <v>18.579999999999998</v>
      </c>
      <c r="D20" s="199">
        <v>-4.9616368286445134</v>
      </c>
    </row>
    <row r="21" spans="1:4" ht="14.25" customHeight="1" x14ac:dyDescent="0.2">
      <c r="A21" s="811">
        <v>2023</v>
      </c>
      <c r="B21" s="195" t="s">
        <v>660</v>
      </c>
      <c r="C21" s="698">
        <v>17.66</v>
      </c>
      <c r="D21" s="196">
        <v>-4.9515608180839523</v>
      </c>
    </row>
    <row r="22" spans="1:4" ht="14.25" customHeight="1" x14ac:dyDescent="0.2">
      <c r="A22" s="812"/>
      <c r="B22" s="195" t="s">
        <v>666</v>
      </c>
      <c r="C22" s="698">
        <v>16.79</v>
      </c>
      <c r="D22" s="196">
        <v>-4.9263873159682952</v>
      </c>
    </row>
    <row r="23" spans="1:4" ht="14.25" customHeight="1" x14ac:dyDescent="0.2">
      <c r="A23" s="812"/>
      <c r="B23" s="195" t="s">
        <v>670</v>
      </c>
      <c r="C23" s="698">
        <v>15.96</v>
      </c>
      <c r="D23" s="196">
        <v>-4.9434187016080902</v>
      </c>
    </row>
    <row r="24" spans="1:4" ht="14.25" customHeight="1" x14ac:dyDescent="0.2">
      <c r="A24" s="812"/>
      <c r="B24" s="195" t="s">
        <v>671</v>
      </c>
      <c r="C24" s="698">
        <v>15.18</v>
      </c>
      <c r="D24" s="196">
        <v>-4.8872180451127889</v>
      </c>
    </row>
    <row r="25" spans="1:4" ht="14.25" customHeight="1" x14ac:dyDescent="0.2">
      <c r="A25" s="812"/>
      <c r="B25" s="195" t="s">
        <v>691</v>
      </c>
      <c r="C25" s="698">
        <v>14.43</v>
      </c>
      <c r="D25" s="196">
        <v>-4.9407114624505928</v>
      </c>
    </row>
    <row r="26" spans="1:4" ht="14.25" customHeight="1" x14ac:dyDescent="0.2">
      <c r="A26" s="813"/>
      <c r="B26" s="198" t="s">
        <v>685</v>
      </c>
      <c r="C26" s="621">
        <v>15.14</v>
      </c>
      <c r="D26" s="199">
        <v>4.9203049203049263</v>
      </c>
    </row>
    <row r="27" spans="1:4" ht="14.25" customHeight="1" x14ac:dyDescent="0.2">
      <c r="A27" s="748">
        <v>2024</v>
      </c>
      <c r="B27" s="198" t="s">
        <v>692</v>
      </c>
      <c r="C27" s="621">
        <v>15.89</v>
      </c>
      <c r="D27" s="610">
        <v>4.9537648612945837</v>
      </c>
    </row>
    <row r="28" spans="1:4" ht="14.25" customHeight="1" x14ac:dyDescent="0.2">
      <c r="A28" s="637" t="s">
        <v>256</v>
      </c>
      <c r="B28"/>
      <c r="C28"/>
      <c r="D28" s="79" t="s">
        <v>568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7:A10"/>
    <mergeCell ref="A11:A16"/>
    <mergeCell ref="A17: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576</v>
      </c>
      <c r="B1" s="53"/>
      <c r="C1" s="53"/>
      <c r="D1" s="53"/>
      <c r="E1" s="53"/>
      <c r="F1" s="6"/>
    </row>
    <row r="2" spans="1:6" x14ac:dyDescent="0.2">
      <c r="A2" s="54"/>
      <c r="B2" s="54"/>
      <c r="C2" s="54"/>
      <c r="D2" s="54"/>
      <c r="E2" s="54"/>
      <c r="F2" s="55" t="s">
        <v>105</v>
      </c>
    </row>
    <row r="3" spans="1:6" ht="14.85" customHeight="1" x14ac:dyDescent="0.2">
      <c r="A3" s="56"/>
      <c r="B3" s="769" t="s">
        <v>667</v>
      </c>
      <c r="C3" s="771" t="s">
        <v>418</v>
      </c>
      <c r="D3" s="769" t="s">
        <v>668</v>
      </c>
      <c r="E3" s="771" t="s">
        <v>418</v>
      </c>
      <c r="F3" s="773" t="s">
        <v>669</v>
      </c>
    </row>
    <row r="4" spans="1:6" ht="14.85" customHeight="1" x14ac:dyDescent="0.2">
      <c r="A4" s="493"/>
      <c r="B4" s="770"/>
      <c r="C4" s="772"/>
      <c r="D4" s="770"/>
      <c r="E4" s="772"/>
      <c r="F4" s="774"/>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5">
        <v>119066.745292566</v>
      </c>
      <c r="C12" s="466">
        <v>100</v>
      </c>
      <c r="D12" s="465">
        <v>117525.51589438341</v>
      </c>
      <c r="E12" s="466">
        <v>100</v>
      </c>
      <c r="F12" s="466">
        <v>1.3113998151411213</v>
      </c>
    </row>
    <row r="13" spans="1:6" x14ac:dyDescent="0.2">
      <c r="A13" s="709" t="s">
        <v>653</v>
      </c>
      <c r="B13" s="3"/>
      <c r="C13" s="3"/>
      <c r="D13" s="3"/>
      <c r="E13" s="3"/>
      <c r="F13" s="55" t="s">
        <v>568</v>
      </c>
    </row>
    <row r="14" spans="1:6" x14ac:dyDescent="0.2">
      <c r="A14" s="467"/>
      <c r="B14" s="1"/>
      <c r="C14" s="1"/>
      <c r="D14" s="1"/>
      <c r="E14" s="1"/>
      <c r="F14" s="1"/>
    </row>
    <row r="15" spans="1:6" x14ac:dyDescent="0.2">
      <c r="A15" s="49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479</v>
      </c>
      <c r="B1" s="53"/>
      <c r="C1" s="53"/>
      <c r="D1" s="6"/>
      <c r="E1" s="6"/>
      <c r="F1" s="6"/>
    </row>
    <row r="2" spans="1:6" x14ac:dyDescent="0.2">
      <c r="A2" s="54"/>
      <c r="B2" s="54"/>
      <c r="C2" s="54"/>
      <c r="D2" s="65"/>
      <c r="E2" s="65"/>
      <c r="F2" s="55" t="s">
        <v>257</v>
      </c>
    </row>
    <row r="3" spans="1:6" x14ac:dyDescent="0.2">
      <c r="A3" s="56"/>
      <c r="B3" s="781" t="s">
        <v>258</v>
      </c>
      <c r="C3" s="781"/>
      <c r="D3" s="781"/>
      <c r="E3" s="779" t="s">
        <v>259</v>
      </c>
      <c r="F3" s="779"/>
    </row>
    <row r="4" spans="1:6" x14ac:dyDescent="0.2">
      <c r="A4" s="66"/>
      <c r="B4" s="201" t="s">
        <v>690</v>
      </c>
      <c r="C4" s="202" t="s">
        <v>686</v>
      </c>
      <c r="D4" s="201" t="s">
        <v>693</v>
      </c>
      <c r="E4" s="185" t="s">
        <v>260</v>
      </c>
      <c r="F4" s="184" t="s">
        <v>261</v>
      </c>
    </row>
    <row r="5" spans="1:6" x14ac:dyDescent="0.2">
      <c r="A5" s="425" t="s">
        <v>481</v>
      </c>
      <c r="B5" s="90">
        <v>153.97204456129035</v>
      </c>
      <c r="C5" s="90">
        <v>154.42532470645162</v>
      </c>
      <c r="D5" s="90">
        <v>163.21141134838709</v>
      </c>
      <c r="E5" s="90">
        <v>-0.29352707920343812</v>
      </c>
      <c r="F5" s="90">
        <v>-5.6609808779697488</v>
      </c>
    </row>
    <row r="6" spans="1:6" x14ac:dyDescent="0.2">
      <c r="A6" s="66" t="s">
        <v>480</v>
      </c>
      <c r="B6" s="97">
        <v>148.99431247419352</v>
      </c>
      <c r="C6" s="199">
        <v>150.87762278709681</v>
      </c>
      <c r="D6" s="97">
        <v>168.770767383871</v>
      </c>
      <c r="E6" s="97">
        <v>-1.248237000367395</v>
      </c>
      <c r="F6" s="97">
        <v>-11.717938607635595</v>
      </c>
    </row>
    <row r="7" spans="1:6" x14ac:dyDescent="0.2">
      <c r="F7" s="55" t="s">
        <v>568</v>
      </c>
    </row>
    <row r="8" spans="1:6" x14ac:dyDescent="0.2">
      <c r="A8" s="637"/>
    </row>
    <row r="13" spans="1:6" x14ac:dyDescent="0.2">
      <c r="C13" s="1" t="s">
        <v>367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7" t="s">
        <v>650</v>
      </c>
      <c r="B1" s="767"/>
      <c r="C1" s="767"/>
      <c r="D1" s="3"/>
      <c r="E1" s="3"/>
    </row>
    <row r="2" spans="1:38" x14ac:dyDescent="0.2">
      <c r="A2" s="768"/>
      <c r="B2" s="767"/>
      <c r="C2" s="767"/>
      <c r="D2" s="3"/>
      <c r="E2" s="55" t="s">
        <v>257</v>
      </c>
    </row>
    <row r="3" spans="1:38" x14ac:dyDescent="0.2">
      <c r="A3" s="57"/>
      <c r="B3" s="203" t="s">
        <v>262</v>
      </c>
      <c r="C3" s="203" t="s">
        <v>263</v>
      </c>
      <c r="D3" s="203" t="s">
        <v>264</v>
      </c>
      <c r="E3" s="203" t="s">
        <v>265</v>
      </c>
    </row>
    <row r="4" spans="1:38" x14ac:dyDescent="0.2">
      <c r="A4" s="673" t="s">
        <v>266</v>
      </c>
      <c r="B4" s="719">
        <v>153.97204456129035</v>
      </c>
      <c r="C4" s="720">
        <v>26.72242095691816</v>
      </c>
      <c r="D4" s="720">
        <v>47.411314072114138</v>
      </c>
      <c r="E4" s="720">
        <v>79.838309532258052</v>
      </c>
      <c r="F4" s="613"/>
      <c r="G4" s="613"/>
      <c r="H4" s="613"/>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267</v>
      </c>
      <c r="B5" s="205">
        <v>179.2741935483871</v>
      </c>
      <c r="C5" s="92">
        <v>28.623610734616427</v>
      </c>
      <c r="D5" s="92">
        <v>75.709937652480363</v>
      </c>
      <c r="E5" s="92">
        <v>74.94064516129032</v>
      </c>
      <c r="F5" s="613"/>
      <c r="G5" s="613"/>
      <c r="M5" s="614"/>
      <c r="N5" s="614"/>
      <c r="O5" s="614"/>
      <c r="P5" s="614"/>
      <c r="Q5" s="614"/>
      <c r="R5" s="614"/>
      <c r="S5" s="614"/>
      <c r="T5" s="614"/>
      <c r="U5" s="614"/>
      <c r="V5" s="614"/>
      <c r="W5" s="614"/>
      <c r="X5" s="614"/>
      <c r="Y5" s="614"/>
      <c r="Z5" s="614"/>
      <c r="AA5" s="614"/>
      <c r="AB5" s="614"/>
      <c r="AC5" s="614"/>
      <c r="AD5" s="614"/>
      <c r="AE5" s="278"/>
      <c r="AF5" s="278"/>
      <c r="AG5" s="278"/>
      <c r="AH5" s="278"/>
      <c r="AI5" s="278"/>
      <c r="AJ5" s="278"/>
      <c r="AK5" s="278"/>
      <c r="AL5" s="278"/>
    </row>
    <row r="6" spans="1:38" x14ac:dyDescent="0.2">
      <c r="A6" s="204" t="s">
        <v>268</v>
      </c>
      <c r="B6" s="205">
        <v>152.44193548387096</v>
      </c>
      <c r="C6" s="92">
        <v>25.406989247311827</v>
      </c>
      <c r="D6" s="92">
        <v>58.560268817204303</v>
      </c>
      <c r="E6" s="92">
        <v>68.474677419354833</v>
      </c>
      <c r="F6" s="613"/>
      <c r="G6" s="613"/>
      <c r="M6" s="614"/>
      <c r="N6" s="614"/>
      <c r="O6" s="614"/>
      <c r="P6" s="614"/>
      <c r="Q6" s="614"/>
      <c r="R6" s="614"/>
      <c r="S6" s="614"/>
      <c r="T6" s="614"/>
      <c r="U6" s="614"/>
      <c r="V6" s="614"/>
      <c r="W6" s="614"/>
      <c r="X6" s="614"/>
      <c r="Y6" s="614"/>
      <c r="Z6" s="614"/>
      <c r="AA6" s="614"/>
      <c r="AB6" s="614"/>
      <c r="AC6" s="614"/>
      <c r="AD6" s="614"/>
      <c r="AE6" s="278"/>
      <c r="AF6" s="278"/>
      <c r="AG6" s="278"/>
      <c r="AH6" s="278"/>
      <c r="AI6" s="278"/>
      <c r="AJ6" s="278"/>
      <c r="AK6" s="278"/>
      <c r="AL6" s="278"/>
    </row>
    <row r="7" spans="1:38" x14ac:dyDescent="0.2">
      <c r="A7" s="204" t="s">
        <v>233</v>
      </c>
      <c r="B7" s="205">
        <v>158.1138064516129</v>
      </c>
      <c r="C7" s="92">
        <v>27.44123913623034</v>
      </c>
      <c r="D7" s="92">
        <v>60.015922154092237</v>
      </c>
      <c r="E7" s="92">
        <v>70.656645161290328</v>
      </c>
      <c r="F7" s="613"/>
      <c r="G7" s="613"/>
      <c r="N7" s="614"/>
      <c r="O7" s="614"/>
      <c r="P7" s="614"/>
      <c r="Q7" s="614"/>
      <c r="R7" s="614"/>
      <c r="S7" s="614"/>
      <c r="T7" s="614"/>
      <c r="U7" s="614"/>
      <c r="V7" s="614"/>
      <c r="W7" s="614"/>
      <c r="X7" s="614"/>
      <c r="Y7" s="614"/>
      <c r="Z7" s="614"/>
      <c r="AA7" s="614"/>
      <c r="AB7" s="614"/>
      <c r="AC7" s="614"/>
      <c r="AD7" s="614"/>
      <c r="AE7" s="278"/>
      <c r="AF7" s="278"/>
      <c r="AG7" s="278"/>
      <c r="AH7" s="278"/>
      <c r="AI7" s="278"/>
      <c r="AJ7" s="278"/>
      <c r="AK7" s="278"/>
      <c r="AL7" s="278"/>
    </row>
    <row r="8" spans="1:38" x14ac:dyDescent="0.2">
      <c r="A8" s="204" t="s">
        <v>269</v>
      </c>
      <c r="B8" s="205">
        <v>131.07841935483873</v>
      </c>
      <c r="C8" s="92">
        <v>21.846403225806458</v>
      </c>
      <c r="D8" s="92">
        <v>36.302435483870994</v>
      </c>
      <c r="E8" s="92">
        <v>72.92958064516128</v>
      </c>
      <c r="F8" s="613"/>
      <c r="G8" s="613"/>
      <c r="N8" s="614"/>
      <c r="O8" s="614"/>
      <c r="P8" s="614"/>
      <c r="Q8" s="614"/>
      <c r="R8" s="614"/>
      <c r="S8" s="614"/>
      <c r="T8" s="614"/>
      <c r="U8" s="614"/>
      <c r="V8" s="614"/>
      <c r="W8" s="614"/>
      <c r="X8" s="614"/>
      <c r="Y8" s="614"/>
      <c r="Z8" s="614"/>
      <c r="AA8" s="614"/>
      <c r="AB8" s="614"/>
      <c r="AC8" s="614"/>
      <c r="AD8" s="614"/>
      <c r="AE8" s="278"/>
      <c r="AF8" s="278"/>
      <c r="AG8" s="278"/>
      <c r="AH8" s="278"/>
      <c r="AI8" s="278"/>
      <c r="AJ8" s="278"/>
      <c r="AK8" s="278"/>
      <c r="AL8" s="278"/>
    </row>
    <row r="9" spans="1:38" x14ac:dyDescent="0.2">
      <c r="A9" s="204" t="s">
        <v>270</v>
      </c>
      <c r="B9" s="205">
        <v>133.84567741935484</v>
      </c>
      <c r="C9" s="92">
        <v>21.370318243426404</v>
      </c>
      <c r="D9" s="92">
        <v>36.970068853347804</v>
      </c>
      <c r="E9" s="92">
        <v>75.505290322580635</v>
      </c>
      <c r="F9" s="613"/>
      <c r="G9" s="613"/>
    </row>
    <row r="10" spans="1:38" x14ac:dyDescent="0.2">
      <c r="A10" s="204" t="s">
        <v>271</v>
      </c>
      <c r="B10" s="205">
        <v>144.93225806451613</v>
      </c>
      <c r="C10" s="92">
        <v>28.986451612903227</v>
      </c>
      <c r="D10" s="92">
        <v>45.600000000000009</v>
      </c>
      <c r="E10" s="92">
        <v>70.345806451612901</v>
      </c>
      <c r="F10" s="613"/>
      <c r="G10" s="613"/>
    </row>
    <row r="11" spans="1:38" x14ac:dyDescent="0.2">
      <c r="A11" s="204" t="s">
        <v>272</v>
      </c>
      <c r="B11" s="205">
        <v>193.33335483870968</v>
      </c>
      <c r="C11" s="92">
        <v>38.666670967741936</v>
      </c>
      <c r="D11" s="92">
        <v>67.368522580645163</v>
      </c>
      <c r="E11" s="92">
        <v>87.298161290322582</v>
      </c>
      <c r="F11" s="613"/>
      <c r="G11" s="613"/>
    </row>
    <row r="12" spans="1:38" x14ac:dyDescent="0.2">
      <c r="A12" s="204" t="s">
        <v>273</v>
      </c>
      <c r="B12" s="205">
        <v>154.83548387096772</v>
      </c>
      <c r="C12" s="92">
        <v>25.805913978494623</v>
      </c>
      <c r="D12" s="92">
        <v>54.364924731182775</v>
      </c>
      <c r="E12" s="92">
        <v>74.664645161290323</v>
      </c>
      <c r="F12" s="613"/>
      <c r="G12" s="613"/>
    </row>
    <row r="13" spans="1:38" x14ac:dyDescent="0.2">
      <c r="A13" s="204" t="s">
        <v>274</v>
      </c>
      <c r="B13" s="205">
        <v>140.48316129032258</v>
      </c>
      <c r="C13" s="92">
        <v>25.33302908514014</v>
      </c>
      <c r="D13" s="92">
        <v>52.898777366472757</v>
      </c>
      <c r="E13" s="92">
        <v>62.251354838709688</v>
      </c>
      <c r="F13" s="613"/>
      <c r="G13" s="613"/>
    </row>
    <row r="14" spans="1:38" x14ac:dyDescent="0.2">
      <c r="A14" s="204" t="s">
        <v>205</v>
      </c>
      <c r="B14" s="205">
        <v>165.2741935483871</v>
      </c>
      <c r="C14" s="92">
        <v>27.545698924731184</v>
      </c>
      <c r="D14" s="92">
        <v>56.300107526881717</v>
      </c>
      <c r="E14" s="92">
        <v>81.428387096774202</v>
      </c>
      <c r="F14" s="613"/>
      <c r="G14" s="613"/>
    </row>
    <row r="15" spans="1:38" x14ac:dyDescent="0.2">
      <c r="A15" s="204" t="s">
        <v>275</v>
      </c>
      <c r="B15" s="205">
        <v>173.7</v>
      </c>
      <c r="C15" s="92">
        <v>33.619354838709675</v>
      </c>
      <c r="D15" s="92">
        <v>72.240999999999985</v>
      </c>
      <c r="E15" s="92">
        <v>67.839645161290321</v>
      </c>
      <c r="F15" s="613"/>
      <c r="G15" s="613"/>
    </row>
    <row r="16" spans="1:38" x14ac:dyDescent="0.2">
      <c r="A16" s="204" t="s">
        <v>234</v>
      </c>
      <c r="B16" s="206">
        <v>180.66206451612905</v>
      </c>
      <c r="C16" s="196">
        <v>30.110344086021513</v>
      </c>
      <c r="D16" s="196">
        <v>69.130075268817222</v>
      </c>
      <c r="E16" s="196">
        <v>81.421645161290314</v>
      </c>
      <c r="F16" s="613"/>
      <c r="G16" s="613"/>
    </row>
    <row r="17" spans="1:13" x14ac:dyDescent="0.2">
      <c r="A17" s="204" t="s">
        <v>235</v>
      </c>
      <c r="B17" s="205">
        <v>182.11935483870968</v>
      </c>
      <c r="C17" s="92">
        <v>35.248907388137354</v>
      </c>
      <c r="D17" s="92">
        <v>71.533899063475573</v>
      </c>
      <c r="E17" s="92">
        <v>75.336548387096755</v>
      </c>
      <c r="F17" s="613"/>
      <c r="G17" s="613"/>
    </row>
    <row r="18" spans="1:13" x14ac:dyDescent="0.2">
      <c r="A18" s="204" t="s">
        <v>276</v>
      </c>
      <c r="B18" s="205">
        <v>149.67022580645158</v>
      </c>
      <c r="C18" s="92">
        <v>31.819654305308603</v>
      </c>
      <c r="D18" s="92">
        <v>40.819861823723627</v>
      </c>
      <c r="E18" s="92">
        <v>77.030709677419352</v>
      </c>
      <c r="F18" s="613"/>
      <c r="G18" s="613"/>
    </row>
    <row r="19" spans="1:13" x14ac:dyDescent="0.2">
      <c r="A19" s="3" t="s">
        <v>277</v>
      </c>
      <c r="B19" s="205">
        <v>167.9548387096774</v>
      </c>
      <c r="C19" s="92">
        <v>31.406189352216103</v>
      </c>
      <c r="D19" s="92">
        <v>62.639036454235494</v>
      </c>
      <c r="E19" s="92">
        <v>73.909612903225806</v>
      </c>
      <c r="F19" s="613"/>
      <c r="G19" s="613"/>
    </row>
    <row r="20" spans="1:13" x14ac:dyDescent="0.2">
      <c r="A20" s="3" t="s">
        <v>206</v>
      </c>
      <c r="B20" s="205">
        <v>177.68622580645163</v>
      </c>
      <c r="C20" s="92">
        <v>32.041778424114227</v>
      </c>
      <c r="D20" s="92">
        <v>72.840092543627748</v>
      </c>
      <c r="E20" s="92">
        <v>72.804354838709656</v>
      </c>
      <c r="F20" s="613"/>
      <c r="G20" s="613"/>
    </row>
    <row r="21" spans="1:13" x14ac:dyDescent="0.2">
      <c r="A21" s="3" t="s">
        <v>278</v>
      </c>
      <c r="B21" s="205">
        <v>159.81606451612905</v>
      </c>
      <c r="C21" s="92">
        <v>27.736672354038923</v>
      </c>
      <c r="D21" s="92">
        <v>57.050876033057882</v>
      </c>
      <c r="E21" s="92">
        <v>75.028516129032241</v>
      </c>
      <c r="F21" s="613"/>
      <c r="G21" s="613"/>
    </row>
    <row r="22" spans="1:13" x14ac:dyDescent="0.2">
      <c r="A22" s="195" t="s">
        <v>279</v>
      </c>
      <c r="B22" s="205">
        <v>142.69477419354834</v>
      </c>
      <c r="C22" s="92">
        <v>24.765208744334835</v>
      </c>
      <c r="D22" s="92">
        <v>46.599791255665117</v>
      </c>
      <c r="E22" s="92">
        <v>71.329774193548388</v>
      </c>
      <c r="F22" s="613"/>
      <c r="G22" s="613"/>
    </row>
    <row r="23" spans="1:13" x14ac:dyDescent="0.2">
      <c r="A23" s="195" t="s">
        <v>280</v>
      </c>
      <c r="B23" s="207">
        <v>148.72903225806451</v>
      </c>
      <c r="C23" s="208">
        <v>21.610201268265786</v>
      </c>
      <c r="D23" s="208">
        <v>54.864056796250352</v>
      </c>
      <c r="E23" s="208">
        <v>72.254774193548371</v>
      </c>
      <c r="F23" s="613"/>
      <c r="G23" s="613"/>
    </row>
    <row r="24" spans="1:13" x14ac:dyDescent="0.2">
      <c r="A24" s="195" t="s">
        <v>281</v>
      </c>
      <c r="B24" s="207">
        <v>134</v>
      </c>
      <c r="C24" s="208">
        <v>20.440677966101696</v>
      </c>
      <c r="D24" s="208">
        <v>54.938322033898295</v>
      </c>
      <c r="E24" s="208">
        <v>58.621000000000002</v>
      </c>
      <c r="F24" s="613"/>
      <c r="G24" s="613"/>
    </row>
    <row r="25" spans="1:13" x14ac:dyDescent="0.2">
      <c r="A25" s="195" t="s">
        <v>543</v>
      </c>
      <c r="B25" s="207">
        <v>190.99354838709678</v>
      </c>
      <c r="C25" s="208">
        <v>33.147640629165551</v>
      </c>
      <c r="D25" s="208">
        <v>79.710004532124771</v>
      </c>
      <c r="E25" s="208">
        <v>78.135903225806459</v>
      </c>
      <c r="F25" s="613"/>
      <c r="G25" s="613"/>
    </row>
    <row r="26" spans="1:13" x14ac:dyDescent="0.2">
      <c r="A26" s="3" t="s">
        <v>282</v>
      </c>
      <c r="B26" s="207">
        <v>144.17174193548388</v>
      </c>
      <c r="C26" s="208">
        <v>26.958943613952272</v>
      </c>
      <c r="D26" s="208">
        <v>39.60950799895096</v>
      </c>
      <c r="E26" s="208">
        <v>77.603290322580648</v>
      </c>
      <c r="F26" s="613"/>
      <c r="G26" s="613"/>
    </row>
    <row r="27" spans="1:13" x14ac:dyDescent="0.2">
      <c r="A27" s="195" t="s">
        <v>236</v>
      </c>
      <c r="B27" s="207">
        <v>165.23548387096773</v>
      </c>
      <c r="C27" s="208">
        <v>30.897692105953315</v>
      </c>
      <c r="D27" s="208">
        <v>57.812985313401512</v>
      </c>
      <c r="E27" s="208">
        <v>76.524806451612903</v>
      </c>
      <c r="F27" s="613"/>
      <c r="G27" s="613"/>
    </row>
    <row r="28" spans="1:13" x14ac:dyDescent="0.2">
      <c r="A28" s="195" t="s">
        <v>545</v>
      </c>
      <c r="B28" s="205">
        <v>146.42225806451614</v>
      </c>
      <c r="C28" s="92">
        <v>25.41212743268462</v>
      </c>
      <c r="D28" s="92">
        <v>52.018485470541187</v>
      </c>
      <c r="E28" s="92">
        <v>68.991645161290336</v>
      </c>
      <c r="F28" s="613"/>
      <c r="G28" s="613"/>
    </row>
    <row r="29" spans="1:13" x14ac:dyDescent="0.2">
      <c r="A29" s="3" t="s">
        <v>283</v>
      </c>
      <c r="B29" s="207">
        <v>135.93777419354836</v>
      </c>
      <c r="C29" s="208">
        <v>21.704350501490918</v>
      </c>
      <c r="D29" s="208">
        <v>39.488326917863915</v>
      </c>
      <c r="E29" s="208">
        <v>74.745096774193527</v>
      </c>
      <c r="F29" s="613"/>
      <c r="G29" s="613"/>
    </row>
    <row r="30" spans="1:13" x14ac:dyDescent="0.2">
      <c r="A30" s="3" t="s">
        <v>237</v>
      </c>
      <c r="B30" s="205">
        <v>156.82390322580645</v>
      </c>
      <c r="C30" s="92">
        <v>31.364780645161289</v>
      </c>
      <c r="D30" s="92">
        <v>50.775993548387106</v>
      </c>
      <c r="E30" s="92">
        <v>74.683129032258051</v>
      </c>
      <c r="F30" s="613"/>
      <c r="G30" s="613"/>
    </row>
    <row r="31" spans="1:13" x14ac:dyDescent="0.2">
      <c r="A31" s="647" t="s">
        <v>284</v>
      </c>
      <c r="B31" s="648">
        <v>167.63083248645481</v>
      </c>
      <c r="C31" s="648">
        <v>29.684094384221353</v>
      </c>
      <c r="D31" s="648">
        <v>62.564286489330229</v>
      </c>
      <c r="E31" s="648">
        <v>75.382451612903225</v>
      </c>
      <c r="F31" s="613"/>
      <c r="G31" s="613"/>
    </row>
    <row r="32" spans="1:13" x14ac:dyDescent="0.2">
      <c r="A32" s="646" t="s">
        <v>285</v>
      </c>
      <c r="B32" s="645">
        <v>172.77868841804371</v>
      </c>
      <c r="C32" s="645">
        <v>30.045364652621402</v>
      </c>
      <c r="D32" s="645">
        <v>67.711449212244219</v>
      </c>
      <c r="E32" s="645">
        <v>75.021874553178094</v>
      </c>
      <c r="F32" s="613"/>
      <c r="G32" s="613"/>
      <c r="M32" s="614"/>
    </row>
    <row r="33" spans="1:13" x14ac:dyDescent="0.2">
      <c r="A33" s="644" t="s">
        <v>286</v>
      </c>
      <c r="B33" s="649">
        <v>18.806643856753368</v>
      </c>
      <c r="C33" s="649">
        <v>3.3229436957032412</v>
      </c>
      <c r="D33" s="649">
        <v>20.300135140130081</v>
      </c>
      <c r="E33" s="649">
        <v>-4.8164349790799577</v>
      </c>
      <c r="F33" s="613"/>
      <c r="G33" s="613"/>
      <c r="M33" s="614"/>
    </row>
    <row r="34" spans="1:13" x14ac:dyDescent="0.2">
      <c r="A34" s="80"/>
      <c r="B34" s="3"/>
      <c r="C34" s="3"/>
      <c r="D34" s="3"/>
      <c r="E34" s="55" t="s">
        <v>568</v>
      </c>
    </row>
    <row r="35" spans="1:13" s="1" customFormat="1" ht="14.25" customHeight="1" x14ac:dyDescent="0.2">
      <c r="A35" s="814" t="s">
        <v>661</v>
      </c>
      <c r="B35" s="814"/>
      <c r="C35" s="814"/>
      <c r="D35" s="814"/>
      <c r="E35" s="814"/>
    </row>
    <row r="36" spans="1:13" s="1" customFormat="1" x14ac:dyDescent="0.2">
      <c r="A36" s="814"/>
      <c r="B36" s="814"/>
      <c r="C36" s="814"/>
      <c r="D36" s="814"/>
      <c r="E36" s="814"/>
    </row>
    <row r="37" spans="1:13" s="1" customFormat="1" x14ac:dyDescent="0.2">
      <c r="A37" s="814"/>
      <c r="B37" s="814"/>
      <c r="C37" s="814"/>
      <c r="D37" s="814"/>
      <c r="E37" s="814"/>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7" t="s">
        <v>651</v>
      </c>
      <c r="B1" s="767"/>
      <c r="C1" s="767"/>
      <c r="D1" s="3"/>
      <c r="E1" s="3"/>
    </row>
    <row r="2" spans="1:36" x14ac:dyDescent="0.2">
      <c r="A2" s="768"/>
      <c r="B2" s="767"/>
      <c r="C2" s="767"/>
      <c r="D2" s="3"/>
      <c r="E2" s="55" t="s">
        <v>257</v>
      </c>
    </row>
    <row r="3" spans="1:36" x14ac:dyDescent="0.2">
      <c r="A3" s="57"/>
      <c r="B3" s="203" t="s">
        <v>262</v>
      </c>
      <c r="C3" s="203" t="s">
        <v>263</v>
      </c>
      <c r="D3" s="203" t="s">
        <v>264</v>
      </c>
      <c r="E3" s="203" t="s">
        <v>265</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3" t="s">
        <v>266</v>
      </c>
      <c r="B4" s="719">
        <v>148.99431247419352</v>
      </c>
      <c r="C4" s="720">
        <v>25.858517040975734</v>
      </c>
      <c r="D4" s="720">
        <v>38.042314052572628</v>
      </c>
      <c r="E4" s="720">
        <v>85.093481380645159</v>
      </c>
      <c r="F4" s="613"/>
      <c r="G4" s="613"/>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278"/>
      <c r="AH4" s="278"/>
      <c r="AI4" s="278"/>
      <c r="AJ4" s="278"/>
    </row>
    <row r="5" spans="1:36" x14ac:dyDescent="0.2">
      <c r="A5" s="204" t="s">
        <v>267</v>
      </c>
      <c r="B5" s="205">
        <v>171.00967741935483</v>
      </c>
      <c r="C5" s="92">
        <v>27.304066142586066</v>
      </c>
      <c r="D5" s="92">
        <v>58.238933857413926</v>
      </c>
      <c r="E5" s="92">
        <v>85.466677419354838</v>
      </c>
      <c r="G5" s="613"/>
      <c r="H5" s="615"/>
      <c r="I5" s="615"/>
      <c r="J5" s="615"/>
      <c r="K5" s="615"/>
      <c r="L5" s="614"/>
      <c r="M5" s="614"/>
      <c r="N5" s="614"/>
      <c r="O5" s="614"/>
      <c r="P5" s="614"/>
      <c r="Q5" s="614"/>
      <c r="R5" s="614"/>
      <c r="S5" s="614"/>
      <c r="T5" s="614"/>
      <c r="U5" s="614"/>
      <c r="V5" s="614"/>
      <c r="W5" s="614"/>
      <c r="X5" s="614"/>
      <c r="Y5" s="614"/>
      <c r="Z5" s="614"/>
      <c r="AA5" s="614"/>
      <c r="AB5" s="614"/>
      <c r="AC5" s="614"/>
      <c r="AD5" s="614"/>
      <c r="AE5" s="614"/>
      <c r="AF5" s="614"/>
      <c r="AG5" s="278"/>
      <c r="AH5" s="278"/>
      <c r="AI5" s="278"/>
      <c r="AJ5" s="278"/>
    </row>
    <row r="6" spans="1:36" x14ac:dyDescent="0.2">
      <c r="A6" s="204" t="s">
        <v>268</v>
      </c>
      <c r="B6" s="205">
        <v>163.10967741935482</v>
      </c>
      <c r="C6" s="92">
        <v>27.184946236559139</v>
      </c>
      <c r="D6" s="92">
        <v>51.124473118279539</v>
      </c>
      <c r="E6" s="92">
        <v>84.800258064516143</v>
      </c>
      <c r="G6" s="613"/>
      <c r="L6" s="614"/>
      <c r="M6" s="614"/>
      <c r="N6" s="614"/>
      <c r="O6" s="614"/>
      <c r="P6" s="614"/>
      <c r="Q6" s="614"/>
      <c r="R6" s="614"/>
      <c r="S6" s="614"/>
      <c r="T6" s="614"/>
      <c r="U6" s="614"/>
      <c r="V6" s="614"/>
      <c r="W6" s="614"/>
      <c r="X6" s="614"/>
      <c r="Y6" s="614"/>
      <c r="Z6" s="614"/>
      <c r="AA6" s="614"/>
      <c r="AB6" s="614"/>
      <c r="AC6" s="614"/>
      <c r="AD6" s="614"/>
      <c r="AE6" s="614"/>
      <c r="AF6" s="614"/>
      <c r="AG6" s="278"/>
      <c r="AH6" s="278"/>
      <c r="AI6" s="278"/>
      <c r="AJ6" s="278"/>
    </row>
    <row r="7" spans="1:36" x14ac:dyDescent="0.2">
      <c r="A7" s="204" t="s">
        <v>233</v>
      </c>
      <c r="B7" s="205">
        <v>172.87609677419357</v>
      </c>
      <c r="C7" s="92">
        <v>30.003289522793928</v>
      </c>
      <c r="D7" s="92">
        <v>60.016129832044818</v>
      </c>
      <c r="E7" s="92">
        <v>82.856677419354824</v>
      </c>
      <c r="G7" s="613"/>
      <c r="L7" s="615"/>
      <c r="M7" s="615"/>
      <c r="N7" s="615"/>
      <c r="O7" s="615"/>
      <c r="P7" s="615"/>
      <c r="Q7" s="615"/>
      <c r="R7" s="615"/>
      <c r="S7" s="615"/>
      <c r="T7" s="615"/>
      <c r="U7" s="615"/>
      <c r="V7" s="615"/>
      <c r="W7" s="615"/>
      <c r="X7" s="615"/>
      <c r="Y7" s="615"/>
      <c r="Z7" s="615"/>
      <c r="AA7" s="615"/>
      <c r="AB7" s="615"/>
      <c r="AC7" s="615"/>
      <c r="AD7" s="615"/>
      <c r="AE7" s="615"/>
      <c r="AF7" s="615"/>
      <c r="AG7" s="280"/>
      <c r="AH7" s="280"/>
      <c r="AI7" s="280"/>
      <c r="AJ7" s="280"/>
    </row>
    <row r="8" spans="1:36" x14ac:dyDescent="0.2">
      <c r="A8" s="204" t="s">
        <v>269</v>
      </c>
      <c r="B8" s="205">
        <v>132.83029032258065</v>
      </c>
      <c r="C8" s="92">
        <v>22.138381720430111</v>
      </c>
      <c r="D8" s="92">
        <v>33.030069892473115</v>
      </c>
      <c r="E8" s="92">
        <v>77.661838709677426</v>
      </c>
      <c r="G8" s="613"/>
    </row>
    <row r="9" spans="1:36" x14ac:dyDescent="0.2">
      <c r="A9" s="204" t="s">
        <v>270</v>
      </c>
      <c r="B9" s="205">
        <v>145.32393548387097</v>
      </c>
      <c r="C9" s="92">
        <v>23.202981295744106</v>
      </c>
      <c r="D9" s="92">
        <v>34.069857413933306</v>
      </c>
      <c r="E9" s="92">
        <v>88.051096774193553</v>
      </c>
      <c r="G9" s="613"/>
    </row>
    <row r="10" spans="1:36" x14ac:dyDescent="0.2">
      <c r="A10" s="204" t="s">
        <v>271</v>
      </c>
      <c r="B10" s="205">
        <v>156.01935483870969</v>
      </c>
      <c r="C10" s="92">
        <v>31.203870967741938</v>
      </c>
      <c r="D10" s="92">
        <v>38.299999999999997</v>
      </c>
      <c r="E10" s="92">
        <v>86.515483870967756</v>
      </c>
      <c r="G10" s="613"/>
    </row>
    <row r="11" spans="1:36" x14ac:dyDescent="0.2">
      <c r="A11" s="204" t="s">
        <v>272</v>
      </c>
      <c r="B11" s="205">
        <v>173.02103225806451</v>
      </c>
      <c r="C11" s="92">
        <v>34.604206451612903</v>
      </c>
      <c r="D11" s="92">
        <v>46.906406451612888</v>
      </c>
      <c r="E11" s="92">
        <v>91.510419354838717</v>
      </c>
      <c r="G11" s="613"/>
    </row>
    <row r="12" spans="1:36" x14ac:dyDescent="0.2">
      <c r="A12" s="204" t="s">
        <v>273</v>
      </c>
      <c r="B12" s="205">
        <v>150.56774193548387</v>
      </c>
      <c r="C12" s="92">
        <v>25.094623655913978</v>
      </c>
      <c r="D12" s="92">
        <v>39.764924731182802</v>
      </c>
      <c r="E12" s="92">
        <v>85.708193548387086</v>
      </c>
      <c r="G12" s="613"/>
    </row>
    <row r="13" spans="1:36" x14ac:dyDescent="0.2">
      <c r="A13" s="204" t="s">
        <v>274</v>
      </c>
      <c r="B13" s="205">
        <v>145.78135483870966</v>
      </c>
      <c r="C13" s="92">
        <v>26.288441036488628</v>
      </c>
      <c r="D13" s="92">
        <v>46.128042834479096</v>
      </c>
      <c r="E13" s="92">
        <v>73.364870967741936</v>
      </c>
      <c r="G13" s="613"/>
    </row>
    <row r="14" spans="1:36" x14ac:dyDescent="0.2">
      <c r="A14" s="204" t="s">
        <v>205</v>
      </c>
      <c r="B14" s="205">
        <v>155.43225806451613</v>
      </c>
      <c r="C14" s="92">
        <v>25.905376344086026</v>
      </c>
      <c r="D14" s="92">
        <v>37.199849462365606</v>
      </c>
      <c r="E14" s="92">
        <v>92.327032258064506</v>
      </c>
      <c r="G14" s="613"/>
    </row>
    <row r="15" spans="1:36" x14ac:dyDescent="0.2">
      <c r="A15" s="204" t="s">
        <v>275</v>
      </c>
      <c r="B15" s="205">
        <v>181.34193548387097</v>
      </c>
      <c r="C15" s="92">
        <v>35.09843912591051</v>
      </c>
      <c r="D15" s="92">
        <v>51.051883454734643</v>
      </c>
      <c r="E15" s="92">
        <v>95.191612903225817</v>
      </c>
      <c r="G15" s="613"/>
    </row>
    <row r="16" spans="1:36" x14ac:dyDescent="0.2">
      <c r="A16" s="204" t="s">
        <v>234</v>
      </c>
      <c r="B16" s="206">
        <v>173.60403225806454</v>
      </c>
      <c r="C16" s="196">
        <v>28.934005376344093</v>
      </c>
      <c r="D16" s="196">
        <v>60.892543010752703</v>
      </c>
      <c r="E16" s="196">
        <v>83.777483870967743</v>
      </c>
      <c r="G16" s="613"/>
    </row>
    <row r="17" spans="1:11" x14ac:dyDescent="0.2">
      <c r="A17" s="204" t="s">
        <v>235</v>
      </c>
      <c r="B17" s="205">
        <v>164.56451612903226</v>
      </c>
      <c r="C17" s="92">
        <v>31.851196670135273</v>
      </c>
      <c r="D17" s="92">
        <v>42.432932362122777</v>
      </c>
      <c r="E17" s="92">
        <v>90.280387096774206</v>
      </c>
      <c r="G17" s="613"/>
    </row>
    <row r="18" spans="1:11" x14ac:dyDescent="0.2">
      <c r="A18" s="204" t="s">
        <v>276</v>
      </c>
      <c r="B18" s="205">
        <v>158.43332258064515</v>
      </c>
      <c r="C18" s="92">
        <v>33.682674879349761</v>
      </c>
      <c r="D18" s="92">
        <v>38.292647701295394</v>
      </c>
      <c r="E18" s="92">
        <v>86.457999999999998</v>
      </c>
      <c r="G18" s="613"/>
    </row>
    <row r="19" spans="1:11" x14ac:dyDescent="0.2">
      <c r="A19" s="3" t="s">
        <v>277</v>
      </c>
      <c r="B19" s="205">
        <v>168.14645161290321</v>
      </c>
      <c r="C19" s="92">
        <v>31.442019407290843</v>
      </c>
      <c r="D19" s="92">
        <v>54.68307736690268</v>
      </c>
      <c r="E19" s="92">
        <v>82.021354838709684</v>
      </c>
      <c r="G19" s="613"/>
    </row>
    <row r="20" spans="1:11" x14ac:dyDescent="0.2">
      <c r="A20" s="3" t="s">
        <v>206</v>
      </c>
      <c r="B20" s="205">
        <v>173.3538387096774</v>
      </c>
      <c r="C20" s="92">
        <v>31.26052829190904</v>
      </c>
      <c r="D20" s="92">
        <v>61.73992332099418</v>
      </c>
      <c r="E20" s="92">
        <v>80.353387096774185</v>
      </c>
      <c r="G20" s="613"/>
    </row>
    <row r="21" spans="1:11" x14ac:dyDescent="0.2">
      <c r="A21" s="3" t="s">
        <v>278</v>
      </c>
      <c r="B21" s="205">
        <v>159.84619354838711</v>
      </c>
      <c r="C21" s="92">
        <v>27.741901359637428</v>
      </c>
      <c r="D21" s="92">
        <v>48.114066382298077</v>
      </c>
      <c r="E21" s="92">
        <v>83.990225806451605</v>
      </c>
      <c r="G21" s="613"/>
    </row>
    <row r="22" spans="1:11" x14ac:dyDescent="0.2">
      <c r="A22" s="195" t="s">
        <v>279</v>
      </c>
      <c r="B22" s="205">
        <v>151.14754838709675</v>
      </c>
      <c r="C22" s="92">
        <v>26.232219141562243</v>
      </c>
      <c r="D22" s="92">
        <v>38.425942148760299</v>
      </c>
      <c r="E22" s="92">
        <v>86.489387096774209</v>
      </c>
      <c r="G22" s="613"/>
    </row>
    <row r="23" spans="1:11" x14ac:dyDescent="0.2">
      <c r="A23" s="195" t="s">
        <v>280</v>
      </c>
      <c r="B23" s="207">
        <v>149.58387096774192</v>
      </c>
      <c r="C23" s="208">
        <v>21.734408602150538</v>
      </c>
      <c r="D23" s="208">
        <v>44.086075268817183</v>
      </c>
      <c r="E23" s="208">
        <v>83.763387096774196</v>
      </c>
      <c r="G23" s="613"/>
    </row>
    <row r="24" spans="1:11" x14ac:dyDescent="0.2">
      <c r="A24" s="195" t="s">
        <v>281</v>
      </c>
      <c r="B24" s="207">
        <v>121</v>
      </c>
      <c r="C24" s="208">
        <v>18.457627118644066</v>
      </c>
      <c r="D24" s="208">
        <v>47.240372881355938</v>
      </c>
      <c r="E24" s="208">
        <v>55.302</v>
      </c>
      <c r="G24" s="613"/>
    </row>
    <row r="25" spans="1:11" x14ac:dyDescent="0.2">
      <c r="A25" s="195" t="s">
        <v>543</v>
      </c>
      <c r="B25" s="207">
        <v>173.40967741935484</v>
      </c>
      <c r="C25" s="208">
        <v>30.095894428152491</v>
      </c>
      <c r="D25" s="208">
        <v>52.424912023460408</v>
      </c>
      <c r="E25" s="208">
        <v>90.888870967741937</v>
      </c>
      <c r="G25" s="613"/>
    </row>
    <row r="26" spans="1:11" x14ac:dyDescent="0.2">
      <c r="A26" s="3" t="s">
        <v>282</v>
      </c>
      <c r="B26" s="207">
        <v>147.83141935483872</v>
      </c>
      <c r="C26" s="208">
        <v>27.643273537896672</v>
      </c>
      <c r="D26" s="208">
        <v>36.33466194597429</v>
      </c>
      <c r="E26" s="208">
        <v>83.85348387096775</v>
      </c>
      <c r="G26" s="613"/>
    </row>
    <row r="27" spans="1:11" x14ac:dyDescent="0.2">
      <c r="A27" s="195" t="s">
        <v>236</v>
      </c>
      <c r="B27" s="207">
        <v>156.85483870967741</v>
      </c>
      <c r="C27" s="208">
        <v>29.330579596118543</v>
      </c>
      <c r="D27" s="208">
        <v>44.273904274849187</v>
      </c>
      <c r="E27" s="208">
        <v>83.250354838709683</v>
      </c>
      <c r="G27" s="613"/>
    </row>
    <row r="28" spans="1:11" x14ac:dyDescent="0.2">
      <c r="A28" s="195" t="s">
        <v>545</v>
      </c>
      <c r="B28" s="205">
        <v>147.39493548387097</v>
      </c>
      <c r="C28" s="92">
        <v>25.580939216209011</v>
      </c>
      <c r="D28" s="92">
        <v>40.310254332178083</v>
      </c>
      <c r="E28" s="92">
        <v>81.503741935483873</v>
      </c>
      <c r="G28" s="613"/>
    </row>
    <row r="29" spans="1:11" x14ac:dyDescent="0.2">
      <c r="A29" s="3" t="s">
        <v>283</v>
      </c>
      <c r="B29" s="207">
        <v>143.78622580645163</v>
      </c>
      <c r="C29" s="208">
        <v>22.957464624559503</v>
      </c>
      <c r="D29" s="208">
        <v>36.212825698021149</v>
      </c>
      <c r="E29" s="208">
        <v>84.61593548387097</v>
      </c>
      <c r="G29" s="613"/>
    </row>
    <row r="30" spans="1:11" x14ac:dyDescent="0.2">
      <c r="A30" s="3" t="s">
        <v>237</v>
      </c>
      <c r="B30" s="205">
        <v>162.27306451612901</v>
      </c>
      <c r="C30" s="92">
        <v>32.454612903225801</v>
      </c>
      <c r="D30" s="92">
        <v>37.277096774193531</v>
      </c>
      <c r="E30" s="92">
        <v>92.54135483870968</v>
      </c>
      <c r="G30" s="613"/>
    </row>
    <row r="31" spans="1:11" x14ac:dyDescent="0.2">
      <c r="A31" s="647" t="s">
        <v>284</v>
      </c>
      <c r="B31" s="648">
        <v>163.6137587922787</v>
      </c>
      <c r="C31" s="648">
        <v>28.972750337797603</v>
      </c>
      <c r="D31" s="648">
        <v>50.127589099642378</v>
      </c>
      <c r="E31" s="648">
        <v>84.513419354838717</v>
      </c>
      <c r="G31" s="613"/>
    </row>
    <row r="32" spans="1:11" x14ac:dyDescent="0.2">
      <c r="A32" s="646" t="s">
        <v>285</v>
      </c>
      <c r="B32" s="645">
        <v>166.81907694765599</v>
      </c>
      <c r="C32" s="645">
        <v>29.009017511343728</v>
      </c>
      <c r="D32" s="645">
        <v>53.407712553176722</v>
      </c>
      <c r="E32" s="645">
        <v>84.402346883135536</v>
      </c>
      <c r="G32" s="613"/>
      <c r="H32" s="614"/>
      <c r="I32" s="614"/>
      <c r="J32" s="614"/>
      <c r="K32" s="614"/>
    </row>
    <row r="33" spans="1:11" x14ac:dyDescent="0.2">
      <c r="A33" s="644" t="s">
        <v>286</v>
      </c>
      <c r="B33" s="649">
        <v>17.824764473462466</v>
      </c>
      <c r="C33" s="649">
        <v>3.1505004703679944</v>
      </c>
      <c r="D33" s="649">
        <v>15.365398500604094</v>
      </c>
      <c r="E33" s="649">
        <v>-0.69113449750962275</v>
      </c>
      <c r="G33" s="613"/>
      <c r="H33" s="614"/>
      <c r="I33" s="614"/>
      <c r="J33" s="614"/>
      <c r="K33" s="614"/>
    </row>
    <row r="34" spans="1:11" x14ac:dyDescent="0.2">
      <c r="A34" s="80"/>
      <c r="B34" s="3"/>
      <c r="C34" s="3"/>
      <c r="D34" s="3"/>
      <c r="E34" s="55" t="s">
        <v>568</v>
      </c>
    </row>
    <row r="35" spans="1:11" s="1" customFormat="1" x14ac:dyDescent="0.2">
      <c r="A35" s="814" t="s">
        <v>661</v>
      </c>
      <c r="B35" s="814"/>
      <c r="C35" s="814"/>
      <c r="D35" s="814"/>
      <c r="E35" s="814"/>
    </row>
    <row r="36" spans="1:11" s="1" customFormat="1" x14ac:dyDescent="0.2">
      <c r="A36" s="814"/>
      <c r="B36" s="814"/>
      <c r="C36" s="814"/>
      <c r="D36" s="814"/>
      <c r="E36" s="814"/>
    </row>
    <row r="37" spans="1:11" s="1" customFormat="1" x14ac:dyDescent="0.2">
      <c r="A37" s="814"/>
      <c r="B37" s="814"/>
      <c r="C37" s="814"/>
      <c r="D37" s="814"/>
      <c r="E37" s="814"/>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7" t="s">
        <v>35</v>
      </c>
      <c r="B1" s="767"/>
      <c r="C1" s="767"/>
    </row>
    <row r="2" spans="1:3" x14ac:dyDescent="0.2">
      <c r="A2" s="767"/>
      <c r="B2" s="767"/>
      <c r="C2" s="767"/>
    </row>
    <row r="3" spans="1:3" x14ac:dyDescent="0.2">
      <c r="A3" s="54"/>
      <c r="B3" s="3"/>
      <c r="C3" s="55" t="s">
        <v>257</v>
      </c>
    </row>
    <row r="4" spans="1:3" x14ac:dyDescent="0.2">
      <c r="A4" s="57"/>
      <c r="B4" s="203" t="s">
        <v>262</v>
      </c>
      <c r="C4" s="203" t="s">
        <v>265</v>
      </c>
    </row>
    <row r="5" spans="1:3" x14ac:dyDescent="0.2">
      <c r="A5" s="673" t="s">
        <v>266</v>
      </c>
      <c r="B5" s="674">
        <v>99.836967741935496</v>
      </c>
      <c r="C5" s="675">
        <v>72.838935483870969</v>
      </c>
    </row>
    <row r="6" spans="1:3" x14ac:dyDescent="0.2">
      <c r="A6" s="204" t="s">
        <v>267</v>
      </c>
      <c r="B6" s="463">
        <v>110.33093548387099</v>
      </c>
      <c r="C6" s="464">
        <v>75.427645161290314</v>
      </c>
    </row>
    <row r="7" spans="1:3" x14ac:dyDescent="0.2">
      <c r="A7" s="204" t="s">
        <v>268</v>
      </c>
      <c r="B7" s="463">
        <v>120.16183870967741</v>
      </c>
      <c r="C7" s="464">
        <v>78.193161290322593</v>
      </c>
    </row>
    <row r="8" spans="1:3" x14ac:dyDescent="0.2">
      <c r="A8" s="204" t="s">
        <v>233</v>
      </c>
      <c r="B8" s="463">
        <v>90.496451612903229</v>
      </c>
      <c r="C8" s="464">
        <v>72.925419354838695</v>
      </c>
    </row>
    <row r="9" spans="1:3" x14ac:dyDescent="0.2">
      <c r="A9" s="204" t="s">
        <v>269</v>
      </c>
      <c r="B9" s="463">
        <v>0</v>
      </c>
      <c r="C9" s="464">
        <v>0</v>
      </c>
    </row>
    <row r="10" spans="1:3" x14ac:dyDescent="0.2">
      <c r="A10" s="204" t="s">
        <v>270</v>
      </c>
      <c r="B10" s="463">
        <v>105.98390322580647</v>
      </c>
      <c r="C10" s="464">
        <v>85.892161290322576</v>
      </c>
    </row>
    <row r="11" spans="1:3" x14ac:dyDescent="0.2">
      <c r="A11" s="204" t="s">
        <v>271</v>
      </c>
      <c r="B11" s="463">
        <v>95.161290322580641</v>
      </c>
      <c r="C11" s="464">
        <v>70.515032258064522</v>
      </c>
    </row>
    <row r="12" spans="1:3" x14ac:dyDescent="0.2">
      <c r="A12" s="204" t="s">
        <v>272</v>
      </c>
      <c r="B12" s="463">
        <v>184.99187096774193</v>
      </c>
      <c r="C12" s="464">
        <v>108.43825806451613</v>
      </c>
    </row>
    <row r="13" spans="1:3" x14ac:dyDescent="0.2">
      <c r="A13" s="204" t="s">
        <v>273</v>
      </c>
      <c r="B13" s="463">
        <v>0</v>
      </c>
      <c r="C13" s="464">
        <v>0</v>
      </c>
    </row>
    <row r="14" spans="1:3" x14ac:dyDescent="0.2">
      <c r="A14" s="204" t="s">
        <v>274</v>
      </c>
      <c r="B14" s="463">
        <v>111.38029032258062</v>
      </c>
      <c r="C14" s="464">
        <v>72.091225806451618</v>
      </c>
    </row>
    <row r="15" spans="1:3" x14ac:dyDescent="0.2">
      <c r="A15" s="204" t="s">
        <v>205</v>
      </c>
      <c r="B15" s="463">
        <v>113.99354838709678</v>
      </c>
      <c r="C15" s="464">
        <v>89.194516129032266</v>
      </c>
    </row>
    <row r="16" spans="1:3" x14ac:dyDescent="0.2">
      <c r="A16" s="204" t="s">
        <v>275</v>
      </c>
      <c r="B16" s="463">
        <v>145.46129032258062</v>
      </c>
      <c r="C16" s="464">
        <v>89.727612903225818</v>
      </c>
    </row>
    <row r="17" spans="1:3" x14ac:dyDescent="0.2">
      <c r="A17" s="204" t="s">
        <v>234</v>
      </c>
      <c r="B17" s="463">
        <v>122.7817741935484</v>
      </c>
      <c r="C17" s="464">
        <v>86.698161290322588</v>
      </c>
    </row>
    <row r="18" spans="1:3" x14ac:dyDescent="0.2">
      <c r="A18" s="204" t="s">
        <v>235</v>
      </c>
      <c r="B18" s="463">
        <v>129.50322580645161</v>
      </c>
      <c r="C18" s="464">
        <v>75.200935483870964</v>
      </c>
    </row>
    <row r="19" spans="1:3" x14ac:dyDescent="0.2">
      <c r="A19" s="204" t="s">
        <v>276</v>
      </c>
      <c r="B19" s="463">
        <v>158.43332258064515</v>
      </c>
      <c r="C19" s="464">
        <v>86.457999999999998</v>
      </c>
    </row>
    <row r="20" spans="1:3" x14ac:dyDescent="0.2">
      <c r="A20" s="204" t="s">
        <v>277</v>
      </c>
      <c r="B20" s="463">
        <v>101.33241935483872</v>
      </c>
      <c r="C20" s="464">
        <v>72.370580645161297</v>
      </c>
    </row>
    <row r="21" spans="1:3" x14ac:dyDescent="0.2">
      <c r="A21" s="204" t="s">
        <v>206</v>
      </c>
      <c r="B21" s="463">
        <v>152.50303225806448</v>
      </c>
      <c r="C21" s="464">
        <v>84.681161290322578</v>
      </c>
    </row>
    <row r="22" spans="1:3" x14ac:dyDescent="0.2">
      <c r="A22" s="204" t="s">
        <v>278</v>
      </c>
      <c r="B22" s="463">
        <v>116.63819354838711</v>
      </c>
      <c r="C22" s="464">
        <v>83.989774193548385</v>
      </c>
    </row>
    <row r="23" spans="1:3" x14ac:dyDescent="0.2">
      <c r="A23" s="204" t="s">
        <v>279</v>
      </c>
      <c r="B23" s="463">
        <v>95.818935483870959</v>
      </c>
      <c r="C23" s="464">
        <v>77.075193548387091</v>
      </c>
    </row>
    <row r="24" spans="1:3" x14ac:dyDescent="0.2">
      <c r="A24" s="204" t="s">
        <v>280</v>
      </c>
      <c r="B24" s="463">
        <v>95.141935483870967</v>
      </c>
      <c r="C24" s="464">
        <v>73.084967741935486</v>
      </c>
    </row>
    <row r="25" spans="1:3" x14ac:dyDescent="0.2">
      <c r="A25" s="204" t="s">
        <v>281</v>
      </c>
      <c r="B25" s="463">
        <v>100</v>
      </c>
      <c r="C25" s="464">
        <v>61.536999999999999</v>
      </c>
    </row>
    <row r="26" spans="1:3" x14ac:dyDescent="0.2">
      <c r="A26" s="204" t="s">
        <v>543</v>
      </c>
      <c r="B26" s="463">
        <v>0</v>
      </c>
      <c r="C26" s="464">
        <v>0</v>
      </c>
    </row>
    <row r="27" spans="1:3" x14ac:dyDescent="0.2">
      <c r="A27" s="204" t="s">
        <v>282</v>
      </c>
      <c r="B27" s="463">
        <v>118.52135483870966</v>
      </c>
      <c r="C27" s="464">
        <v>91.030645161290309</v>
      </c>
    </row>
    <row r="28" spans="1:3" x14ac:dyDescent="0.2">
      <c r="A28" s="204" t="s">
        <v>236</v>
      </c>
      <c r="B28" s="463">
        <v>160.2516129032258</v>
      </c>
      <c r="C28" s="464">
        <v>83.365774193548376</v>
      </c>
    </row>
    <row r="29" spans="1:3" x14ac:dyDescent="0.2">
      <c r="A29" s="204" t="s">
        <v>545</v>
      </c>
      <c r="B29" s="463">
        <v>99.638967741935474</v>
      </c>
      <c r="C29" s="464">
        <v>73.140709677419352</v>
      </c>
    </row>
    <row r="30" spans="1:3" x14ac:dyDescent="0.2">
      <c r="A30" s="204" t="s">
        <v>283</v>
      </c>
      <c r="B30" s="463">
        <v>107.5333548387097</v>
      </c>
      <c r="C30" s="464">
        <v>81.363064516129043</v>
      </c>
    </row>
    <row r="31" spans="1:3" x14ac:dyDescent="0.2">
      <c r="A31" s="204" t="s">
        <v>237</v>
      </c>
      <c r="B31" s="463">
        <v>130.46916129032257</v>
      </c>
      <c r="C31" s="464">
        <v>67.098064516129028</v>
      </c>
    </row>
    <row r="32" spans="1:3" x14ac:dyDescent="0.2">
      <c r="A32" s="647" t="s">
        <v>284</v>
      </c>
      <c r="B32" s="651">
        <v>114.34513685801289</v>
      </c>
      <c r="C32" s="651">
        <v>78.804806451612905</v>
      </c>
    </row>
    <row r="33" spans="1:5" x14ac:dyDescent="0.2">
      <c r="A33" s="646" t="s">
        <v>285</v>
      </c>
      <c r="B33" s="650">
        <v>113.04266350135606</v>
      </c>
      <c r="C33" s="650">
        <v>78.324952452595568</v>
      </c>
    </row>
    <row r="34" spans="1:5" x14ac:dyDescent="0.2">
      <c r="A34" s="644" t="s">
        <v>286</v>
      </c>
      <c r="B34" s="660">
        <v>13.205695759420564</v>
      </c>
      <c r="C34" s="660">
        <v>5.4860169687245985</v>
      </c>
    </row>
    <row r="35" spans="1:5" x14ac:dyDescent="0.2">
      <c r="A35" s="80"/>
      <c r="B35" s="3"/>
      <c r="C35" s="55" t="s">
        <v>512</v>
      </c>
    </row>
    <row r="36" spans="1:5" x14ac:dyDescent="0.2">
      <c r="A36" s="80" t="s">
        <v>482</v>
      </c>
      <c r="B36" s="80"/>
      <c r="C36" s="80"/>
    </row>
    <row r="37" spans="1:5" s="1" customFormat="1" x14ac:dyDescent="0.2">
      <c r="A37" s="814"/>
      <c r="B37" s="814"/>
      <c r="C37" s="814"/>
      <c r="D37" s="814"/>
      <c r="E37" s="814"/>
    </row>
    <row r="38" spans="1:5" s="1" customFormat="1" x14ac:dyDescent="0.2">
      <c r="A38" s="814"/>
      <c r="B38" s="814"/>
      <c r="C38" s="814"/>
      <c r="D38" s="814"/>
      <c r="E38" s="814"/>
    </row>
    <row r="39" spans="1:5" s="1" customFormat="1" x14ac:dyDescent="0.2">
      <c r="A39" s="814"/>
      <c r="B39" s="814"/>
      <c r="C39" s="814"/>
      <c r="D39" s="814"/>
      <c r="E39" s="814"/>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287</v>
      </c>
    </row>
    <row r="3" spans="1:13" x14ac:dyDescent="0.2">
      <c r="A3" s="537"/>
      <c r="B3" s="145">
        <v>2023</v>
      </c>
      <c r="C3" s="145" t="s">
        <v>507</v>
      </c>
      <c r="D3" s="145" t="s">
        <v>507</v>
      </c>
      <c r="E3" s="145" t="s">
        <v>507</v>
      </c>
      <c r="F3" s="145" t="s">
        <v>507</v>
      </c>
      <c r="G3" s="145" t="s">
        <v>507</v>
      </c>
      <c r="H3" s="145" t="s">
        <v>507</v>
      </c>
      <c r="I3" s="145" t="s">
        <v>507</v>
      </c>
      <c r="J3" s="145" t="s">
        <v>507</v>
      </c>
      <c r="K3" s="145" t="s">
        <v>507</v>
      </c>
      <c r="L3" s="145" t="s">
        <v>507</v>
      </c>
      <c r="M3" s="145">
        <v>2024</v>
      </c>
    </row>
    <row r="4" spans="1:13" x14ac:dyDescent="0.2">
      <c r="A4" s="441"/>
      <c r="B4" s="538">
        <v>44958</v>
      </c>
      <c r="C4" s="538">
        <v>44986</v>
      </c>
      <c r="D4" s="538">
        <v>45017</v>
      </c>
      <c r="E4" s="538">
        <v>45047</v>
      </c>
      <c r="F4" s="538">
        <v>45078</v>
      </c>
      <c r="G4" s="538">
        <v>45108</v>
      </c>
      <c r="H4" s="538">
        <v>45139</v>
      </c>
      <c r="I4" s="538">
        <v>45170</v>
      </c>
      <c r="J4" s="538">
        <v>45200</v>
      </c>
      <c r="K4" s="538">
        <v>45231</v>
      </c>
      <c r="L4" s="538">
        <v>45261</v>
      </c>
      <c r="M4" s="538">
        <v>45292</v>
      </c>
    </row>
    <row r="5" spans="1:13" x14ac:dyDescent="0.2">
      <c r="A5" s="539" t="s">
        <v>288</v>
      </c>
      <c r="B5" s="540">
        <v>82.494500000000016</v>
      </c>
      <c r="C5" s="540">
        <v>78.430000000000007</v>
      </c>
      <c r="D5" s="540">
        <v>84.681111111111107</v>
      </c>
      <c r="E5" s="540">
        <v>75.624761904761883</v>
      </c>
      <c r="F5" s="540">
        <v>74.85318181818181</v>
      </c>
      <c r="G5" s="540">
        <v>79.811000000000007</v>
      </c>
      <c r="H5" s="540">
        <v>86.249523809523794</v>
      </c>
      <c r="I5" s="540">
        <v>93.750476190476206</v>
      </c>
      <c r="J5" s="540">
        <v>90.75500000000001</v>
      </c>
      <c r="K5" s="540">
        <v>82.941363636363619</v>
      </c>
      <c r="L5" s="540">
        <v>77.688947368421054</v>
      </c>
      <c r="M5" s="540">
        <v>80.12409090909091</v>
      </c>
    </row>
    <row r="6" spans="1:13" x14ac:dyDescent="0.2">
      <c r="A6" s="541" t="s">
        <v>289</v>
      </c>
      <c r="B6" s="540">
        <v>76.832631578947371</v>
      </c>
      <c r="C6" s="540">
        <v>73.277826086956523</v>
      </c>
      <c r="D6" s="540">
        <v>79.446315789473672</v>
      </c>
      <c r="E6" s="540">
        <v>71.578181818181804</v>
      </c>
      <c r="F6" s="540">
        <v>70.248095238095246</v>
      </c>
      <c r="G6" s="540">
        <v>76.069499999999977</v>
      </c>
      <c r="H6" s="540">
        <v>81.386086956521751</v>
      </c>
      <c r="I6" s="540">
        <v>89.424750000000017</v>
      </c>
      <c r="J6" s="540">
        <v>85.639523809523794</v>
      </c>
      <c r="K6" s="540">
        <v>77.684999999999988</v>
      </c>
      <c r="L6" s="540">
        <v>71.900000000000006</v>
      </c>
      <c r="M6" s="540">
        <v>74.152380952380966</v>
      </c>
    </row>
    <row r="7" spans="1:13" x14ac:dyDescent="0.2">
      <c r="A7" s="542" t="s">
        <v>290</v>
      </c>
      <c r="B7" s="543">
        <v>1.07151</v>
      </c>
      <c r="C7" s="543">
        <v>1.0705826086956522</v>
      </c>
      <c r="D7" s="543">
        <v>1.096772222222222</v>
      </c>
      <c r="E7" s="543">
        <v>1.0867500000000001</v>
      </c>
      <c r="F7" s="543">
        <v>1.0839863636363638</v>
      </c>
      <c r="G7" s="543">
        <v>1.1058142857142859</v>
      </c>
      <c r="H7" s="543">
        <v>1.0908869565217392</v>
      </c>
      <c r="I7" s="543">
        <v>1.0683809523809522</v>
      </c>
      <c r="J7" s="543">
        <v>1.0562545454545453</v>
      </c>
      <c r="K7" s="543">
        <v>1.0808227272727271</v>
      </c>
      <c r="L7" s="543">
        <v>1.0903052631578947</v>
      </c>
      <c r="M7" s="543">
        <v>1.0905136363636365</v>
      </c>
    </row>
    <row r="8" spans="1:13" x14ac:dyDescent="0.2">
      <c r="M8" s="161" t="s">
        <v>291</v>
      </c>
    </row>
    <row r="9" spans="1:13" x14ac:dyDescent="0.2">
      <c r="A9" s="54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287</v>
      </c>
    </row>
    <row r="3" spans="1:13" x14ac:dyDescent="0.2">
      <c r="A3" s="545"/>
      <c r="B3" s="145">
        <v>2023</v>
      </c>
      <c r="C3" s="145" t="s">
        <v>507</v>
      </c>
      <c r="D3" s="145" t="s">
        <v>507</v>
      </c>
      <c r="E3" s="145" t="s">
        <v>507</v>
      </c>
      <c r="F3" s="145" t="s">
        <v>507</v>
      </c>
      <c r="G3" s="145" t="s">
        <v>507</v>
      </c>
      <c r="H3" s="145" t="s">
        <v>507</v>
      </c>
      <c r="I3" s="145" t="s">
        <v>507</v>
      </c>
      <c r="J3" s="145" t="s">
        <v>507</v>
      </c>
      <c r="K3" s="145" t="s">
        <v>507</v>
      </c>
      <c r="L3" s="145" t="s">
        <v>507</v>
      </c>
      <c r="M3" s="145">
        <v>2024</v>
      </c>
    </row>
    <row r="4" spans="1:13" x14ac:dyDescent="0.2">
      <c r="A4" s="441"/>
      <c r="B4" s="538">
        <v>44958</v>
      </c>
      <c r="C4" s="538">
        <v>44986</v>
      </c>
      <c r="D4" s="538">
        <v>45017</v>
      </c>
      <c r="E4" s="538">
        <v>45047</v>
      </c>
      <c r="F4" s="538">
        <v>45078</v>
      </c>
      <c r="G4" s="538">
        <v>45108</v>
      </c>
      <c r="H4" s="538">
        <v>45139</v>
      </c>
      <c r="I4" s="538">
        <v>45170</v>
      </c>
      <c r="J4" s="538">
        <v>45200</v>
      </c>
      <c r="K4" s="538">
        <v>45231</v>
      </c>
      <c r="L4" s="538">
        <v>45261</v>
      </c>
      <c r="M4" s="538">
        <v>45292</v>
      </c>
    </row>
    <row r="5" spans="1:13" x14ac:dyDescent="0.2">
      <c r="A5" s="486" t="s">
        <v>292</v>
      </c>
      <c r="B5" s="397"/>
      <c r="C5" s="397"/>
      <c r="D5" s="397"/>
      <c r="E5" s="397"/>
      <c r="F5" s="397"/>
      <c r="G5" s="397"/>
      <c r="H5" s="397"/>
      <c r="I5" s="397"/>
      <c r="J5" s="397"/>
      <c r="K5" s="397"/>
      <c r="L5" s="397"/>
      <c r="M5" s="397"/>
    </row>
    <row r="6" spans="1:13" x14ac:dyDescent="0.2">
      <c r="A6" s="546" t="s">
        <v>293</v>
      </c>
      <c r="B6" s="396">
        <v>82.194999999999993</v>
      </c>
      <c r="C6" s="396">
        <v>79.618695652173912</v>
      </c>
      <c r="D6" s="396">
        <v>84.483000000000018</v>
      </c>
      <c r="E6" s="396">
        <v>77.061304347826095</v>
      </c>
      <c r="F6" s="396">
        <v>76.883636363636342</v>
      </c>
      <c r="G6" s="396">
        <v>82.379047619047611</v>
      </c>
      <c r="H6" s="396">
        <v>88.711304347826072</v>
      </c>
      <c r="I6" s="396">
        <v>97.76857142857142</v>
      </c>
      <c r="J6" s="396">
        <v>94.848181818181814</v>
      </c>
      <c r="K6" s="396">
        <v>89.39318181818183</v>
      </c>
      <c r="L6" s="396">
        <v>82.944761904761918</v>
      </c>
      <c r="M6" s="396">
        <v>81.853478260869565</v>
      </c>
    </row>
    <row r="7" spans="1:13" x14ac:dyDescent="0.2">
      <c r="A7" s="546" t="s">
        <v>294</v>
      </c>
      <c r="B7" s="396">
        <v>81.740000000000009</v>
      </c>
      <c r="C7" s="396">
        <v>78.278695652173894</v>
      </c>
      <c r="D7" s="396">
        <v>83.493000000000009</v>
      </c>
      <c r="E7" s="396">
        <v>74.883913043478259</v>
      </c>
      <c r="F7" s="396">
        <v>74.681363636363614</v>
      </c>
      <c r="G7" s="396">
        <v>80.799523809523805</v>
      </c>
      <c r="H7" s="396">
        <v>86.173913043478251</v>
      </c>
      <c r="I7" s="396">
        <v>93.403809523809514</v>
      </c>
      <c r="J7" s="396">
        <v>88.972727272727255</v>
      </c>
      <c r="K7" s="396">
        <v>82.817272727272723</v>
      </c>
      <c r="L7" s="396">
        <v>77.540499999999994</v>
      </c>
      <c r="M7" s="396">
        <v>79.738181818181815</v>
      </c>
    </row>
    <row r="8" spans="1:13" x14ac:dyDescent="0.2">
      <c r="A8" s="546" t="s">
        <v>549</v>
      </c>
      <c r="B8" s="396">
        <v>80.429999999999993</v>
      </c>
      <c r="C8" s="396">
        <v>77.766521739130425</v>
      </c>
      <c r="D8" s="396">
        <v>82.727999999999994</v>
      </c>
      <c r="E8" s="396">
        <v>75.385217391304323</v>
      </c>
      <c r="F8" s="396">
        <v>75.233636363636364</v>
      </c>
      <c r="G8" s="396">
        <v>80.72904761904762</v>
      </c>
      <c r="H8" s="396">
        <v>87.013478260869576</v>
      </c>
      <c r="I8" s="396">
        <v>96.116190476190482</v>
      </c>
      <c r="J8" s="396">
        <v>93.150454545454522</v>
      </c>
      <c r="K8" s="396">
        <v>87.597727272727255</v>
      </c>
      <c r="L8" s="396">
        <v>81.192380952380944</v>
      </c>
      <c r="M8" s="396">
        <v>80.103478260869565</v>
      </c>
    </row>
    <row r="9" spans="1:13" x14ac:dyDescent="0.2">
      <c r="A9" s="546" t="s">
        <v>550</v>
      </c>
      <c r="B9" s="396">
        <v>77.989999999999981</v>
      </c>
      <c r="C9" s="396">
        <v>75.414347826086939</v>
      </c>
      <c r="D9" s="396">
        <v>81.138000000000005</v>
      </c>
      <c r="E9" s="396">
        <v>73.835217391304354</v>
      </c>
      <c r="F9" s="396">
        <v>73.683636363636353</v>
      </c>
      <c r="G9" s="396">
        <v>79.179047619047608</v>
      </c>
      <c r="H9" s="396">
        <v>85.511304347826098</v>
      </c>
      <c r="I9" s="396">
        <v>93.90190476190476</v>
      </c>
      <c r="J9" s="396">
        <v>90.900454545454522</v>
      </c>
      <c r="K9" s="396">
        <v>85.347727272727255</v>
      </c>
      <c r="L9" s="396">
        <v>78.942380952380944</v>
      </c>
      <c r="M9" s="396">
        <v>77.853478260869565</v>
      </c>
    </row>
    <row r="10" spans="1:13" x14ac:dyDescent="0.2">
      <c r="A10" s="547" t="s">
        <v>296</v>
      </c>
      <c r="B10" s="448">
        <v>79.316499999999991</v>
      </c>
      <c r="C10" s="448">
        <v>76.996521739130444</v>
      </c>
      <c r="D10" s="448">
        <v>83.292777777777786</v>
      </c>
      <c r="E10" s="448">
        <v>74.164761904761917</v>
      </c>
      <c r="F10" s="448">
        <v>74.608181818181819</v>
      </c>
      <c r="G10" s="448">
        <v>79.766190476190459</v>
      </c>
      <c r="H10" s="448">
        <v>86.751818181818194</v>
      </c>
      <c r="I10" s="448">
        <v>94.744285714285724</v>
      </c>
      <c r="J10" s="448">
        <v>91.371818181818185</v>
      </c>
      <c r="K10" s="448">
        <v>83.995909090909109</v>
      </c>
      <c r="L10" s="448">
        <v>78.71684210526314</v>
      </c>
      <c r="M10" s="448">
        <v>80.971363636363634</v>
      </c>
    </row>
    <row r="11" spans="1:13" x14ac:dyDescent="0.2">
      <c r="A11" s="486" t="s">
        <v>295</v>
      </c>
      <c r="B11" s="398"/>
      <c r="C11" s="398"/>
      <c r="D11" s="398"/>
      <c r="E11" s="398"/>
      <c r="F11" s="398"/>
      <c r="G11" s="398"/>
      <c r="H11" s="398"/>
      <c r="I11" s="398"/>
      <c r="J11" s="398"/>
      <c r="K11" s="398"/>
      <c r="L11" s="398"/>
      <c r="M11" s="398"/>
    </row>
    <row r="12" spans="1:13" x14ac:dyDescent="0.2">
      <c r="A12" s="546" t="s">
        <v>297</v>
      </c>
      <c r="B12" s="396">
        <v>84.976500000000001</v>
      </c>
      <c r="C12" s="396">
        <v>80.250869565217414</v>
      </c>
      <c r="D12" s="396">
        <v>85.826111111111103</v>
      </c>
      <c r="E12" s="396">
        <v>76.064761904761895</v>
      </c>
      <c r="F12" s="396">
        <v>75.508181818181825</v>
      </c>
      <c r="G12" s="396">
        <v>80.611428571428604</v>
      </c>
      <c r="H12" s="396">
        <v>86.476818181818203</v>
      </c>
      <c r="I12" s="396">
        <v>94.444285714285726</v>
      </c>
      <c r="J12" s="396">
        <v>91.071818181818173</v>
      </c>
      <c r="K12" s="396">
        <v>83.695909090909097</v>
      </c>
      <c r="L12" s="396">
        <v>78.416842105263143</v>
      </c>
      <c r="M12" s="396">
        <v>80.671363636363637</v>
      </c>
    </row>
    <row r="13" spans="1:13" x14ac:dyDescent="0.2">
      <c r="A13" s="546" t="s">
        <v>298</v>
      </c>
      <c r="B13" s="396">
        <v>81.149500000000003</v>
      </c>
      <c r="C13" s="396">
        <v>77.617826086956526</v>
      </c>
      <c r="D13" s="396">
        <v>83.867999999999995</v>
      </c>
      <c r="E13" s="396">
        <v>75.329565217391306</v>
      </c>
      <c r="F13" s="396">
        <v>74.305909090909111</v>
      </c>
      <c r="G13" s="396">
        <v>79.705238095238087</v>
      </c>
      <c r="H13" s="396">
        <v>86.335217391304369</v>
      </c>
      <c r="I13" s="396">
        <v>94.107142857142861</v>
      </c>
      <c r="J13" s="396">
        <v>91.62318181818182</v>
      </c>
      <c r="K13" s="396">
        <v>83.442272727272723</v>
      </c>
      <c r="L13" s="396">
        <v>77.907619047619036</v>
      </c>
      <c r="M13" s="396">
        <v>79.470434782608677</v>
      </c>
    </row>
    <row r="14" spans="1:13" x14ac:dyDescent="0.2">
      <c r="A14" s="546" t="s">
        <v>299</v>
      </c>
      <c r="B14" s="396">
        <v>86.036500000000004</v>
      </c>
      <c r="C14" s="396">
        <v>81.120434782608712</v>
      </c>
      <c r="D14" s="396">
        <v>86.570555555555558</v>
      </c>
      <c r="E14" s="396">
        <v>76.910000000000011</v>
      </c>
      <c r="F14" s="396">
        <v>76.969545454545468</v>
      </c>
      <c r="G14" s="396">
        <v>82.26857142857142</v>
      </c>
      <c r="H14" s="396">
        <v>89.297272727272727</v>
      </c>
      <c r="I14" s="396">
        <v>98.15857142857142</v>
      </c>
      <c r="J14" s="396">
        <v>94.949090909090913</v>
      </c>
      <c r="K14" s="396">
        <v>85.759545454545432</v>
      </c>
      <c r="L14" s="396">
        <v>79.119473684210547</v>
      </c>
      <c r="M14" s="396">
        <v>82.178181818181798</v>
      </c>
    </row>
    <row r="15" spans="1:13" x14ac:dyDescent="0.2">
      <c r="A15" s="486" t="s">
        <v>209</v>
      </c>
      <c r="B15" s="398"/>
      <c r="C15" s="398"/>
      <c r="D15" s="398"/>
      <c r="E15" s="398"/>
      <c r="F15" s="398"/>
      <c r="G15" s="398"/>
      <c r="H15" s="398"/>
      <c r="I15" s="398"/>
      <c r="J15" s="398"/>
      <c r="K15" s="398"/>
      <c r="L15" s="398"/>
      <c r="M15" s="398"/>
    </row>
    <row r="16" spans="1:13" x14ac:dyDescent="0.2">
      <c r="A16" s="546" t="s">
        <v>300</v>
      </c>
      <c r="B16" s="396">
        <v>55.676499999999997</v>
      </c>
      <c r="C16" s="396">
        <v>55.794347826086963</v>
      </c>
      <c r="D16" s="396">
        <v>64.687222222222218</v>
      </c>
      <c r="E16" s="396">
        <v>56.559999999999988</v>
      </c>
      <c r="F16" s="396">
        <v>56.590000000000011</v>
      </c>
      <c r="G16" s="396">
        <v>63.88761904761904</v>
      </c>
      <c r="H16" s="396">
        <v>70.692727272727268</v>
      </c>
      <c r="I16" s="396">
        <v>78.179999999999993</v>
      </c>
      <c r="J16" s="396">
        <v>76.521818181818176</v>
      </c>
      <c r="K16" s="396">
        <v>67.327727272727273</v>
      </c>
      <c r="L16" s="396">
        <v>59.86684210526316</v>
      </c>
      <c r="M16" s="396">
        <v>64.446363636363657</v>
      </c>
    </row>
    <row r="17" spans="1:13" x14ac:dyDescent="0.2">
      <c r="A17" s="486" t="s">
        <v>301</v>
      </c>
      <c r="B17" s="487"/>
      <c r="C17" s="487"/>
      <c r="D17" s="487"/>
      <c r="E17" s="487"/>
      <c r="F17" s="487"/>
      <c r="G17" s="487"/>
      <c r="H17" s="487"/>
      <c r="I17" s="487"/>
      <c r="J17" s="487"/>
      <c r="K17" s="487"/>
      <c r="L17" s="487"/>
      <c r="M17" s="487"/>
    </row>
    <row r="18" spans="1:13" x14ac:dyDescent="0.2">
      <c r="A18" s="546" t="s">
        <v>302</v>
      </c>
      <c r="B18" s="396">
        <v>76.832631578947371</v>
      </c>
      <c r="C18" s="396">
        <v>73.277826086956523</v>
      </c>
      <c r="D18" s="396">
        <v>79.446315789473672</v>
      </c>
      <c r="E18" s="396">
        <v>71.578181818181804</v>
      </c>
      <c r="F18" s="396">
        <v>70.248095238095246</v>
      </c>
      <c r="G18" s="396">
        <v>76.069499999999977</v>
      </c>
      <c r="H18" s="396">
        <v>81.386086956521751</v>
      </c>
      <c r="I18" s="396">
        <v>89.424750000000017</v>
      </c>
      <c r="J18" s="396">
        <v>85.639523809523794</v>
      </c>
      <c r="K18" s="396">
        <v>77.684999999999988</v>
      </c>
      <c r="L18" s="396">
        <v>71.900000000000006</v>
      </c>
      <c r="M18" s="396">
        <v>74.152380952380966</v>
      </c>
    </row>
    <row r="19" spans="1:13" x14ac:dyDescent="0.2">
      <c r="A19" s="547" t="s">
        <v>303</v>
      </c>
      <c r="B19" s="448">
        <v>66.913499999999985</v>
      </c>
      <c r="C19" s="448">
        <v>63.499999999999979</v>
      </c>
      <c r="D19" s="448">
        <v>68.448999999999998</v>
      </c>
      <c r="E19" s="448">
        <v>61.749130434782607</v>
      </c>
      <c r="F19" s="448">
        <v>63.049545454545452</v>
      </c>
      <c r="G19" s="448">
        <v>68.944285714285726</v>
      </c>
      <c r="H19" s="448">
        <v>75.425652173913036</v>
      </c>
      <c r="I19" s="448">
        <v>84.479523809523812</v>
      </c>
      <c r="J19" s="448">
        <v>80.922727272727286</v>
      </c>
      <c r="K19" s="448">
        <v>74.25500000000001</v>
      </c>
      <c r="L19" s="448">
        <v>69.134285714285724</v>
      </c>
      <c r="M19" s="448">
        <v>68.72347826086957</v>
      </c>
    </row>
    <row r="20" spans="1:13" x14ac:dyDescent="0.2">
      <c r="A20" s="486" t="s">
        <v>304</v>
      </c>
      <c r="B20" s="487"/>
      <c r="C20" s="487"/>
      <c r="D20" s="487"/>
      <c r="E20" s="487"/>
      <c r="F20" s="487"/>
      <c r="G20" s="487"/>
      <c r="H20" s="487"/>
      <c r="I20" s="487"/>
      <c r="J20" s="487"/>
      <c r="K20" s="487"/>
      <c r="L20" s="487"/>
      <c r="M20" s="487"/>
    </row>
    <row r="21" spans="1:13" x14ac:dyDescent="0.2">
      <c r="A21" s="546" t="s">
        <v>305</v>
      </c>
      <c r="B21" s="396">
        <v>85.361499999999992</v>
      </c>
      <c r="C21" s="396">
        <v>80.555217391304339</v>
      </c>
      <c r="D21" s="396">
        <v>87.166666666666686</v>
      </c>
      <c r="E21" s="396">
        <v>77.576666666666654</v>
      </c>
      <c r="F21" s="396">
        <v>76.387727272727261</v>
      </c>
      <c r="G21" s="396">
        <v>81.586190476190467</v>
      </c>
      <c r="H21" s="396">
        <v>88.324545454545472</v>
      </c>
      <c r="I21" s="396">
        <v>96.244285714285724</v>
      </c>
      <c r="J21" s="396">
        <v>92.871818181818185</v>
      </c>
      <c r="K21" s="396">
        <v>86.011818181818185</v>
      </c>
      <c r="L21" s="396">
        <v>80.043157894736851</v>
      </c>
      <c r="M21" s="396">
        <v>82.748636363636379</v>
      </c>
    </row>
    <row r="22" spans="1:13" x14ac:dyDescent="0.2">
      <c r="A22" s="546" t="s">
        <v>306</v>
      </c>
      <c r="B22" s="399">
        <v>82.261999999999986</v>
      </c>
      <c r="C22" s="399">
        <v>79.018260869565225</v>
      </c>
      <c r="D22" s="399">
        <v>85.904444444444437</v>
      </c>
      <c r="E22" s="399">
        <v>75.814285714285717</v>
      </c>
      <c r="F22" s="399">
        <v>75.032272727272726</v>
      </c>
      <c r="G22" s="399">
        <v>80.00238095238096</v>
      </c>
      <c r="H22" s="399">
        <v>86.909999999999982</v>
      </c>
      <c r="I22" s="399">
        <v>94.761428571428581</v>
      </c>
      <c r="J22" s="399">
        <v>92.398181818181783</v>
      </c>
      <c r="K22" s="399">
        <v>85.12318181818182</v>
      </c>
      <c r="L22" s="399">
        <v>78.660526315789468</v>
      </c>
      <c r="M22" s="399">
        <v>81.166818181818172</v>
      </c>
    </row>
    <row r="23" spans="1:13" x14ac:dyDescent="0.2">
      <c r="A23" s="547" t="s">
        <v>307</v>
      </c>
      <c r="B23" s="448">
        <v>82.776499999999984</v>
      </c>
      <c r="C23" s="448">
        <v>78.672608695652187</v>
      </c>
      <c r="D23" s="448">
        <v>85.940555555555548</v>
      </c>
      <c r="E23" s="448">
        <v>76.945714285714288</v>
      </c>
      <c r="F23" s="448">
        <v>75.099090909090904</v>
      </c>
      <c r="G23" s="448">
        <v>80.230476190476182</v>
      </c>
      <c r="H23" s="448">
        <v>86.89727272727275</v>
      </c>
      <c r="I23" s="448">
        <v>94.643499999999989</v>
      </c>
      <c r="J23" s="448">
        <v>92.962727272727278</v>
      </c>
      <c r="K23" s="448">
        <v>85.745909090909109</v>
      </c>
      <c r="L23" s="448">
        <v>80.466842105263154</v>
      </c>
      <c r="M23" s="448">
        <v>82.721363636363634</v>
      </c>
    </row>
    <row r="24" spans="1:13" s="616" customFormat="1" x14ac:dyDescent="0.2">
      <c r="A24" s="548" t="s">
        <v>308</v>
      </c>
      <c r="B24" s="549">
        <v>81.857500000000002</v>
      </c>
      <c r="C24" s="549">
        <v>78.44521739130434</v>
      </c>
      <c r="D24" s="549">
        <v>84.136499999999998</v>
      </c>
      <c r="E24" s="549">
        <v>75.861739130434799</v>
      </c>
      <c r="F24" s="549">
        <v>75.170454545454561</v>
      </c>
      <c r="G24" s="549">
        <v>81.063333333333318</v>
      </c>
      <c r="H24" s="549">
        <v>87.323913043478257</v>
      </c>
      <c r="I24" s="549">
        <v>94.548571428571421</v>
      </c>
      <c r="J24" s="549">
        <v>91.770909090909072</v>
      </c>
      <c r="K24" s="549">
        <v>84.922727272727286</v>
      </c>
      <c r="L24" s="549">
        <v>79.281428571428549</v>
      </c>
      <c r="M24" s="549">
        <v>79.973043478260863</v>
      </c>
    </row>
    <row r="25" spans="1:13" x14ac:dyDescent="0.2">
      <c r="A25" s="544"/>
      <c r="M25" s="161" t="s">
        <v>291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6"/>
    </row>
    <row r="2" spans="1:14" ht="14.1" customHeight="1" x14ac:dyDescent="0.2">
      <c r="A2" s="158"/>
      <c r="B2" s="158"/>
      <c r="N2" s="161" t="s">
        <v>309</v>
      </c>
    </row>
    <row r="3" spans="1:14" ht="14.1" customHeight="1" x14ac:dyDescent="0.2">
      <c r="A3" s="553"/>
      <c r="B3" s="553"/>
      <c r="C3" s="145">
        <v>2023</v>
      </c>
      <c r="D3" s="145" t="s">
        <v>507</v>
      </c>
      <c r="E3" s="145" t="s">
        <v>507</v>
      </c>
      <c r="F3" s="145" t="s">
        <v>507</v>
      </c>
      <c r="G3" s="145" t="s">
        <v>507</v>
      </c>
      <c r="H3" s="145" t="s">
        <v>507</v>
      </c>
      <c r="I3" s="145" t="s">
        <v>507</v>
      </c>
      <c r="J3" s="145" t="s">
        <v>507</v>
      </c>
      <c r="K3" s="145" t="s">
        <v>507</v>
      </c>
      <c r="L3" s="145" t="s">
        <v>507</v>
      </c>
      <c r="M3" s="145" t="s">
        <v>507</v>
      </c>
      <c r="N3" s="145">
        <v>2024</v>
      </c>
    </row>
    <row r="4" spans="1:14" ht="14.1" customHeight="1" x14ac:dyDescent="0.2">
      <c r="C4" s="538">
        <v>44958</v>
      </c>
      <c r="D4" s="538">
        <v>44986</v>
      </c>
      <c r="E4" s="538">
        <v>45017</v>
      </c>
      <c r="F4" s="538">
        <v>45047</v>
      </c>
      <c r="G4" s="538">
        <v>45078</v>
      </c>
      <c r="H4" s="538">
        <v>45108</v>
      </c>
      <c r="I4" s="538">
        <v>45139</v>
      </c>
      <c r="J4" s="538">
        <v>45170</v>
      </c>
      <c r="K4" s="538">
        <v>45200</v>
      </c>
      <c r="L4" s="538">
        <v>45231</v>
      </c>
      <c r="M4" s="538">
        <v>45261</v>
      </c>
      <c r="N4" s="538">
        <v>45292</v>
      </c>
    </row>
    <row r="5" spans="1:14" ht="14.1" customHeight="1" x14ac:dyDescent="0.2">
      <c r="A5" s="817" t="s">
        <v>483</v>
      </c>
      <c r="B5" s="554" t="s">
        <v>310</v>
      </c>
      <c r="C5" s="550">
        <v>821.17499999999995</v>
      </c>
      <c r="D5" s="550">
        <v>799.445652173913</v>
      </c>
      <c r="E5" s="550">
        <v>861.83749999999998</v>
      </c>
      <c r="F5" s="550">
        <v>801.11956521739125</v>
      </c>
      <c r="G5" s="550">
        <v>804.7954545454545</v>
      </c>
      <c r="H5" s="550">
        <v>874.88095238095241</v>
      </c>
      <c r="I5" s="550">
        <v>947.06521739130437</v>
      </c>
      <c r="J5" s="550">
        <v>932.91666666666663</v>
      </c>
      <c r="K5" s="550">
        <v>800.9204545454545</v>
      </c>
      <c r="L5" s="550">
        <v>781.04590909090916</v>
      </c>
      <c r="M5" s="550">
        <v>745.58333333333337</v>
      </c>
      <c r="N5" s="550">
        <v>768.41869565217382</v>
      </c>
    </row>
    <row r="6" spans="1:14" ht="14.1" customHeight="1" x14ac:dyDescent="0.2">
      <c r="A6" s="818"/>
      <c r="B6" s="555" t="s">
        <v>311</v>
      </c>
      <c r="C6" s="551">
        <v>852.53750000000002</v>
      </c>
      <c r="D6" s="551">
        <v>806.10869565217388</v>
      </c>
      <c r="E6" s="551">
        <v>876.47222222222217</v>
      </c>
      <c r="F6" s="551">
        <v>813.57500000000005</v>
      </c>
      <c r="G6" s="551">
        <v>819.65909090909088</v>
      </c>
      <c r="H6" s="551">
        <v>882.33333333333337</v>
      </c>
      <c r="I6" s="551">
        <v>982.94318181818187</v>
      </c>
      <c r="J6" s="551">
        <v>967.79761904761904</v>
      </c>
      <c r="K6" s="551">
        <v>839.05681818181813</v>
      </c>
      <c r="L6" s="551">
        <v>810.43181818181813</v>
      </c>
      <c r="M6" s="551">
        <v>758.86842105263156</v>
      </c>
      <c r="N6" s="551">
        <v>790.72727272727275</v>
      </c>
    </row>
    <row r="7" spans="1:14" ht="14.1" customHeight="1" x14ac:dyDescent="0.2">
      <c r="A7" s="817" t="s">
        <v>515</v>
      </c>
      <c r="B7" s="554" t="s">
        <v>310</v>
      </c>
      <c r="C7" s="552">
        <v>859.98749999999995</v>
      </c>
      <c r="D7" s="552">
        <v>780.36956521739125</v>
      </c>
      <c r="E7" s="552">
        <v>755.59722222222217</v>
      </c>
      <c r="F7" s="552">
        <v>717.08749999999998</v>
      </c>
      <c r="G7" s="552">
        <v>727.47727272727275</v>
      </c>
      <c r="H7" s="552">
        <v>806.91666666666663</v>
      </c>
      <c r="I7" s="552">
        <v>956.06818181818187</v>
      </c>
      <c r="J7" s="552">
        <v>1000.1428571428571</v>
      </c>
      <c r="K7" s="552">
        <v>938.5454545454545</v>
      </c>
      <c r="L7" s="552">
        <v>872.75</v>
      </c>
      <c r="M7" s="552">
        <v>809.92105263157896</v>
      </c>
      <c r="N7" s="552">
        <v>858.76136363636363</v>
      </c>
    </row>
    <row r="8" spans="1:14" ht="14.1" customHeight="1" x14ac:dyDescent="0.2">
      <c r="A8" s="818"/>
      <c r="B8" s="555" t="s">
        <v>311</v>
      </c>
      <c r="C8" s="551">
        <v>873.57500000000005</v>
      </c>
      <c r="D8" s="551">
        <v>807.71739130434787</v>
      </c>
      <c r="E8" s="551">
        <v>775.70833333333337</v>
      </c>
      <c r="F8" s="551">
        <v>716.625</v>
      </c>
      <c r="G8" s="551">
        <v>737.5</v>
      </c>
      <c r="H8" s="551">
        <v>830.90476190476193</v>
      </c>
      <c r="I8" s="551">
        <v>972.63636363636363</v>
      </c>
      <c r="J8" s="551">
        <v>1020.9404761904761</v>
      </c>
      <c r="K8" s="551">
        <v>954.125</v>
      </c>
      <c r="L8" s="551">
        <v>901</v>
      </c>
      <c r="M8" s="551">
        <v>831.40789473684208</v>
      </c>
      <c r="N8" s="551">
        <v>872.2045454545455</v>
      </c>
    </row>
    <row r="9" spans="1:14" ht="14.1" customHeight="1" x14ac:dyDescent="0.2">
      <c r="A9" s="817" t="s">
        <v>484</v>
      </c>
      <c r="B9" s="554" t="s">
        <v>310</v>
      </c>
      <c r="C9" s="550">
        <v>808.8125</v>
      </c>
      <c r="D9" s="550">
        <v>775.31521739130437</v>
      </c>
      <c r="E9" s="550">
        <v>745.65</v>
      </c>
      <c r="F9" s="550">
        <v>675.9021739130435</v>
      </c>
      <c r="G9" s="550">
        <v>709.76136363636363</v>
      </c>
      <c r="H9" s="550">
        <v>779.75</v>
      </c>
      <c r="I9" s="550">
        <v>901.68478260869563</v>
      </c>
      <c r="J9" s="550">
        <v>965.20238095238096</v>
      </c>
      <c r="K9" s="550">
        <v>894.18181818181813</v>
      </c>
      <c r="L9" s="550">
        <v>820.90909090909088</v>
      </c>
      <c r="M9" s="550">
        <v>761.91666666666663</v>
      </c>
      <c r="N9" s="550">
        <v>794.89130434782612</v>
      </c>
    </row>
    <row r="10" spans="1:14" ht="14.1" customHeight="1" x14ac:dyDescent="0.2">
      <c r="A10" s="818"/>
      <c r="B10" s="555" t="s">
        <v>311</v>
      </c>
      <c r="C10" s="551">
        <v>816.72500000000002</v>
      </c>
      <c r="D10" s="551">
        <v>797.3478260869565</v>
      </c>
      <c r="E10" s="551">
        <v>749.40277777777783</v>
      </c>
      <c r="F10" s="551">
        <v>682.16250000000002</v>
      </c>
      <c r="G10" s="551">
        <v>713.9545454545455</v>
      </c>
      <c r="H10" s="551">
        <v>785.11904761904759</v>
      </c>
      <c r="I10" s="551">
        <v>916.27272727272725</v>
      </c>
      <c r="J10" s="551">
        <v>981.42857142857144</v>
      </c>
      <c r="K10" s="551">
        <v>913.98863636363637</v>
      </c>
      <c r="L10" s="551">
        <v>864.09090909090912</v>
      </c>
      <c r="M10" s="551">
        <v>795.96052631578948</v>
      </c>
      <c r="N10" s="551">
        <v>815.77272727272725</v>
      </c>
    </row>
    <row r="11" spans="1:14" ht="14.1" customHeight="1" x14ac:dyDescent="0.2">
      <c r="A11" s="815" t="s">
        <v>312</v>
      </c>
      <c r="B11" s="554" t="s">
        <v>310</v>
      </c>
      <c r="C11" s="550">
        <v>475.6</v>
      </c>
      <c r="D11" s="550">
        <v>441.79347826086956</v>
      </c>
      <c r="E11" s="550">
        <v>480.55</v>
      </c>
      <c r="F11" s="550">
        <v>447.39130434782606</v>
      </c>
      <c r="G11" s="550">
        <v>467.40909090909093</v>
      </c>
      <c r="H11" s="550">
        <v>502.16666666666669</v>
      </c>
      <c r="I11" s="550">
        <v>553.48913043478262</v>
      </c>
      <c r="J11" s="550">
        <v>569.28571428571433</v>
      </c>
      <c r="K11" s="550">
        <v>528.03409090909088</v>
      </c>
      <c r="L11" s="550">
        <v>495.35227272727275</v>
      </c>
      <c r="M11" s="550">
        <v>474.07142857142856</v>
      </c>
      <c r="N11" s="550">
        <v>478.57608695652175</v>
      </c>
    </row>
    <row r="12" spans="1:14" ht="14.1" customHeight="1" x14ac:dyDescent="0.2">
      <c r="A12" s="816"/>
      <c r="B12" s="555" t="s">
        <v>311</v>
      </c>
      <c r="C12" s="551">
        <v>459.23750000000001</v>
      </c>
      <c r="D12" s="551">
        <v>422.93478260869563</v>
      </c>
      <c r="E12" s="551">
        <v>465.91666666666669</v>
      </c>
      <c r="F12" s="551">
        <v>428.72500000000002</v>
      </c>
      <c r="G12" s="551">
        <v>442.65909090909093</v>
      </c>
      <c r="H12" s="551">
        <v>480.63095238095241</v>
      </c>
      <c r="I12" s="551">
        <v>537.93181818181813</v>
      </c>
      <c r="J12" s="551">
        <v>557.83333333333337</v>
      </c>
      <c r="K12" s="551">
        <v>512.89772727272725</v>
      </c>
      <c r="L12" s="551">
        <v>475.61363636363637</v>
      </c>
      <c r="M12" s="551">
        <v>450.25</v>
      </c>
      <c r="N12" s="551">
        <v>462.39772727272725</v>
      </c>
    </row>
    <row r="13" spans="1:14" ht="14.1" customHeight="1" x14ac:dyDescent="0.2">
      <c r="B13" s="544"/>
      <c r="N13" s="161" t="s">
        <v>291</v>
      </c>
    </row>
    <row r="14" spans="1:14" ht="14.1" customHeight="1" x14ac:dyDescent="0.2">
      <c r="A14" s="544"/>
    </row>
    <row r="15" spans="1:14" ht="14.1" customHeight="1" x14ac:dyDescent="0.2">
      <c r="A15" s="54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313</v>
      </c>
      <c r="B1" s="53"/>
      <c r="C1" s="53"/>
      <c r="D1" s="6"/>
      <c r="E1" s="6"/>
      <c r="F1" s="6"/>
      <c r="G1" s="6"/>
      <c r="H1" s="3"/>
    </row>
    <row r="2" spans="1:8" x14ac:dyDescent="0.2">
      <c r="A2" s="54"/>
      <c r="B2" s="54"/>
      <c r="C2" s="54"/>
      <c r="D2" s="65"/>
      <c r="E2" s="65"/>
      <c r="F2" s="65"/>
      <c r="G2" s="108"/>
      <c r="H2" s="55" t="s">
        <v>465</v>
      </c>
    </row>
    <row r="3" spans="1:8" x14ac:dyDescent="0.2">
      <c r="A3" s="56"/>
      <c r="B3" s="781">
        <f>INDICE!A3</f>
        <v>45292</v>
      </c>
      <c r="C3" s="779">
        <v>41671</v>
      </c>
      <c r="D3" s="779" t="s">
        <v>115</v>
      </c>
      <c r="E3" s="779"/>
      <c r="F3" s="779" t="s">
        <v>116</v>
      </c>
      <c r="G3" s="779"/>
      <c r="H3" s="779"/>
    </row>
    <row r="4" spans="1:8" ht="25.5" x14ac:dyDescent="0.2">
      <c r="A4" s="66"/>
      <c r="B4" s="184" t="s">
        <v>54</v>
      </c>
      <c r="C4" s="185" t="s">
        <v>447</v>
      </c>
      <c r="D4" s="184" t="s">
        <v>54</v>
      </c>
      <c r="E4" s="185" t="s">
        <v>447</v>
      </c>
      <c r="F4" s="184" t="s">
        <v>54</v>
      </c>
      <c r="G4" s="186" t="s">
        <v>447</v>
      </c>
      <c r="H4" s="185" t="s">
        <v>106</v>
      </c>
    </row>
    <row r="5" spans="1:8" x14ac:dyDescent="0.2">
      <c r="A5" s="3" t="s">
        <v>314</v>
      </c>
      <c r="B5" s="302">
        <v>24986.137999999999</v>
      </c>
      <c r="C5" s="72">
        <v>11.616090300161463</v>
      </c>
      <c r="D5" s="71">
        <v>24986.137999999999</v>
      </c>
      <c r="E5" s="331">
        <v>11.616090300161463</v>
      </c>
      <c r="F5" s="71">
        <v>219853.80900000001</v>
      </c>
      <c r="G5" s="331">
        <v>4.3237984725950849</v>
      </c>
      <c r="H5" s="305">
        <v>67.139827049030714</v>
      </c>
    </row>
    <row r="6" spans="1:8" x14ac:dyDescent="0.2">
      <c r="A6" s="3" t="s">
        <v>315</v>
      </c>
      <c r="B6" s="303">
        <v>7008.9880000000003</v>
      </c>
      <c r="C6" s="187">
        <v>21.414830788941373</v>
      </c>
      <c r="D6" s="58">
        <v>7008.9880000000003</v>
      </c>
      <c r="E6" s="59">
        <v>21.414830788941373</v>
      </c>
      <c r="F6" s="58">
        <v>97846.654999999999</v>
      </c>
      <c r="G6" s="59">
        <v>-25.528958831701292</v>
      </c>
      <c r="H6" s="306">
        <v>29.880799081475896</v>
      </c>
    </row>
    <row r="7" spans="1:8" x14ac:dyDescent="0.2">
      <c r="A7" s="3" t="s">
        <v>316</v>
      </c>
      <c r="B7" s="342">
        <v>993.27</v>
      </c>
      <c r="C7" s="187">
        <v>43.47807245623158</v>
      </c>
      <c r="D7" s="95">
        <v>993.27</v>
      </c>
      <c r="E7" s="73">
        <v>43.47807245623158</v>
      </c>
      <c r="F7" s="95">
        <v>9756.1569999999992</v>
      </c>
      <c r="G7" s="187">
        <v>9.8198481435217406</v>
      </c>
      <c r="H7" s="443">
        <v>2.9793738694933887</v>
      </c>
    </row>
    <row r="8" spans="1:8" x14ac:dyDescent="0.2">
      <c r="A8" s="211" t="s">
        <v>186</v>
      </c>
      <c r="B8" s="212">
        <v>32988.396000000001</v>
      </c>
      <c r="C8" s="213">
        <v>14.341253175905605</v>
      </c>
      <c r="D8" s="212">
        <v>32988.396000000001</v>
      </c>
      <c r="E8" s="213">
        <v>14.341253175905605</v>
      </c>
      <c r="F8" s="212">
        <v>327456.62099999998</v>
      </c>
      <c r="G8" s="213">
        <v>-6.7113444719663597</v>
      </c>
      <c r="H8" s="214">
        <v>100</v>
      </c>
    </row>
    <row r="9" spans="1:8" x14ac:dyDescent="0.2">
      <c r="A9" s="215" t="s">
        <v>594</v>
      </c>
      <c r="B9" s="304">
        <v>5178.7569999999996</v>
      </c>
      <c r="C9" s="75">
        <v>1.3065024455351744</v>
      </c>
      <c r="D9" s="74">
        <v>5178.7569999999996</v>
      </c>
      <c r="E9" s="75">
        <v>1.3065024455351744</v>
      </c>
      <c r="F9" s="74">
        <v>64182.978000000003</v>
      </c>
      <c r="G9" s="190">
        <v>8.2937157801493235</v>
      </c>
      <c r="H9" s="500">
        <v>19.600452054991433</v>
      </c>
    </row>
    <row r="10" spans="1:8" x14ac:dyDescent="0.2">
      <c r="A10" s="3"/>
      <c r="B10" s="3"/>
      <c r="C10" s="3"/>
      <c r="D10" s="3"/>
      <c r="E10" s="3"/>
      <c r="F10" s="3"/>
      <c r="G10" s="108"/>
      <c r="H10" s="55" t="s">
        <v>220</v>
      </c>
    </row>
    <row r="11" spans="1:8" x14ac:dyDescent="0.2">
      <c r="A11" s="80" t="s">
        <v>569</v>
      </c>
      <c r="B11" s="80"/>
      <c r="C11" s="200"/>
      <c r="D11" s="200"/>
      <c r="E11" s="200"/>
      <c r="F11" s="80"/>
      <c r="G11" s="80"/>
      <c r="H11" s="80"/>
    </row>
    <row r="12" spans="1:8" x14ac:dyDescent="0.2">
      <c r="A12" s="80" t="s">
        <v>503</v>
      </c>
      <c r="B12" s="108"/>
      <c r="C12" s="108"/>
      <c r="D12" s="108"/>
      <c r="E12" s="108"/>
      <c r="F12" s="108"/>
      <c r="G12" s="108"/>
      <c r="H12" s="108"/>
    </row>
    <row r="13" spans="1:8" x14ac:dyDescent="0.2">
      <c r="A13" s="430" t="s">
        <v>530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5" priority="7" operator="equal">
      <formula>0</formula>
    </cfRule>
    <cfRule type="cellIs" dxfId="74" priority="8" operator="between">
      <formula>-0.5</formula>
      <formula>0.5</formula>
    </cfRule>
  </conditionalFormatting>
  <conditionalFormatting sqref="E7">
    <cfRule type="cellIs" dxfId="73" priority="1" operator="between">
      <formula>-0.5</formula>
      <formula>0.5</formula>
    </cfRule>
    <cfRule type="cellIs" dxfId="72" priority="2" operator="between">
      <formula>0</formula>
      <formula>0.49</formula>
    </cfRule>
  </conditionalFormatting>
  <conditionalFormatting sqref="G5">
    <cfRule type="cellIs" dxfId="71" priority="5" operator="equal">
      <formula>0</formula>
    </cfRule>
    <cfRule type="cellIs" dxfId="70"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624</v>
      </c>
      <c r="B1" s="53"/>
      <c r="C1" s="53"/>
      <c r="D1" s="6"/>
      <c r="E1" s="6"/>
      <c r="F1" s="6"/>
      <c r="G1" s="6"/>
      <c r="H1" s="3"/>
    </row>
    <row r="2" spans="1:8" x14ac:dyDescent="0.2">
      <c r="A2" s="54"/>
      <c r="B2" s="54"/>
      <c r="C2" s="54"/>
      <c r="D2" s="65"/>
      <c r="E2" s="65"/>
      <c r="F2" s="65"/>
      <c r="G2" s="108"/>
      <c r="H2" s="55" t="s">
        <v>465</v>
      </c>
    </row>
    <row r="3" spans="1:8" ht="14.1" customHeight="1" x14ac:dyDescent="0.2">
      <c r="A3" s="56"/>
      <c r="B3" s="781">
        <f>INDICE!A3</f>
        <v>45292</v>
      </c>
      <c r="C3" s="781">
        <v>41671</v>
      </c>
      <c r="D3" s="779" t="s">
        <v>115</v>
      </c>
      <c r="E3" s="779"/>
      <c r="F3" s="779" t="s">
        <v>116</v>
      </c>
      <c r="G3" s="779"/>
      <c r="H3" s="183"/>
    </row>
    <row r="4" spans="1:8" ht="25.5" x14ac:dyDescent="0.2">
      <c r="A4" s="66"/>
      <c r="B4" s="184" t="s">
        <v>54</v>
      </c>
      <c r="C4" s="185" t="s">
        <v>447</v>
      </c>
      <c r="D4" s="184" t="s">
        <v>54</v>
      </c>
      <c r="E4" s="185" t="s">
        <v>447</v>
      </c>
      <c r="F4" s="184" t="s">
        <v>54</v>
      </c>
      <c r="G4" s="186" t="s">
        <v>447</v>
      </c>
      <c r="H4" s="185" t="s">
        <v>106</v>
      </c>
    </row>
    <row r="5" spans="1:8" x14ac:dyDescent="0.2">
      <c r="A5" s="3" t="s">
        <v>626</v>
      </c>
      <c r="B5" s="302">
        <v>12655.575000000001</v>
      </c>
      <c r="C5" s="72">
        <v>33.074497407662534</v>
      </c>
      <c r="D5" s="71">
        <v>12655.575000000001</v>
      </c>
      <c r="E5" s="72">
        <v>33.074497407662534</v>
      </c>
      <c r="F5" s="71">
        <v>157686.606</v>
      </c>
      <c r="G5" s="59">
        <v>-8.6340015269789312</v>
      </c>
      <c r="H5" s="305">
        <v>48.154960348167769</v>
      </c>
    </row>
    <row r="6" spans="1:8" x14ac:dyDescent="0.2">
      <c r="A6" s="3" t="s">
        <v>625</v>
      </c>
      <c r="B6" s="303">
        <v>8831.6620000000003</v>
      </c>
      <c r="C6" s="187">
        <v>10.516514291863862</v>
      </c>
      <c r="D6" s="58">
        <v>8831.6620000000003</v>
      </c>
      <c r="E6" s="59">
        <v>10.516514291863862</v>
      </c>
      <c r="F6" s="58">
        <v>100232.019</v>
      </c>
      <c r="G6" s="59">
        <v>3.2038066703283046</v>
      </c>
      <c r="H6" s="306">
        <v>30.609250988392748</v>
      </c>
    </row>
    <row r="7" spans="1:8" x14ac:dyDescent="0.2">
      <c r="A7" s="3" t="s">
        <v>627</v>
      </c>
      <c r="B7" s="342">
        <v>10507.888999999999</v>
      </c>
      <c r="C7" s="187">
        <v>-1.4005066836393207</v>
      </c>
      <c r="D7" s="95">
        <v>10507.888999999999</v>
      </c>
      <c r="E7" s="187">
        <v>-1.4005066836393207</v>
      </c>
      <c r="F7" s="95">
        <v>59781.839</v>
      </c>
      <c r="G7" s="187">
        <v>-17.453840262546709</v>
      </c>
      <c r="H7" s="443">
        <v>18.256414793946096</v>
      </c>
    </row>
    <row r="8" spans="1:8" x14ac:dyDescent="0.2">
      <c r="A8" s="691" t="s">
        <v>318</v>
      </c>
      <c r="B8" s="342">
        <v>993.27</v>
      </c>
      <c r="C8" s="187">
        <v>43.47807245623158</v>
      </c>
      <c r="D8" s="95">
        <v>993.27</v>
      </c>
      <c r="E8" s="73">
        <v>43.47807245623158</v>
      </c>
      <c r="F8" s="95">
        <v>9756.1569999999992</v>
      </c>
      <c r="G8" s="187">
        <v>9.8198481435217406</v>
      </c>
      <c r="H8" s="443">
        <v>2.9793738694933887</v>
      </c>
    </row>
    <row r="9" spans="1:8" x14ac:dyDescent="0.2">
      <c r="A9" s="211" t="s">
        <v>186</v>
      </c>
      <c r="B9" s="212">
        <v>32988.396000000001</v>
      </c>
      <c r="C9" s="213">
        <v>14.341253175905605</v>
      </c>
      <c r="D9" s="212">
        <v>32988.396000000001</v>
      </c>
      <c r="E9" s="213">
        <v>14.341253175905605</v>
      </c>
      <c r="F9" s="212">
        <v>327456.62099999998</v>
      </c>
      <c r="G9" s="213">
        <v>-6.7113444719663597</v>
      </c>
      <c r="H9" s="214">
        <v>100</v>
      </c>
    </row>
    <row r="10" spans="1:8" x14ac:dyDescent="0.2">
      <c r="A10" s="80"/>
      <c r="B10" s="3"/>
      <c r="C10" s="3"/>
      <c r="D10" s="3"/>
      <c r="E10" s="3"/>
      <c r="F10" s="3"/>
      <c r="G10" s="108"/>
      <c r="H10" s="55" t="s">
        <v>220</v>
      </c>
    </row>
    <row r="11" spans="1:8" x14ac:dyDescent="0.2">
      <c r="A11" s="80" t="s">
        <v>569</v>
      </c>
      <c r="B11" s="80"/>
      <c r="C11" s="200"/>
      <c r="D11" s="200"/>
      <c r="E11" s="200"/>
      <c r="F11" s="80"/>
      <c r="G11" s="80"/>
      <c r="H11" s="80"/>
    </row>
    <row r="12" spans="1:8" x14ac:dyDescent="0.2">
      <c r="A12" s="80" t="s">
        <v>485</v>
      </c>
      <c r="B12" s="108"/>
      <c r="C12" s="108"/>
      <c r="D12" s="108"/>
      <c r="E12" s="108"/>
      <c r="F12" s="108"/>
      <c r="G12" s="108"/>
      <c r="H12" s="108"/>
    </row>
    <row r="13" spans="1:8" x14ac:dyDescent="0.2">
      <c r="A13" s="430" t="s">
        <v>530</v>
      </c>
      <c r="B13" s="1"/>
      <c r="C13" s="1"/>
      <c r="D13" s="1"/>
      <c r="E13" s="1"/>
      <c r="F13" s="1"/>
      <c r="G13" s="1"/>
      <c r="H13" s="1"/>
    </row>
    <row r="14" spans="1:8" s="1" customFormat="1" x14ac:dyDescent="0.2">
      <c r="A14" s="819" t="s">
        <v>628</v>
      </c>
      <c r="B14" s="819"/>
      <c r="C14" s="819"/>
      <c r="D14" s="819"/>
      <c r="E14" s="819"/>
      <c r="F14" s="819"/>
      <c r="G14" s="819"/>
      <c r="H14" s="819"/>
    </row>
    <row r="15" spans="1:8" s="1" customFormat="1" x14ac:dyDescent="0.2">
      <c r="A15" s="819"/>
      <c r="B15" s="819"/>
      <c r="C15" s="819"/>
      <c r="D15" s="819"/>
      <c r="E15" s="819"/>
      <c r="F15" s="819"/>
      <c r="G15" s="819"/>
      <c r="H15" s="819"/>
    </row>
    <row r="16" spans="1:8" s="1" customFormat="1" x14ac:dyDescent="0.2">
      <c r="A16" s="819"/>
      <c r="B16" s="819"/>
      <c r="C16" s="819"/>
      <c r="D16" s="819"/>
      <c r="E16" s="819"/>
      <c r="F16" s="819"/>
      <c r="G16" s="819"/>
      <c r="H16" s="819"/>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317</v>
      </c>
    </row>
  </sheetData>
  <mergeCells count="4">
    <mergeCell ref="B3:C3"/>
    <mergeCell ref="D3:E3"/>
    <mergeCell ref="F3:G3"/>
    <mergeCell ref="A14:H16"/>
  </mergeCells>
  <conditionalFormatting sqref="E8">
    <cfRule type="cellIs" dxfId="69" priority="1" operator="between">
      <formula>-0.5</formula>
      <formula>0.5</formula>
    </cfRule>
    <cfRule type="cellIs" dxfId="6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486</v>
      </c>
      <c r="B1" s="158"/>
      <c r="C1" s="158"/>
      <c r="D1" s="158"/>
    </row>
    <row r="2" spans="1:4" x14ac:dyDescent="0.2">
      <c r="A2" s="159"/>
      <c r="B2" s="159"/>
      <c r="C2" s="159"/>
      <c r="D2" s="159"/>
    </row>
    <row r="3" spans="1:4" x14ac:dyDescent="0.2">
      <c r="A3" s="162"/>
      <c r="B3" s="820">
        <v>2022</v>
      </c>
      <c r="C3" s="820">
        <v>2023</v>
      </c>
      <c r="D3" s="820">
        <v>2024</v>
      </c>
    </row>
    <row r="4" spans="1:4" x14ac:dyDescent="0.2">
      <c r="A4" s="634"/>
      <c r="B4" s="821"/>
      <c r="C4" s="821"/>
      <c r="D4" s="821"/>
    </row>
    <row r="5" spans="1:4" x14ac:dyDescent="0.2">
      <c r="A5" s="553" t="s">
        <v>319</v>
      </c>
      <c r="B5" s="763">
        <v>6.4043634528665292</v>
      </c>
      <c r="C5" s="763">
        <v>-7.8747074167650855</v>
      </c>
      <c r="D5" s="763">
        <v>-6.7113444719663597</v>
      </c>
    </row>
    <row r="6" spans="1:4" x14ac:dyDescent="0.2">
      <c r="A6" s="18" t="s">
        <v>127</v>
      </c>
      <c r="B6" s="396">
        <v>9.1653743093438003</v>
      </c>
      <c r="C6" s="396">
        <v>-9.7794856405713571</v>
      </c>
      <c r="D6" s="396" t="s">
        <v>507</v>
      </c>
    </row>
    <row r="7" spans="1:4" x14ac:dyDescent="0.2">
      <c r="A7" s="18" t="s">
        <v>128</v>
      </c>
      <c r="B7" s="396">
        <v>8.7674362386987532</v>
      </c>
      <c r="C7" s="396">
        <v>-11.651523480617584</v>
      </c>
      <c r="D7" s="396" t="s">
        <v>507</v>
      </c>
    </row>
    <row r="8" spans="1:4" x14ac:dyDescent="0.2">
      <c r="A8" s="18" t="s">
        <v>129</v>
      </c>
      <c r="B8" s="396">
        <v>5.5564261912452295</v>
      </c>
      <c r="C8" s="396">
        <v>-11.378121360975255</v>
      </c>
      <c r="D8" s="396" t="s">
        <v>507</v>
      </c>
    </row>
    <row r="9" spans="1:4" x14ac:dyDescent="0.2">
      <c r="A9" s="18" t="s">
        <v>130</v>
      </c>
      <c r="B9" s="396">
        <v>4.2776840970564978</v>
      </c>
      <c r="C9" s="396">
        <v>-11.531885917232005</v>
      </c>
      <c r="D9" s="396" t="s">
        <v>507</v>
      </c>
    </row>
    <row r="10" spans="1:4" x14ac:dyDescent="0.2">
      <c r="A10" s="18" t="s">
        <v>131</v>
      </c>
      <c r="B10" s="396">
        <v>4.4443199530094857</v>
      </c>
      <c r="C10" s="396">
        <v>-12.75708230503176</v>
      </c>
      <c r="D10" s="396" t="s">
        <v>507</v>
      </c>
    </row>
    <row r="11" spans="1:4" x14ac:dyDescent="0.2">
      <c r="A11" s="18" t="s">
        <v>132</v>
      </c>
      <c r="B11" s="396">
        <v>6.259555710503852</v>
      </c>
      <c r="C11" s="396">
        <v>-14.75789269042796</v>
      </c>
      <c r="D11" s="396" t="s">
        <v>507</v>
      </c>
    </row>
    <row r="12" spans="1:4" x14ac:dyDescent="0.2">
      <c r="A12" s="18" t="s">
        <v>133</v>
      </c>
      <c r="B12" s="396">
        <v>7.0302340634852136</v>
      </c>
      <c r="C12" s="396">
        <v>-15.819246799083073</v>
      </c>
      <c r="D12" s="396" t="s">
        <v>507</v>
      </c>
    </row>
    <row r="13" spans="1:4" x14ac:dyDescent="0.2">
      <c r="A13" s="18" t="s">
        <v>134</v>
      </c>
      <c r="B13" s="396">
        <v>6.2787398321359751</v>
      </c>
      <c r="C13" s="396">
        <v>-15.978128944017225</v>
      </c>
      <c r="D13" s="396" t="s">
        <v>507</v>
      </c>
    </row>
    <row r="14" spans="1:4" x14ac:dyDescent="0.2">
      <c r="A14" s="18" t="s">
        <v>135</v>
      </c>
      <c r="B14" s="396">
        <v>5.5408875709480769</v>
      </c>
      <c r="C14" s="396">
        <v>-16.552097728631164</v>
      </c>
      <c r="D14" s="396" t="s">
        <v>507</v>
      </c>
    </row>
    <row r="15" spans="1:4" x14ac:dyDescent="0.2">
      <c r="A15" s="18" t="s">
        <v>136</v>
      </c>
      <c r="B15" s="396">
        <v>9.3785230670383343E-2</v>
      </c>
      <c r="C15" s="396">
        <v>-14.347605029952748</v>
      </c>
      <c r="D15" s="396" t="s">
        <v>507</v>
      </c>
    </row>
    <row r="16" spans="1:4" x14ac:dyDescent="0.2">
      <c r="A16" s="441" t="s">
        <v>137</v>
      </c>
      <c r="B16" s="448">
        <v>-3.5859540300551616</v>
      </c>
      <c r="C16" s="448">
        <v>-11.147675335697652</v>
      </c>
      <c r="D16" s="448" t="s">
        <v>507</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5" t="s">
        <v>667</v>
      </c>
      <c r="C3" s="771" t="s">
        <v>418</v>
      </c>
      <c r="D3" s="775" t="s">
        <v>668</v>
      </c>
      <c r="E3" s="771" t="s">
        <v>418</v>
      </c>
      <c r="F3" s="773" t="s">
        <v>669</v>
      </c>
    </row>
    <row r="4" spans="1:6" x14ac:dyDescent="0.2">
      <c r="A4" s="66"/>
      <c r="B4" s="776"/>
      <c r="C4" s="772"/>
      <c r="D4" s="776"/>
      <c r="E4" s="772"/>
      <c r="F4" s="774"/>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09" t="s">
        <v>653</v>
      </c>
      <c r="B12" s="3"/>
      <c r="C12" s="3"/>
      <c r="D12" s="3"/>
      <c r="E12" s="3"/>
      <c r="F12" s="55" t="s">
        <v>568</v>
      </c>
    </row>
    <row r="13" spans="1:6" x14ac:dyDescent="0.2">
      <c r="A13" s="430" t="s">
        <v>607</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6" customWidth="1"/>
    <col min="2" max="12" width="11" style="536"/>
    <col min="13" max="45" width="11" style="18"/>
    <col min="46" max="16384" width="11" style="536"/>
  </cols>
  <sheetData>
    <row r="1" spans="1:12" x14ac:dyDescent="0.2">
      <c r="A1" s="822" t="s">
        <v>629</v>
      </c>
      <c r="B1" s="822"/>
      <c r="C1" s="822"/>
      <c r="D1" s="822"/>
      <c r="E1" s="822"/>
      <c r="F1" s="822"/>
      <c r="G1" s="18"/>
      <c r="H1" s="18"/>
      <c r="I1" s="18"/>
      <c r="J1" s="18"/>
      <c r="K1" s="18"/>
      <c r="L1" s="18"/>
    </row>
    <row r="2" spans="1:12" x14ac:dyDescent="0.2">
      <c r="A2" s="823"/>
      <c r="B2" s="823"/>
      <c r="C2" s="823"/>
      <c r="D2" s="823"/>
      <c r="E2" s="823"/>
      <c r="F2" s="823"/>
      <c r="G2" s="18"/>
      <c r="H2" s="18"/>
      <c r="I2" s="18"/>
      <c r="J2" s="18"/>
      <c r="K2" s="565"/>
      <c r="L2" s="55" t="s">
        <v>465</v>
      </c>
    </row>
    <row r="3" spans="1:12" x14ac:dyDescent="0.2">
      <c r="A3" s="566"/>
      <c r="B3" s="824">
        <f>INDICE!A3</f>
        <v>45292</v>
      </c>
      <c r="C3" s="825">
        <v>41671</v>
      </c>
      <c r="D3" s="825">
        <v>41671</v>
      </c>
      <c r="E3" s="825">
        <v>41671</v>
      </c>
      <c r="F3" s="826">
        <v>41671</v>
      </c>
      <c r="G3" s="827" t="s">
        <v>116</v>
      </c>
      <c r="H3" s="825"/>
      <c r="I3" s="825"/>
      <c r="J3" s="825"/>
      <c r="K3" s="825"/>
      <c r="L3" s="828" t="s">
        <v>106</v>
      </c>
    </row>
    <row r="4" spans="1:12" ht="38.25" x14ac:dyDescent="0.2">
      <c r="A4" s="542"/>
      <c r="B4" s="692" t="s">
        <v>626</v>
      </c>
      <c r="C4" s="692" t="s">
        <v>625</v>
      </c>
      <c r="D4" s="692" t="s">
        <v>627</v>
      </c>
      <c r="E4" s="692" t="s">
        <v>318</v>
      </c>
      <c r="F4" s="218" t="s">
        <v>186</v>
      </c>
      <c r="G4" s="692" t="s">
        <v>626</v>
      </c>
      <c r="H4" s="692" t="s">
        <v>625</v>
      </c>
      <c r="I4" s="692" t="s">
        <v>627</v>
      </c>
      <c r="J4" s="692" t="s">
        <v>318</v>
      </c>
      <c r="K4" s="219" t="s">
        <v>186</v>
      </c>
      <c r="L4" s="829"/>
    </row>
    <row r="5" spans="1:12" x14ac:dyDescent="0.2">
      <c r="A5" s="539" t="s">
        <v>153</v>
      </c>
      <c r="B5" s="433">
        <v>3148.3049999999998</v>
      </c>
      <c r="C5" s="433">
        <v>851.87800000000004</v>
      </c>
      <c r="D5" s="433">
        <v>429.82600000000002</v>
      </c>
      <c r="E5" s="433">
        <v>268.38299999999998</v>
      </c>
      <c r="F5" s="567">
        <v>4698.3919999999998</v>
      </c>
      <c r="G5" s="433">
        <v>39341.175000000003</v>
      </c>
      <c r="H5" s="433">
        <v>7301.6480000000001</v>
      </c>
      <c r="I5" s="433">
        <v>2697.5430000000001</v>
      </c>
      <c r="J5" s="433">
        <v>2171.6010000000001</v>
      </c>
      <c r="K5" s="568">
        <v>51511.967000000004</v>
      </c>
      <c r="L5" s="72">
        <v>15.730697457313685</v>
      </c>
    </row>
    <row r="6" spans="1:12" x14ac:dyDescent="0.2">
      <c r="A6" s="541" t="s">
        <v>154</v>
      </c>
      <c r="B6" s="433">
        <v>486.423</v>
      </c>
      <c r="C6" s="433">
        <v>696.96500000000003</v>
      </c>
      <c r="D6" s="433">
        <v>605.90099999999995</v>
      </c>
      <c r="E6" s="433">
        <v>55.862000000000002</v>
      </c>
      <c r="F6" s="569">
        <v>1845.1509999999998</v>
      </c>
      <c r="G6" s="433">
        <v>7804.5789999999997</v>
      </c>
      <c r="H6" s="433">
        <v>6898.7669999999998</v>
      </c>
      <c r="I6" s="433">
        <v>2870.7109999999998</v>
      </c>
      <c r="J6" s="433">
        <v>635.96900000000005</v>
      </c>
      <c r="K6" s="570">
        <v>18210.026000000002</v>
      </c>
      <c r="L6" s="59">
        <v>5.5609681862045006</v>
      </c>
    </row>
    <row r="7" spans="1:12" x14ac:dyDescent="0.2">
      <c r="A7" s="541" t="s">
        <v>155</v>
      </c>
      <c r="B7" s="433">
        <v>267.96300000000002</v>
      </c>
      <c r="C7" s="433">
        <v>172.50299999999999</v>
      </c>
      <c r="D7" s="433">
        <v>301.82900000000001</v>
      </c>
      <c r="E7" s="433">
        <v>25.302</v>
      </c>
      <c r="F7" s="569">
        <v>767.59700000000009</v>
      </c>
      <c r="G7" s="433">
        <v>5284.2169999999996</v>
      </c>
      <c r="H7" s="433">
        <v>3692.8589999999999</v>
      </c>
      <c r="I7" s="433">
        <v>1836.26</v>
      </c>
      <c r="J7" s="433">
        <v>271.95499999999998</v>
      </c>
      <c r="K7" s="570">
        <v>11085.290999999999</v>
      </c>
      <c r="L7" s="59">
        <v>3.3852203498127387</v>
      </c>
    </row>
    <row r="8" spans="1:12" x14ac:dyDescent="0.2">
      <c r="A8" s="541" t="s">
        <v>156</v>
      </c>
      <c r="B8" s="433">
        <v>654.51199999999994</v>
      </c>
      <c r="C8" s="96">
        <v>21.552</v>
      </c>
      <c r="D8" s="433">
        <v>52.677</v>
      </c>
      <c r="E8" s="96">
        <v>0.58299999999999996</v>
      </c>
      <c r="F8" s="569">
        <v>729.32399999999996</v>
      </c>
      <c r="G8" s="433">
        <v>8785.1049999999996</v>
      </c>
      <c r="H8" s="433">
        <v>293.625</v>
      </c>
      <c r="I8" s="96">
        <v>780.48400000000004</v>
      </c>
      <c r="J8" s="433">
        <v>5.2290000000000001</v>
      </c>
      <c r="K8" s="570">
        <v>9864.4429999999993</v>
      </c>
      <c r="L8" s="59">
        <v>3.0123984280762519</v>
      </c>
    </row>
    <row r="9" spans="1:12" x14ac:dyDescent="0.2">
      <c r="A9" s="541" t="s">
        <v>566</v>
      </c>
      <c r="B9" s="433">
        <v>0</v>
      </c>
      <c r="C9" s="433">
        <v>0</v>
      </c>
      <c r="D9" s="433">
        <v>0</v>
      </c>
      <c r="E9" s="96">
        <v>1.7150000000000001</v>
      </c>
      <c r="F9" s="618">
        <v>1.7150000000000001</v>
      </c>
      <c r="G9" s="433">
        <v>0</v>
      </c>
      <c r="H9" s="433">
        <v>0</v>
      </c>
      <c r="I9" s="433">
        <v>0</v>
      </c>
      <c r="J9" s="433">
        <v>22.024999999999999</v>
      </c>
      <c r="K9" s="570">
        <v>22.024999999999999</v>
      </c>
      <c r="L9" s="96">
        <v>6.7259829448433582E-3</v>
      </c>
    </row>
    <row r="10" spans="1:12" x14ac:dyDescent="0.2">
      <c r="A10" s="541" t="s">
        <v>158</v>
      </c>
      <c r="B10" s="433">
        <v>104.125</v>
      </c>
      <c r="C10" s="433">
        <v>108.985</v>
      </c>
      <c r="D10" s="433">
        <v>150.89599999999999</v>
      </c>
      <c r="E10" s="433">
        <v>2.0089999999999999</v>
      </c>
      <c r="F10" s="569">
        <v>366.01499999999999</v>
      </c>
      <c r="G10" s="433">
        <v>1694.625</v>
      </c>
      <c r="H10" s="433">
        <v>1307.82</v>
      </c>
      <c r="I10" s="433">
        <v>1068.1990000000001</v>
      </c>
      <c r="J10" s="433">
        <v>23.914000000000001</v>
      </c>
      <c r="K10" s="570">
        <v>4094.558</v>
      </c>
      <c r="L10" s="59">
        <v>1.2503939738784078</v>
      </c>
    </row>
    <row r="11" spans="1:12" x14ac:dyDescent="0.2">
      <c r="A11" s="541" t="s">
        <v>159</v>
      </c>
      <c r="B11" s="433">
        <v>119.554</v>
      </c>
      <c r="C11" s="433">
        <v>1029.3440000000001</v>
      </c>
      <c r="D11" s="433">
        <v>1123.0940000000001</v>
      </c>
      <c r="E11" s="433">
        <v>66.826999999999998</v>
      </c>
      <c r="F11" s="569">
        <v>2338.8190000000004</v>
      </c>
      <c r="G11" s="433">
        <v>1309.309</v>
      </c>
      <c r="H11" s="433">
        <v>10415.808999999999</v>
      </c>
      <c r="I11" s="433">
        <v>6050.6059999999998</v>
      </c>
      <c r="J11" s="433">
        <v>639.16899999999998</v>
      </c>
      <c r="K11" s="570">
        <v>18414.893</v>
      </c>
      <c r="L11" s="59">
        <v>5.6235303631834439</v>
      </c>
    </row>
    <row r="12" spans="1:12" x14ac:dyDescent="0.2">
      <c r="A12" s="541" t="s">
        <v>510</v>
      </c>
      <c r="B12" s="433">
        <v>830.91600000000005</v>
      </c>
      <c r="C12" s="433">
        <v>491.29399999999998</v>
      </c>
      <c r="D12" s="433">
        <v>541.47299999999996</v>
      </c>
      <c r="E12" s="433">
        <v>67.350999999999999</v>
      </c>
      <c r="F12" s="569">
        <v>1931.0340000000001</v>
      </c>
      <c r="G12" s="433">
        <v>8852.4789999999994</v>
      </c>
      <c r="H12" s="433">
        <v>4586.2179999999998</v>
      </c>
      <c r="I12" s="433">
        <v>2632.7979999999998</v>
      </c>
      <c r="J12" s="433">
        <v>728.07</v>
      </c>
      <c r="K12" s="570">
        <v>16799.564999999999</v>
      </c>
      <c r="L12" s="59">
        <v>5.1302423460062379</v>
      </c>
    </row>
    <row r="13" spans="1:12" x14ac:dyDescent="0.2">
      <c r="A13" s="541" t="s">
        <v>160</v>
      </c>
      <c r="B13" s="433">
        <v>1861.7919999999999</v>
      </c>
      <c r="C13" s="433">
        <v>1877.67</v>
      </c>
      <c r="D13" s="433">
        <v>1950.145</v>
      </c>
      <c r="E13" s="433">
        <v>139.221</v>
      </c>
      <c r="F13" s="569">
        <v>5828.8279999999995</v>
      </c>
      <c r="G13" s="433">
        <v>23929.22</v>
      </c>
      <c r="H13" s="433">
        <v>19123.317999999999</v>
      </c>
      <c r="I13" s="433">
        <v>12443.921</v>
      </c>
      <c r="J13" s="433">
        <v>1337.575</v>
      </c>
      <c r="K13" s="570">
        <v>56834.034</v>
      </c>
      <c r="L13" s="59">
        <v>17.355947485613964</v>
      </c>
    </row>
    <row r="14" spans="1:12" x14ac:dyDescent="0.2">
      <c r="A14" s="541" t="s">
        <v>321</v>
      </c>
      <c r="B14" s="433">
        <v>870.524</v>
      </c>
      <c r="C14" s="433">
        <v>959.88499999999999</v>
      </c>
      <c r="D14" s="433">
        <v>427.36</v>
      </c>
      <c r="E14" s="433">
        <v>134.61500000000001</v>
      </c>
      <c r="F14" s="569">
        <v>2392.384</v>
      </c>
      <c r="G14" s="433">
        <v>10486.956</v>
      </c>
      <c r="H14" s="433">
        <v>16528.252</v>
      </c>
      <c r="I14" s="433">
        <v>2852.6529999999998</v>
      </c>
      <c r="J14" s="433">
        <v>1552.1420000000001</v>
      </c>
      <c r="K14" s="570">
        <v>31420.002999999997</v>
      </c>
      <c r="L14" s="59">
        <v>9.5950240320057727</v>
      </c>
    </row>
    <row r="15" spans="1:12" x14ac:dyDescent="0.2">
      <c r="A15" s="541" t="s">
        <v>163</v>
      </c>
      <c r="B15" s="433">
        <v>1.3819999999999999</v>
      </c>
      <c r="C15" s="433">
        <v>119.172</v>
      </c>
      <c r="D15" s="433">
        <v>66.766000000000005</v>
      </c>
      <c r="E15" s="433">
        <v>55.634999999999998</v>
      </c>
      <c r="F15" s="569">
        <v>242.95499999999998</v>
      </c>
      <c r="G15" s="96">
        <v>39.136000000000003</v>
      </c>
      <c r="H15" s="433">
        <v>1836.037</v>
      </c>
      <c r="I15" s="433">
        <v>453.83</v>
      </c>
      <c r="J15" s="433">
        <v>530.98199999999997</v>
      </c>
      <c r="K15" s="570">
        <v>2859.9850000000001</v>
      </c>
      <c r="L15" s="59">
        <v>0.87338071884258028</v>
      </c>
    </row>
    <row r="16" spans="1:12" x14ac:dyDescent="0.2">
      <c r="A16" s="541" t="s">
        <v>164</v>
      </c>
      <c r="B16" s="433">
        <v>749.81600000000003</v>
      </c>
      <c r="C16" s="433">
        <v>531.44899999999996</v>
      </c>
      <c r="D16" s="433">
        <v>369.06299999999999</v>
      </c>
      <c r="E16" s="433">
        <v>48.054000000000002</v>
      </c>
      <c r="F16" s="569">
        <v>1698.3820000000001</v>
      </c>
      <c r="G16" s="433">
        <v>12389.772000000001</v>
      </c>
      <c r="H16" s="433">
        <v>3774.3719999999998</v>
      </c>
      <c r="I16" s="433">
        <v>2047.568</v>
      </c>
      <c r="J16" s="433">
        <v>508.92899999999997</v>
      </c>
      <c r="K16" s="570">
        <v>18720.641</v>
      </c>
      <c r="L16" s="59">
        <v>5.7168995270163583</v>
      </c>
    </row>
    <row r="17" spans="1:12" x14ac:dyDescent="0.2">
      <c r="A17" s="541" t="s">
        <v>165</v>
      </c>
      <c r="B17" s="96">
        <v>291.29700000000003</v>
      </c>
      <c r="C17" s="433">
        <v>39.313000000000002</v>
      </c>
      <c r="D17" s="433">
        <v>171.084</v>
      </c>
      <c r="E17" s="433">
        <v>4.1710000000000003</v>
      </c>
      <c r="F17" s="569">
        <v>505.86500000000001</v>
      </c>
      <c r="G17" s="433">
        <v>2552.0509999999999</v>
      </c>
      <c r="H17" s="433">
        <v>468.55399999999997</v>
      </c>
      <c r="I17" s="433">
        <v>924.63</v>
      </c>
      <c r="J17" s="433">
        <v>52.122999999999998</v>
      </c>
      <c r="K17" s="570">
        <v>3997.3580000000002</v>
      </c>
      <c r="L17" s="59">
        <v>1.2207110888732422</v>
      </c>
    </row>
    <row r="18" spans="1:12" x14ac:dyDescent="0.2">
      <c r="A18" s="541" t="s">
        <v>166</v>
      </c>
      <c r="B18" s="96">
        <v>53.783999999999999</v>
      </c>
      <c r="C18" s="433">
        <v>397.53300000000002</v>
      </c>
      <c r="D18" s="433">
        <v>3108.4360000000001</v>
      </c>
      <c r="E18" s="433">
        <v>27.82</v>
      </c>
      <c r="F18" s="569">
        <v>3587.5730000000003</v>
      </c>
      <c r="G18" s="433">
        <v>1216.202</v>
      </c>
      <c r="H18" s="433">
        <v>3709.7040000000002</v>
      </c>
      <c r="I18" s="433">
        <v>16149.535</v>
      </c>
      <c r="J18" s="433">
        <v>303.97699999999998</v>
      </c>
      <c r="K18" s="570">
        <v>21379.417999999998</v>
      </c>
      <c r="L18" s="59">
        <v>6.5288354523803447</v>
      </c>
    </row>
    <row r="19" spans="1:12" x14ac:dyDescent="0.2">
      <c r="A19" s="541" t="s">
        <v>168</v>
      </c>
      <c r="B19" s="433">
        <v>1737.0319999999999</v>
      </c>
      <c r="C19" s="433">
        <v>316.964</v>
      </c>
      <c r="D19" s="433">
        <v>99.968999999999994</v>
      </c>
      <c r="E19" s="433">
        <v>65.69</v>
      </c>
      <c r="F19" s="569">
        <v>2219.6550000000002</v>
      </c>
      <c r="G19" s="433">
        <v>20938.052</v>
      </c>
      <c r="H19" s="433">
        <v>2979.2759999999998</v>
      </c>
      <c r="I19" s="433">
        <v>658.50599999999997</v>
      </c>
      <c r="J19" s="433">
        <v>618.54100000000005</v>
      </c>
      <c r="K19" s="570">
        <v>25194.375000000004</v>
      </c>
      <c r="L19" s="59">
        <v>7.6938450195681227</v>
      </c>
    </row>
    <row r="20" spans="1:12" x14ac:dyDescent="0.2">
      <c r="A20" s="541" t="s">
        <v>169</v>
      </c>
      <c r="B20" s="433">
        <v>521.15800000000002</v>
      </c>
      <c r="C20" s="433">
        <v>443.36599999999999</v>
      </c>
      <c r="D20" s="433">
        <v>365.79199999999997</v>
      </c>
      <c r="E20" s="433">
        <v>14.858000000000001</v>
      </c>
      <c r="F20" s="569">
        <v>1345.174</v>
      </c>
      <c r="G20" s="433">
        <v>5720.48</v>
      </c>
      <c r="H20" s="433">
        <v>4901.9750000000004</v>
      </c>
      <c r="I20" s="433">
        <v>1979.9849999999999</v>
      </c>
      <c r="J20" s="433">
        <v>198.19</v>
      </c>
      <c r="K20" s="570">
        <v>12800.630000000001</v>
      </c>
      <c r="L20" s="59">
        <v>3.9090496737003511</v>
      </c>
    </row>
    <row r="21" spans="1:12" x14ac:dyDescent="0.2">
      <c r="A21" s="541" t="s">
        <v>170</v>
      </c>
      <c r="B21" s="433">
        <v>956.98500000000001</v>
      </c>
      <c r="C21" s="433">
        <v>773.78399999999999</v>
      </c>
      <c r="D21" s="433">
        <v>743.55799999999999</v>
      </c>
      <c r="E21" s="433">
        <v>15.175000000000001</v>
      </c>
      <c r="F21" s="569">
        <v>2489.5020000000004</v>
      </c>
      <c r="G21" s="433">
        <v>7586.6279999999997</v>
      </c>
      <c r="H21" s="433">
        <v>12126.184999999999</v>
      </c>
      <c r="I21" s="433">
        <v>4383.7510000000002</v>
      </c>
      <c r="J21" s="433">
        <v>155.655</v>
      </c>
      <c r="K21" s="570">
        <v>24252.218999999997</v>
      </c>
      <c r="L21" s="59">
        <v>7.4061299145791617</v>
      </c>
    </row>
    <row r="22" spans="1:12" x14ac:dyDescent="0.2">
      <c r="A22" s="220" t="s">
        <v>114</v>
      </c>
      <c r="B22" s="174">
        <v>12655.567999999999</v>
      </c>
      <c r="C22" s="174">
        <v>8831.6569999999992</v>
      </c>
      <c r="D22" s="174">
        <v>10507.868999999999</v>
      </c>
      <c r="E22" s="174">
        <v>993.27099999999996</v>
      </c>
      <c r="F22" s="571">
        <v>32988.364999999998</v>
      </c>
      <c r="G22" s="572">
        <v>157929.98600000003</v>
      </c>
      <c r="H22" s="174">
        <v>99944.418999999994</v>
      </c>
      <c r="I22" s="174">
        <v>59830.979999999996</v>
      </c>
      <c r="J22" s="174">
        <v>9756.0460000000003</v>
      </c>
      <c r="K22" s="174">
        <v>327461.43099999998</v>
      </c>
      <c r="L22" s="175">
        <v>100</v>
      </c>
    </row>
    <row r="23" spans="1:12" x14ac:dyDescent="0.2">
      <c r="A23" s="18"/>
      <c r="B23" s="18"/>
      <c r="C23" s="18"/>
      <c r="D23" s="18"/>
      <c r="E23" s="18"/>
      <c r="F23" s="18"/>
      <c r="G23" s="18"/>
      <c r="H23" s="18"/>
      <c r="I23" s="18"/>
      <c r="J23" s="18"/>
      <c r="L23" s="161" t="s">
        <v>220</v>
      </c>
    </row>
    <row r="24" spans="1:12" x14ac:dyDescent="0.2">
      <c r="A24" s="80" t="s">
        <v>487</v>
      </c>
      <c r="B24" s="544"/>
      <c r="C24" s="573"/>
      <c r="D24" s="573"/>
      <c r="E24" s="573"/>
      <c r="F24" s="573"/>
      <c r="G24" s="18"/>
      <c r="H24" s="18"/>
      <c r="I24" s="18"/>
      <c r="J24" s="18"/>
      <c r="K24" s="18"/>
      <c r="L24" s="18"/>
    </row>
    <row r="25" spans="1:12" x14ac:dyDescent="0.2">
      <c r="A25" s="80" t="s">
        <v>221</v>
      </c>
      <c r="B25" s="544"/>
      <c r="C25" s="544"/>
      <c r="D25" s="544"/>
      <c r="E25" s="544"/>
      <c r="F25" s="574"/>
      <c r="G25" s="18"/>
      <c r="H25" s="18"/>
      <c r="I25" s="18"/>
      <c r="J25" s="18"/>
      <c r="K25" s="18"/>
      <c r="L25" s="18"/>
    </row>
    <row r="26" spans="1:12" s="18" customFormat="1" x14ac:dyDescent="0.2">
      <c r="A26" s="819" t="s">
        <v>628</v>
      </c>
      <c r="B26" s="819"/>
      <c r="C26" s="819"/>
      <c r="D26" s="819"/>
      <c r="E26" s="819"/>
      <c r="F26" s="819"/>
      <c r="G26" s="819"/>
      <c r="H26" s="819"/>
    </row>
    <row r="27" spans="1:12" s="18" customFormat="1" x14ac:dyDescent="0.2">
      <c r="A27" s="819"/>
      <c r="B27" s="819"/>
      <c r="C27" s="819"/>
      <c r="D27" s="819"/>
      <c r="E27" s="819"/>
      <c r="F27" s="819"/>
      <c r="G27" s="819"/>
      <c r="H27" s="819"/>
    </row>
    <row r="28" spans="1:12" s="18" customFormat="1" x14ac:dyDescent="0.2">
      <c r="A28" s="819"/>
      <c r="B28" s="819"/>
      <c r="C28" s="819"/>
      <c r="D28" s="819"/>
      <c r="E28" s="819"/>
      <c r="F28" s="819"/>
      <c r="G28" s="819"/>
      <c r="H28" s="819"/>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7" priority="1" operator="between">
      <formula>0</formula>
      <formula>0.5</formula>
    </cfRule>
    <cfRule type="cellIs" dxfId="66" priority="2" operator="between">
      <formula>0</formula>
      <formula>0.49</formula>
    </cfRule>
  </conditionalFormatting>
  <conditionalFormatting sqref="C8">
    <cfRule type="cellIs" dxfId="65" priority="45" operator="between">
      <formula>0</formula>
      <formula>0.5</formula>
    </cfRule>
    <cfRule type="cellIs" dxfId="64" priority="46" operator="between">
      <formula>0</formula>
      <formula>0.49</formula>
    </cfRule>
  </conditionalFormatting>
  <conditionalFormatting sqref="E8:E9">
    <cfRule type="cellIs" dxfId="63" priority="29" operator="between">
      <formula>0</formula>
      <formula>0.5</formula>
    </cfRule>
    <cfRule type="cellIs" dxfId="62" priority="30" operator="between">
      <formula>0</formula>
      <formula>0.49</formula>
    </cfRule>
  </conditionalFormatting>
  <conditionalFormatting sqref="F9">
    <cfRule type="cellIs" dxfId="61" priority="27" operator="between">
      <formula>0</formula>
      <formula>0.5</formula>
    </cfRule>
    <cfRule type="cellIs" dxfId="60" priority="28" operator="between">
      <formula>0</formula>
      <formula>0.49</formula>
    </cfRule>
  </conditionalFormatting>
  <conditionalFormatting sqref="G15">
    <cfRule type="cellIs" dxfId="59" priority="35" operator="between">
      <formula>0</formula>
      <formula>0.5</formula>
    </cfRule>
    <cfRule type="cellIs" dxfId="58" priority="36" operator="between">
      <formula>0</formula>
      <formula>0.49</formula>
    </cfRule>
  </conditionalFormatting>
  <conditionalFormatting sqref="I8">
    <cfRule type="cellIs" dxfId="57" priority="11" operator="between">
      <formula>0</formula>
      <formula>0.5</formula>
    </cfRule>
    <cfRule type="cellIs" dxfId="56" priority="12" operator="between">
      <formula>0</formula>
      <formula>0.49</formula>
    </cfRule>
  </conditionalFormatting>
  <conditionalFormatting sqref="L9">
    <cfRule type="cellIs" dxfId="55" priority="41" operator="between">
      <formula>0</formula>
      <formula>0.5</formula>
    </cfRule>
    <cfRule type="cellIs" dxfId="54"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488</v>
      </c>
      <c r="B1" s="158"/>
      <c r="C1" s="158"/>
      <c r="D1" s="158"/>
      <c r="E1" s="158"/>
      <c r="F1" s="158"/>
      <c r="G1" s="158"/>
      <c r="H1" s="1"/>
      <c r="I1" s="1"/>
    </row>
    <row r="2" spans="1:45" x14ac:dyDescent="0.2">
      <c r="A2" s="159"/>
      <c r="B2" s="159"/>
      <c r="C2" s="159"/>
      <c r="D2" s="159"/>
      <c r="E2" s="159"/>
      <c r="F2" s="159"/>
      <c r="G2" s="159"/>
      <c r="H2" s="1"/>
      <c r="I2" s="55" t="s">
        <v>465</v>
      </c>
      <c r="J2" s="55"/>
    </row>
    <row r="3" spans="1:45" x14ac:dyDescent="0.2">
      <c r="A3" s="796" t="s">
        <v>449</v>
      </c>
      <c r="B3" s="796" t="s">
        <v>450</v>
      </c>
      <c r="C3" s="781">
        <f>INDICE!A3</f>
        <v>45292</v>
      </c>
      <c r="D3" s="781">
        <v>41671</v>
      </c>
      <c r="E3" s="779" t="s">
        <v>115</v>
      </c>
      <c r="F3" s="779"/>
      <c r="G3" s="779" t="s">
        <v>116</v>
      </c>
      <c r="H3" s="779"/>
      <c r="I3" s="779"/>
      <c r="J3" s="161"/>
    </row>
    <row r="4" spans="1:45" x14ac:dyDescent="0.2">
      <c r="A4" s="797"/>
      <c r="B4" s="797"/>
      <c r="C4" s="184" t="s">
        <v>54</v>
      </c>
      <c r="D4" s="185" t="s">
        <v>419</v>
      </c>
      <c r="E4" s="184" t="s">
        <v>54</v>
      </c>
      <c r="F4" s="185" t="s">
        <v>419</v>
      </c>
      <c r="G4" s="184" t="s">
        <v>54</v>
      </c>
      <c r="H4" s="186" t="s">
        <v>419</v>
      </c>
      <c r="I4" s="185" t="s">
        <v>469</v>
      </c>
      <c r="J4" s="10"/>
    </row>
    <row r="5" spans="1:45" x14ac:dyDescent="0.2">
      <c r="A5" s="1"/>
      <c r="B5" s="11" t="s">
        <v>322</v>
      </c>
      <c r="C5" s="453">
        <v>0</v>
      </c>
      <c r="D5" s="142" t="s">
        <v>142</v>
      </c>
      <c r="E5" s="456">
        <v>0</v>
      </c>
      <c r="F5" s="142" t="s">
        <v>142</v>
      </c>
      <c r="G5" s="456">
        <v>5250.8476799999999</v>
      </c>
      <c r="H5" s="142">
        <v>173.55094814878652</v>
      </c>
      <c r="I5" s="494">
        <v>1.3330374734622819</v>
      </c>
      <c r="J5" s="1"/>
    </row>
    <row r="6" spans="1:45" x14ac:dyDescent="0.2">
      <c r="A6" s="1"/>
      <c r="B6" s="11" t="s">
        <v>468</v>
      </c>
      <c r="C6" s="453">
        <v>0</v>
      </c>
      <c r="D6" s="142">
        <v>-100</v>
      </c>
      <c r="E6" s="456">
        <v>0</v>
      </c>
      <c r="F6" s="142">
        <v>-100</v>
      </c>
      <c r="G6" s="456">
        <v>5096.4562900000001</v>
      </c>
      <c r="H6" s="142">
        <v>-58.32248093439344</v>
      </c>
      <c r="I6" s="405">
        <v>1.2938419909435566</v>
      </c>
      <c r="J6" s="1"/>
    </row>
    <row r="7" spans="1:45" x14ac:dyDescent="0.2">
      <c r="A7" s="160" t="s">
        <v>456</v>
      </c>
      <c r="B7" s="145"/>
      <c r="C7" s="454">
        <v>0</v>
      </c>
      <c r="D7" s="148">
        <v>-100</v>
      </c>
      <c r="E7" s="454">
        <v>0</v>
      </c>
      <c r="F7" s="148">
        <v>-100</v>
      </c>
      <c r="G7" s="454">
        <v>10347.303969999999</v>
      </c>
      <c r="H7" s="226">
        <v>-26.862928512238511</v>
      </c>
      <c r="I7" s="148">
        <v>2.626879464405838</v>
      </c>
      <c r="J7" s="1"/>
    </row>
    <row r="8" spans="1:45" x14ac:dyDescent="0.2">
      <c r="A8" s="191"/>
      <c r="B8" s="11" t="s">
        <v>231</v>
      </c>
      <c r="C8" s="453">
        <v>9446.6679299999996</v>
      </c>
      <c r="D8" s="142">
        <v>33.018798785350803</v>
      </c>
      <c r="E8" s="456">
        <v>9446.6679299999996</v>
      </c>
      <c r="F8" s="149">
        <v>33.018798785350803</v>
      </c>
      <c r="G8" s="456">
        <v>84353.642110000015</v>
      </c>
      <c r="H8" s="149">
        <v>-31.330204980228967</v>
      </c>
      <c r="I8" s="738">
        <v>21.414935798643462</v>
      </c>
      <c r="J8" s="1"/>
    </row>
    <row r="9" spans="1:45" x14ac:dyDescent="0.2">
      <c r="A9" s="160" t="s">
        <v>301</v>
      </c>
      <c r="B9" s="145"/>
      <c r="C9" s="454">
        <v>9446.6679299999996</v>
      </c>
      <c r="D9" s="148">
        <v>33.018798785350803</v>
      </c>
      <c r="E9" s="454">
        <v>9446.6679299999996</v>
      </c>
      <c r="F9" s="148">
        <v>33.018798785350803</v>
      </c>
      <c r="G9" s="454">
        <v>84353.642110000015</v>
      </c>
      <c r="H9" s="226">
        <v>-31.330204980228967</v>
      </c>
      <c r="I9" s="148">
        <v>21.414935798643462</v>
      </c>
      <c r="J9" s="1"/>
    </row>
    <row r="10" spans="1:45" s="429" customFormat="1" x14ac:dyDescent="0.2">
      <c r="A10" s="656"/>
      <c r="B10" s="11" t="s">
        <v>655</v>
      </c>
      <c r="C10" s="453">
        <v>0</v>
      </c>
      <c r="D10" s="142" t="s">
        <v>142</v>
      </c>
      <c r="E10" s="456">
        <v>0</v>
      </c>
      <c r="F10" s="149" t="s">
        <v>142</v>
      </c>
      <c r="G10" s="456">
        <v>0</v>
      </c>
      <c r="H10" s="149">
        <v>-100</v>
      </c>
      <c r="I10" s="721">
        <v>0</v>
      </c>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row>
    <row r="11" spans="1:45" s="429" customFormat="1" x14ac:dyDescent="0.2">
      <c r="A11" s="427"/>
      <c r="B11" s="11" t="s">
        <v>234</v>
      </c>
      <c r="C11" s="453">
        <v>1404.0448399999998</v>
      </c>
      <c r="D11" s="142">
        <v>30.673779957705861</v>
      </c>
      <c r="E11" s="456">
        <v>1404.0448399999998</v>
      </c>
      <c r="F11" s="149">
        <v>30.673779957705861</v>
      </c>
      <c r="G11" s="456">
        <v>13722.649819999999</v>
      </c>
      <c r="H11" s="149">
        <v>-25.889318642378427</v>
      </c>
      <c r="I11" s="494">
        <v>3.4837815834833799</v>
      </c>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row>
    <row r="12" spans="1:45" s="429" customFormat="1" x14ac:dyDescent="0.2">
      <c r="A12" s="427"/>
      <c r="B12" s="428" t="s">
        <v>323</v>
      </c>
      <c r="C12" s="455">
        <v>1404.0448399999998</v>
      </c>
      <c r="D12" s="414">
        <v>30.673779957705861</v>
      </c>
      <c r="E12" s="457">
        <v>1404.0448399999998</v>
      </c>
      <c r="F12" s="575">
        <v>30.673779957705861</v>
      </c>
      <c r="G12" s="457">
        <v>12633.99682</v>
      </c>
      <c r="H12" s="575">
        <v>-31.722650067121894</v>
      </c>
      <c r="I12" s="642">
        <v>3.2074042568043608</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row>
    <row r="13" spans="1:45" s="429" customFormat="1" x14ac:dyDescent="0.2">
      <c r="A13" s="427"/>
      <c r="B13" s="428" t="s">
        <v>320</v>
      </c>
      <c r="C13" s="455">
        <v>0</v>
      </c>
      <c r="D13" s="414" t="s">
        <v>142</v>
      </c>
      <c r="E13" s="457">
        <v>0</v>
      </c>
      <c r="F13" s="575" t="s">
        <v>142</v>
      </c>
      <c r="G13" s="457">
        <v>1088.653</v>
      </c>
      <c r="H13" s="575">
        <v>8615.5480016299825</v>
      </c>
      <c r="I13" s="642">
        <v>0.27637732667901987</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row>
    <row r="14" spans="1:45" s="429" customFormat="1" x14ac:dyDescent="0.2">
      <c r="A14" s="427"/>
      <c r="B14" s="11" t="s">
        <v>585</v>
      </c>
      <c r="C14" s="453">
        <v>0</v>
      </c>
      <c r="D14" s="142" t="s">
        <v>142</v>
      </c>
      <c r="E14" s="456">
        <v>0</v>
      </c>
      <c r="F14" s="575" t="s">
        <v>142</v>
      </c>
      <c r="G14" s="456">
        <v>0</v>
      </c>
      <c r="H14" s="149">
        <v>-100</v>
      </c>
      <c r="I14" s="721">
        <v>0</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row>
    <row r="15" spans="1:45" x14ac:dyDescent="0.2">
      <c r="A15" s="1"/>
      <c r="B15" s="11" t="s">
        <v>207</v>
      </c>
      <c r="C15" s="453">
        <v>186.49609000000001</v>
      </c>
      <c r="D15" s="414" t="s">
        <v>142</v>
      </c>
      <c r="E15" s="456">
        <v>186.49609000000001</v>
      </c>
      <c r="F15" s="575" t="s">
        <v>142</v>
      </c>
      <c r="G15" s="456">
        <v>5863.0531099999998</v>
      </c>
      <c r="H15" s="149">
        <v>47.732409939971362</v>
      </c>
      <c r="I15" s="494">
        <v>1.4884586224618068</v>
      </c>
      <c r="J15" s="1"/>
    </row>
    <row r="16" spans="1:45" x14ac:dyDescent="0.2">
      <c r="A16" s="1"/>
      <c r="B16" s="428" t="s">
        <v>323</v>
      </c>
      <c r="C16" s="455">
        <v>186.49609000000001</v>
      </c>
      <c r="D16" s="142" t="s">
        <v>142</v>
      </c>
      <c r="E16" s="457">
        <v>186.49609000000001</v>
      </c>
      <c r="F16" s="575" t="s">
        <v>142</v>
      </c>
      <c r="G16" s="457">
        <v>2148.0674300000001</v>
      </c>
      <c r="H16" s="575">
        <v>-10.938966909769256</v>
      </c>
      <c r="I16" s="642">
        <v>0.54533183101472427</v>
      </c>
      <c r="J16" s="1"/>
    </row>
    <row r="17" spans="1:45" s="429" customFormat="1" x14ac:dyDescent="0.2">
      <c r="A17" s="427"/>
      <c r="B17" s="428" t="s">
        <v>320</v>
      </c>
      <c r="C17" s="455">
        <v>0</v>
      </c>
      <c r="D17" s="142" t="s">
        <v>142</v>
      </c>
      <c r="E17" s="457">
        <v>0</v>
      </c>
      <c r="F17" s="575" t="s">
        <v>142</v>
      </c>
      <c r="G17" s="457">
        <v>3714.9856800000002</v>
      </c>
      <c r="H17" s="575">
        <v>138.63067269770602</v>
      </c>
      <c r="I17" s="642">
        <v>0.94312679144708256</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row>
    <row r="18" spans="1:45" s="429" customFormat="1" x14ac:dyDescent="0.2">
      <c r="A18" s="427"/>
      <c r="B18" s="11" t="s">
        <v>543</v>
      </c>
      <c r="C18" s="453">
        <v>0</v>
      </c>
      <c r="D18" s="142" t="s">
        <v>142</v>
      </c>
      <c r="E18" s="457">
        <v>0</v>
      </c>
      <c r="F18" s="149" t="s">
        <v>142</v>
      </c>
      <c r="G18" s="457">
        <v>0</v>
      </c>
      <c r="H18" s="149">
        <v>-100</v>
      </c>
      <c r="I18" s="721">
        <v>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row>
    <row r="19" spans="1:45" x14ac:dyDescent="0.2">
      <c r="A19" s="1"/>
      <c r="B19" s="11" t="s">
        <v>675</v>
      </c>
      <c r="C19" s="453">
        <v>574.63936000000001</v>
      </c>
      <c r="D19" s="142">
        <v>-47.160498445217272</v>
      </c>
      <c r="E19" s="456">
        <v>574.63936000000001</v>
      </c>
      <c r="F19" s="149">
        <v>-47.160498445217272</v>
      </c>
      <c r="G19" s="456">
        <v>9545.1291999999994</v>
      </c>
      <c r="H19" s="149">
        <v>75.62714957614476</v>
      </c>
      <c r="I19" s="494">
        <v>2.4232306263812724</v>
      </c>
      <c r="J19" s="1"/>
    </row>
    <row r="20" spans="1:45" x14ac:dyDescent="0.2">
      <c r="A20" s="1"/>
      <c r="B20" s="11" t="s">
        <v>208</v>
      </c>
      <c r="C20" s="453">
        <v>0</v>
      </c>
      <c r="D20" s="142" t="s">
        <v>142</v>
      </c>
      <c r="E20" s="456">
        <v>0</v>
      </c>
      <c r="F20" s="149" t="s">
        <v>142</v>
      </c>
      <c r="G20" s="456">
        <v>74.692499999999995</v>
      </c>
      <c r="H20" s="149" t="s">
        <v>142</v>
      </c>
      <c r="I20" s="688">
        <v>1.896225286934651E-2</v>
      </c>
      <c r="J20" s="1"/>
    </row>
    <row r="21" spans="1:45" s="429" customFormat="1" x14ac:dyDescent="0.2">
      <c r="A21" s="1"/>
      <c r="B21" s="11" t="s">
        <v>209</v>
      </c>
      <c r="C21" s="453">
        <v>8687.2031500000012</v>
      </c>
      <c r="D21" s="142">
        <v>36.33504458140375</v>
      </c>
      <c r="E21" s="456">
        <v>8687.2031500000012</v>
      </c>
      <c r="F21" s="149">
        <v>36.33504458140375</v>
      </c>
      <c r="G21" s="456">
        <v>75005.66502</v>
      </c>
      <c r="H21" s="149">
        <v>24.564009190444914</v>
      </c>
      <c r="I21" s="737">
        <v>19.041756357636153</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row>
    <row r="22" spans="1:45" s="429" customFormat="1" x14ac:dyDescent="0.2">
      <c r="A22" s="160" t="s">
        <v>440</v>
      </c>
      <c r="B22" s="145"/>
      <c r="C22" s="454">
        <v>10852.383440000001</v>
      </c>
      <c r="D22" s="148">
        <v>24.447774799374077</v>
      </c>
      <c r="E22" s="454">
        <v>10852.383440000001</v>
      </c>
      <c r="F22" s="148">
        <v>24.447774799374077</v>
      </c>
      <c r="G22" s="454">
        <v>104211.18964999999</v>
      </c>
      <c r="H22" s="226">
        <v>18.032794379362002</v>
      </c>
      <c r="I22" s="148">
        <v>26.456189442831956</v>
      </c>
      <c r="J22" s="734"/>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row>
    <row r="23" spans="1:45" s="429" customFormat="1" x14ac:dyDescent="0.2">
      <c r="A23" s="427"/>
      <c r="B23" s="11" t="s">
        <v>620</v>
      </c>
      <c r="C23" s="453">
        <v>0</v>
      </c>
      <c r="D23" s="142" t="s">
        <v>142</v>
      </c>
      <c r="E23" s="456">
        <v>0</v>
      </c>
      <c r="F23" s="149" t="s">
        <v>142</v>
      </c>
      <c r="G23" s="456">
        <v>2902.4353900000001</v>
      </c>
      <c r="H23" s="149">
        <v>-26.912700871819062</v>
      </c>
      <c r="I23" s="494">
        <v>0.73684391072892685</v>
      </c>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row>
    <row r="24" spans="1:45" x14ac:dyDescent="0.2">
      <c r="A24" s="1"/>
      <c r="B24" s="11" t="s">
        <v>324</v>
      </c>
      <c r="C24" s="453">
        <v>876.75328000000002</v>
      </c>
      <c r="D24" s="142">
        <v>-0.2982183702270389</v>
      </c>
      <c r="E24" s="456">
        <v>876.75328000000002</v>
      </c>
      <c r="F24" s="149">
        <v>-0.2982183702270389</v>
      </c>
      <c r="G24" s="456">
        <v>14166.394749999998</v>
      </c>
      <c r="H24" s="149">
        <v>-8.2142842460717507</v>
      </c>
      <c r="I24" s="738">
        <v>3.5964355122198728</v>
      </c>
      <c r="J24" s="1"/>
    </row>
    <row r="25" spans="1:45" x14ac:dyDescent="0.2">
      <c r="A25" s="160" t="s">
        <v>338</v>
      </c>
      <c r="B25" s="145"/>
      <c r="C25" s="454">
        <v>876.75328000000002</v>
      </c>
      <c r="D25" s="148">
        <v>-0.2982183702270389</v>
      </c>
      <c r="E25" s="454">
        <v>876.75328000000002</v>
      </c>
      <c r="F25" s="148">
        <v>-0.2982183702270389</v>
      </c>
      <c r="G25" s="454">
        <v>17068.830139999998</v>
      </c>
      <c r="H25" s="226">
        <v>-12.040795679841196</v>
      </c>
      <c r="I25" s="148">
        <v>4.3332794229487996</v>
      </c>
      <c r="J25" s="1"/>
    </row>
    <row r="26" spans="1:45" x14ac:dyDescent="0.2">
      <c r="A26" s="427"/>
      <c r="B26" s="11" t="s">
        <v>212</v>
      </c>
      <c r="C26" s="453">
        <v>0</v>
      </c>
      <c r="D26" s="142" t="s">
        <v>142</v>
      </c>
      <c r="E26" s="456">
        <v>0</v>
      </c>
      <c r="F26" s="149" t="s">
        <v>142</v>
      </c>
      <c r="G26" s="456">
        <v>3111.4529900000002</v>
      </c>
      <c r="H26" s="149">
        <v>0.28778274321809089</v>
      </c>
      <c r="I26" s="737">
        <v>0.78990739883474637</v>
      </c>
      <c r="J26" s="1"/>
    </row>
    <row r="27" spans="1:45" x14ac:dyDescent="0.2">
      <c r="A27" s="1"/>
      <c r="B27" s="11" t="s">
        <v>213</v>
      </c>
      <c r="C27" s="453">
        <v>9969.1086299999988</v>
      </c>
      <c r="D27" s="142">
        <v>16.666857325392652</v>
      </c>
      <c r="E27" s="456">
        <v>9969.1086299999988</v>
      </c>
      <c r="F27" s="149">
        <v>16.666857325392652</v>
      </c>
      <c r="G27" s="456">
        <v>116707.71750999999</v>
      </c>
      <c r="H27" s="149">
        <v>11.837416378105253</v>
      </c>
      <c r="I27" s="741">
        <v>29.628694329803924</v>
      </c>
      <c r="J27" s="1"/>
    </row>
    <row r="28" spans="1:45" x14ac:dyDescent="0.2">
      <c r="A28" s="15"/>
      <c r="B28" s="428" t="s">
        <v>323</v>
      </c>
      <c r="C28" s="455">
        <v>8982.0627599999989</v>
      </c>
      <c r="D28" s="414">
        <v>5.11562000189004</v>
      </c>
      <c r="E28" s="457">
        <v>8982.0627599999989</v>
      </c>
      <c r="F28" s="575">
        <v>5.11562000189004</v>
      </c>
      <c r="G28" s="457">
        <v>95279.139569999999</v>
      </c>
      <c r="H28" s="575">
        <v>-4.6029609561320992</v>
      </c>
      <c r="I28" s="642">
        <v>24.188601769924684</v>
      </c>
      <c r="J28" s="1"/>
    </row>
    <row r="29" spans="1:45" x14ac:dyDescent="0.2">
      <c r="A29" s="15"/>
      <c r="B29" s="428" t="s">
        <v>320</v>
      </c>
      <c r="C29" s="455">
        <v>987.04587000000004</v>
      </c>
      <c r="D29" s="414" t="s">
        <v>142</v>
      </c>
      <c r="E29" s="457">
        <v>987.04587000000004</v>
      </c>
      <c r="F29" s="575" t="s">
        <v>142</v>
      </c>
      <c r="G29" s="457">
        <v>21428.577939999999</v>
      </c>
      <c r="H29" s="575">
        <v>378.48811346489811</v>
      </c>
      <c r="I29" s="642">
        <v>5.4400925598792433</v>
      </c>
      <c r="J29" s="1"/>
    </row>
    <row r="30" spans="1:45" x14ac:dyDescent="0.2">
      <c r="A30" s="1"/>
      <c r="B30" s="11" t="s">
        <v>214</v>
      </c>
      <c r="C30" s="453">
        <v>0</v>
      </c>
      <c r="D30" s="142" t="s">
        <v>142</v>
      </c>
      <c r="E30" s="456">
        <v>0</v>
      </c>
      <c r="F30" s="149" t="s">
        <v>142</v>
      </c>
      <c r="G30" s="456">
        <v>4275.9516700000004</v>
      </c>
      <c r="H30" s="149">
        <v>34.504372695043266</v>
      </c>
      <c r="I30" s="738">
        <v>1.0855397372379358</v>
      </c>
      <c r="J30" s="1"/>
    </row>
    <row r="31" spans="1:45" x14ac:dyDescent="0.2">
      <c r="A31" s="1"/>
      <c r="B31" s="11" t="s">
        <v>215</v>
      </c>
      <c r="C31" s="453">
        <v>0</v>
      </c>
      <c r="D31" s="142">
        <v>-100</v>
      </c>
      <c r="E31" s="456">
        <v>0</v>
      </c>
      <c r="F31" s="149">
        <v>-100</v>
      </c>
      <c r="G31" s="456">
        <v>3878.5634400000004</v>
      </c>
      <c r="H31" s="149">
        <v>-73.49474707521027</v>
      </c>
      <c r="I31" s="494">
        <v>0.98465442606797859</v>
      </c>
      <c r="J31" s="1"/>
    </row>
    <row r="32" spans="1:45" x14ac:dyDescent="0.2">
      <c r="A32" s="427"/>
      <c r="B32" s="11" t="s">
        <v>590</v>
      </c>
      <c r="C32" s="453">
        <v>0</v>
      </c>
      <c r="D32" s="142" t="s">
        <v>142</v>
      </c>
      <c r="E32" s="456">
        <v>0</v>
      </c>
      <c r="F32" s="149" t="s">
        <v>142</v>
      </c>
      <c r="G32" s="456">
        <v>1891.05603</v>
      </c>
      <c r="H32" s="149">
        <v>-61.766504154457756</v>
      </c>
      <c r="I32" s="494">
        <v>0.48008411327727046</v>
      </c>
      <c r="J32" s="1"/>
    </row>
    <row r="33" spans="1:10" x14ac:dyDescent="0.2">
      <c r="A33" s="1"/>
      <c r="B33" s="11" t="s">
        <v>658</v>
      </c>
      <c r="C33" s="453">
        <v>0</v>
      </c>
      <c r="D33" s="142" t="s">
        <v>142</v>
      </c>
      <c r="E33" s="456">
        <v>0</v>
      </c>
      <c r="F33" s="149" t="s">
        <v>142</v>
      </c>
      <c r="G33" s="456">
        <v>0</v>
      </c>
      <c r="H33" s="149">
        <v>-100</v>
      </c>
      <c r="I33" s="494">
        <v>0</v>
      </c>
      <c r="J33" s="1"/>
    </row>
    <row r="34" spans="1:10" x14ac:dyDescent="0.2">
      <c r="A34" s="1"/>
      <c r="B34" s="11" t="s">
        <v>217</v>
      </c>
      <c r="C34" s="453">
        <v>1133.80819</v>
      </c>
      <c r="D34" s="142">
        <v>-83.642990791080436</v>
      </c>
      <c r="E34" s="456">
        <v>1133.80819</v>
      </c>
      <c r="F34" s="149">
        <v>-83.642990791080436</v>
      </c>
      <c r="G34" s="456">
        <v>48055.273109999995</v>
      </c>
      <c r="H34" s="149">
        <v>-26.845025553047968</v>
      </c>
      <c r="I34" s="494">
        <v>12.19983586594809</v>
      </c>
      <c r="J34" s="1"/>
    </row>
    <row r="35" spans="1:10" x14ac:dyDescent="0.2">
      <c r="A35" s="160" t="s">
        <v>441</v>
      </c>
      <c r="B35" s="145"/>
      <c r="C35" s="454">
        <v>11102.916819999999</v>
      </c>
      <c r="D35" s="148">
        <v>-30.92028152836064</v>
      </c>
      <c r="E35" s="454">
        <v>11102.916819999999</v>
      </c>
      <c r="F35" s="148">
        <v>-30.92028152836064</v>
      </c>
      <c r="G35" s="454">
        <v>177920.01474999997</v>
      </c>
      <c r="H35" s="226">
        <v>-9.4311154531326835</v>
      </c>
      <c r="I35" s="148">
        <v>45.168715871169937</v>
      </c>
      <c r="J35" s="735"/>
    </row>
    <row r="36" spans="1:10" x14ac:dyDescent="0.2">
      <c r="A36" s="15"/>
      <c r="B36" s="11" t="s">
        <v>638</v>
      </c>
      <c r="C36" s="453">
        <v>0</v>
      </c>
      <c r="D36" s="142">
        <v>-100</v>
      </c>
      <c r="E36" s="456">
        <v>0</v>
      </c>
      <c r="F36" s="142">
        <v>-100</v>
      </c>
      <c r="G36" s="456">
        <v>0</v>
      </c>
      <c r="H36" s="142">
        <v>-100</v>
      </c>
      <c r="I36" s="494">
        <v>0</v>
      </c>
      <c r="J36" s="1"/>
    </row>
    <row r="37" spans="1:10" x14ac:dyDescent="0.2">
      <c r="A37" s="427"/>
      <c r="B37" s="11" t="s">
        <v>649</v>
      </c>
      <c r="C37" s="453">
        <v>0</v>
      </c>
      <c r="D37" s="142" t="s">
        <v>142</v>
      </c>
      <c r="E37" s="456">
        <v>0</v>
      </c>
      <c r="F37" s="149" t="s">
        <v>142</v>
      </c>
      <c r="G37" s="456">
        <v>0</v>
      </c>
      <c r="H37" s="149">
        <v>-100</v>
      </c>
      <c r="I37" s="494">
        <v>0</v>
      </c>
      <c r="J37" s="166"/>
    </row>
    <row r="38" spans="1:10" x14ac:dyDescent="0.2">
      <c r="A38" s="1"/>
      <c r="B38" s="11" t="s">
        <v>654</v>
      </c>
      <c r="C38" s="453">
        <v>0</v>
      </c>
      <c r="D38" s="142" t="s">
        <v>142</v>
      </c>
      <c r="E38" s="456">
        <v>0</v>
      </c>
      <c r="F38" s="149" t="s">
        <v>142</v>
      </c>
      <c r="G38" s="456">
        <v>0</v>
      </c>
      <c r="H38" s="149">
        <v>-100</v>
      </c>
      <c r="I38" s="494">
        <v>0</v>
      </c>
      <c r="J38" s="1"/>
    </row>
    <row r="39" spans="1:10" x14ac:dyDescent="0.2">
      <c r="A39" s="15"/>
      <c r="B39" s="11" t="s">
        <v>574</v>
      </c>
      <c r="C39" s="453">
        <v>0</v>
      </c>
      <c r="D39" s="142" t="s">
        <v>142</v>
      </c>
      <c r="E39" s="456">
        <v>0</v>
      </c>
      <c r="F39" s="142" t="s">
        <v>142</v>
      </c>
      <c r="G39" s="456">
        <v>0</v>
      </c>
      <c r="H39" s="142">
        <v>-100</v>
      </c>
      <c r="I39" s="739">
        <v>0</v>
      </c>
      <c r="J39" s="1"/>
    </row>
    <row r="40" spans="1:10" ht="14.25" customHeight="1" x14ac:dyDescent="0.2">
      <c r="A40" s="160" t="s">
        <v>457</v>
      </c>
      <c r="B40" s="145"/>
      <c r="C40" s="454">
        <v>0</v>
      </c>
      <c r="D40" s="148">
        <v>-100</v>
      </c>
      <c r="E40" s="454">
        <v>0</v>
      </c>
      <c r="F40" s="148">
        <v>-100</v>
      </c>
      <c r="G40" s="454">
        <v>0</v>
      </c>
      <c r="H40" s="226">
        <v>-100</v>
      </c>
      <c r="I40" s="454">
        <v>0</v>
      </c>
      <c r="J40" s="1"/>
    </row>
    <row r="41" spans="1:10" ht="14.25" customHeight="1" x14ac:dyDescent="0.2">
      <c r="A41" s="663" t="s">
        <v>114</v>
      </c>
      <c r="B41" s="664"/>
      <c r="C41" s="664">
        <v>32278.72147</v>
      </c>
      <c r="D41" s="665">
        <v>-2.9820320481639797</v>
      </c>
      <c r="E41" s="150">
        <v>32278.72147</v>
      </c>
      <c r="F41" s="665">
        <v>-2.9820320481639797</v>
      </c>
      <c r="G41" s="150">
        <v>393900.98061999999</v>
      </c>
      <c r="H41" s="666">
        <v>-10.813278193699022</v>
      </c>
      <c r="I41" s="667">
        <v>100</v>
      </c>
      <c r="J41" s="1"/>
    </row>
    <row r="42" spans="1:10" ht="14.25" customHeight="1" x14ac:dyDescent="0.2">
      <c r="A42" s="678" t="s">
        <v>325</v>
      </c>
      <c r="B42" s="699"/>
      <c r="C42" s="181">
        <v>11147.243049999999</v>
      </c>
      <c r="D42" s="155">
        <v>2.3300912047840261</v>
      </c>
      <c r="E42" s="516">
        <v>11147.243049999999</v>
      </c>
      <c r="F42" s="517">
        <v>2.3300912047840261</v>
      </c>
      <c r="G42" s="516">
        <v>119606.33301999999</v>
      </c>
      <c r="H42" s="517">
        <v>-5.2675637360866041</v>
      </c>
      <c r="I42" s="517">
        <v>30.364568484125037</v>
      </c>
      <c r="J42" s="1"/>
    </row>
    <row r="43" spans="1:10" ht="14.25" customHeight="1" x14ac:dyDescent="0.2">
      <c r="A43" s="678" t="s">
        <v>326</v>
      </c>
      <c r="B43" s="699"/>
      <c r="C43" s="181">
        <v>21131.478420000003</v>
      </c>
      <c r="D43" s="155">
        <v>-5.5679908378491039</v>
      </c>
      <c r="E43" s="516">
        <v>21131.478420000003</v>
      </c>
      <c r="F43" s="517">
        <v>-5.5679908378491039</v>
      </c>
      <c r="G43" s="516">
        <v>274294.64760000003</v>
      </c>
      <c r="H43" s="517">
        <v>-13.033257089191643</v>
      </c>
      <c r="I43" s="517">
        <v>69.63543151587497</v>
      </c>
      <c r="J43" s="1"/>
    </row>
    <row r="44" spans="1:10" ht="14.25" customHeight="1" x14ac:dyDescent="0.2">
      <c r="A44" s="471" t="s">
        <v>444</v>
      </c>
      <c r="B44" s="153"/>
      <c r="C44" s="407">
        <v>11611.848219999998</v>
      </c>
      <c r="D44" s="408">
        <v>21.964755422177298</v>
      </c>
      <c r="E44" s="409">
        <v>11611.848219999998</v>
      </c>
      <c r="F44" s="410">
        <v>21.964755422177298</v>
      </c>
      <c r="G44" s="409">
        <v>113559.16674000002</v>
      </c>
      <c r="H44" s="410">
        <v>-24.90024630903411</v>
      </c>
      <c r="I44" s="410">
        <v>28.829368883839269</v>
      </c>
    </row>
    <row r="45" spans="1:10" s="1" customFormat="1" ht="15" customHeight="1" x14ac:dyDescent="0.2">
      <c r="A45" s="471" t="s">
        <v>445</v>
      </c>
      <c r="B45" s="153"/>
      <c r="C45" s="407">
        <v>20666.873250000001</v>
      </c>
      <c r="D45" s="408">
        <v>-12.982358153112919</v>
      </c>
      <c r="E45" s="409">
        <v>20666.873250000001</v>
      </c>
      <c r="F45" s="410">
        <v>-12.982358153112919</v>
      </c>
      <c r="G45" s="409">
        <v>280341.81387999997</v>
      </c>
      <c r="H45" s="410">
        <v>-3.4794062598558684</v>
      </c>
      <c r="I45" s="410">
        <v>71.170631116160735</v>
      </c>
    </row>
    <row r="46" spans="1:10" s="1" customFormat="1" ht="13.5" customHeight="1" x14ac:dyDescent="0.2">
      <c r="A46" s="678" t="s">
        <v>446</v>
      </c>
      <c r="B46" s="699"/>
      <c r="C46" s="181">
        <v>1978.6841999999997</v>
      </c>
      <c r="D46" s="155">
        <v>-8.4783198662980084</v>
      </c>
      <c r="E46" s="516">
        <v>1978.6841999999997</v>
      </c>
      <c r="F46" s="715">
        <v>-8.4783198662980084</v>
      </c>
      <c r="G46" s="516">
        <v>23267.779019999994</v>
      </c>
      <c r="H46" s="715">
        <v>-2.9756102974324046</v>
      </c>
      <c r="I46" s="517">
        <v>5.9070122098646518</v>
      </c>
    </row>
    <row r="47" spans="1:10" s="1" customFormat="1" x14ac:dyDescent="0.2">
      <c r="A47" s="161"/>
      <c r="B47" s="161"/>
      <c r="C47" s="161"/>
      <c r="D47" s="161"/>
      <c r="E47" s="161"/>
      <c r="F47" s="161"/>
      <c r="G47" s="161"/>
      <c r="H47" s="161"/>
      <c r="I47" s="161" t="s">
        <v>220</v>
      </c>
    </row>
    <row r="48" spans="1:10" s="1" customFormat="1" ht="15" customHeight="1" x14ac:dyDescent="0.2">
      <c r="A48" s="830" t="s">
        <v>662</v>
      </c>
      <c r="B48" s="830"/>
      <c r="C48" s="830"/>
      <c r="D48" s="830"/>
      <c r="E48" s="830"/>
      <c r="F48" s="830"/>
      <c r="G48" s="830"/>
      <c r="H48" s="830"/>
      <c r="I48" s="830"/>
    </row>
    <row r="49" spans="1:9" s="1" customFormat="1" x14ac:dyDescent="0.2">
      <c r="A49" s="430" t="s">
        <v>470</v>
      </c>
      <c r="I49" s="659"/>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6">
    <cfRule type="cellIs" dxfId="53" priority="9" operator="between">
      <formula>0</formula>
      <formula>0.5</formula>
    </cfRule>
    <cfRule type="cellIs" dxfId="52" priority="10" operator="between">
      <formula>-0.49</formula>
      <formula>0.49</formula>
    </cfRule>
  </conditionalFormatting>
  <conditionalFormatting sqref="H46">
    <cfRule type="cellIs" dxfId="51" priority="11" operator="between">
      <formula>0</formula>
      <formula>0.5</formula>
    </cfRule>
    <cfRule type="cellIs" dxfId="50" priority="12" operator="between">
      <formula>-0.49</formula>
      <formula>0.49</formula>
    </cfRule>
  </conditionalFormatting>
  <conditionalFormatting sqref="I8">
    <cfRule type="cellIs" dxfId="49" priority="37" operator="between">
      <formula>0</formula>
      <formula>0.5</formula>
    </cfRule>
    <cfRule type="cellIs" dxfId="48" priority="38" operator="between">
      <formula>0</formula>
      <formula>0.49</formula>
    </cfRule>
  </conditionalFormatting>
  <conditionalFormatting sqref="I20">
    <cfRule type="cellIs" dxfId="47" priority="17" operator="between">
      <formula>0</formula>
      <formula>0.5</formula>
    </cfRule>
    <cfRule type="cellIs" dxfId="46" priority="18" operator="between">
      <formula>0</formula>
      <formula>0.49</formula>
    </cfRule>
  </conditionalFormatting>
  <conditionalFormatting sqref="I24">
    <cfRule type="cellIs" dxfId="45" priority="15" operator="between">
      <formula>0</formula>
      <formula>0.5</formula>
    </cfRule>
    <cfRule type="cellIs" dxfId="44" priority="16" operator="between">
      <formula>0</formula>
      <formula>0.49</formula>
    </cfRule>
  </conditionalFormatting>
  <conditionalFormatting sqref="I30">
    <cfRule type="cellIs" dxfId="43" priority="13" operator="between">
      <formula>0</formula>
      <formula>0.5</formula>
    </cfRule>
    <cfRule type="cellIs" dxfId="42" priority="14" operator="between">
      <formula>0</formula>
      <formula>0.49</formula>
    </cfRule>
  </conditionalFormatting>
  <conditionalFormatting sqref="I41">
    <cfRule type="cellIs" dxfId="41" priority="1" operator="between">
      <formula>0</formula>
      <formula>0.5</formula>
    </cfRule>
    <cfRule type="cellIs" dxfId="40"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2" t="s">
        <v>18</v>
      </c>
      <c r="B1" s="822"/>
      <c r="C1" s="822"/>
      <c r="D1" s="822"/>
      <c r="E1" s="822"/>
      <c r="F1" s="822"/>
      <c r="G1" s="1"/>
      <c r="H1" s="1"/>
    </row>
    <row r="2" spans="1:9" x14ac:dyDescent="0.2">
      <c r="A2" s="823"/>
      <c r="B2" s="823"/>
      <c r="C2" s="823"/>
      <c r="D2" s="823"/>
      <c r="E2" s="823"/>
      <c r="F2" s="823"/>
      <c r="G2" s="10"/>
      <c r="H2" s="55" t="s">
        <v>465</v>
      </c>
    </row>
    <row r="3" spans="1:9" x14ac:dyDescent="0.2">
      <c r="A3" s="11"/>
      <c r="B3" s="781">
        <f>INDICE!A3</f>
        <v>45292</v>
      </c>
      <c r="C3" s="781">
        <v>41671</v>
      </c>
      <c r="D3" s="779" t="s">
        <v>115</v>
      </c>
      <c r="E3" s="779"/>
      <c r="F3" s="779" t="s">
        <v>116</v>
      </c>
      <c r="G3" s="779"/>
      <c r="H3" s="779"/>
    </row>
    <row r="4" spans="1:9" x14ac:dyDescent="0.2">
      <c r="A4" s="255"/>
      <c r="B4" s="184" t="s">
        <v>54</v>
      </c>
      <c r="C4" s="185" t="s">
        <v>419</v>
      </c>
      <c r="D4" s="184" t="s">
        <v>54</v>
      </c>
      <c r="E4" s="185" t="s">
        <v>419</v>
      </c>
      <c r="F4" s="184" t="s">
        <v>54</v>
      </c>
      <c r="G4" s="186" t="s">
        <v>419</v>
      </c>
      <c r="H4" s="185" t="s">
        <v>469</v>
      </c>
      <c r="I4" s="55"/>
    </row>
    <row r="5" spans="1:9" ht="14.1" customHeight="1" x14ac:dyDescent="0.2">
      <c r="A5" s="411" t="s">
        <v>327</v>
      </c>
      <c r="B5" s="228">
        <v>11147.243050000001</v>
      </c>
      <c r="C5" s="229">
        <v>2.3300912047840256</v>
      </c>
      <c r="D5" s="228">
        <v>11147.243050000001</v>
      </c>
      <c r="E5" s="229">
        <v>2.3300912047840256</v>
      </c>
      <c r="F5" s="228">
        <v>119606.33301999999</v>
      </c>
      <c r="G5" s="229">
        <v>-5.2675637360866041</v>
      </c>
      <c r="H5" s="229">
        <v>30.364568484125037</v>
      </c>
    </row>
    <row r="6" spans="1:9" x14ac:dyDescent="0.2">
      <c r="A6" s="404" t="s">
        <v>328</v>
      </c>
      <c r="B6" s="722">
        <v>8982.0627599999989</v>
      </c>
      <c r="C6" s="502">
        <v>5.11562000189004</v>
      </c>
      <c r="D6" s="431">
        <v>8982.0627599999989</v>
      </c>
      <c r="E6" s="432">
        <v>5.11562000189004</v>
      </c>
      <c r="F6" s="431">
        <v>95279.139569999999</v>
      </c>
      <c r="G6" s="432">
        <v>-4.6029609561320992</v>
      </c>
      <c r="H6" s="724">
        <v>24.188601769924684</v>
      </c>
    </row>
    <row r="7" spans="1:9" x14ac:dyDescent="0.2">
      <c r="A7" s="404" t="s">
        <v>329</v>
      </c>
      <c r="B7" s="723">
        <v>0</v>
      </c>
      <c r="C7" s="432" t="s">
        <v>142</v>
      </c>
      <c r="D7" s="432" t="s">
        <v>142</v>
      </c>
      <c r="E7" s="432" t="s">
        <v>142</v>
      </c>
      <c r="F7" s="432" t="s">
        <v>142</v>
      </c>
      <c r="G7" s="432" t="s">
        <v>142</v>
      </c>
      <c r="H7" s="688" t="s">
        <v>142</v>
      </c>
    </row>
    <row r="8" spans="1:9" x14ac:dyDescent="0.2">
      <c r="A8" s="404" t="s">
        <v>517</v>
      </c>
      <c r="B8" s="723">
        <v>574.63936000000001</v>
      </c>
      <c r="C8" s="470">
        <v>-47.160498445217272</v>
      </c>
      <c r="D8" s="431">
        <v>574.63936000000001</v>
      </c>
      <c r="E8" s="470">
        <v>-47.160498445217272</v>
      </c>
      <c r="F8" s="431">
        <v>9545.1291999999994</v>
      </c>
      <c r="G8" s="470">
        <v>75.62714957614476</v>
      </c>
      <c r="H8" s="724">
        <v>2.4232306263812724</v>
      </c>
    </row>
    <row r="9" spans="1:9" x14ac:dyDescent="0.2">
      <c r="A9" s="404" t="s">
        <v>518</v>
      </c>
      <c r="B9" s="722">
        <v>1590.5409299999999</v>
      </c>
      <c r="C9" s="432">
        <v>26.137131475625829</v>
      </c>
      <c r="D9" s="431">
        <v>1590.5409299999999</v>
      </c>
      <c r="E9" s="432">
        <v>26.137131475625829</v>
      </c>
      <c r="F9" s="431">
        <v>14782.064249999998</v>
      </c>
      <c r="G9" s="432">
        <v>-29.426758201071589</v>
      </c>
      <c r="H9" s="724">
        <v>3.7527360878190841</v>
      </c>
    </row>
    <row r="10" spans="1:9" x14ac:dyDescent="0.2">
      <c r="A10" s="411" t="s">
        <v>330</v>
      </c>
      <c r="B10" s="413">
        <v>21131.478420000003</v>
      </c>
      <c r="C10" s="229">
        <v>-5.567990837849135</v>
      </c>
      <c r="D10" s="413">
        <v>21131.478420000003</v>
      </c>
      <c r="E10" s="229">
        <v>-5.567990837849135</v>
      </c>
      <c r="F10" s="413">
        <v>274294.64760000003</v>
      </c>
      <c r="G10" s="229">
        <v>-12.995163896289409</v>
      </c>
      <c r="H10" s="229">
        <v>69.63543151587497</v>
      </c>
    </row>
    <row r="11" spans="1:9" x14ac:dyDescent="0.2">
      <c r="A11" s="404" t="s">
        <v>331</v>
      </c>
      <c r="B11" s="722">
        <v>1370.0571499999999</v>
      </c>
      <c r="C11" s="434">
        <v>-44.644617856868244</v>
      </c>
      <c r="D11" s="431">
        <v>1370.0571499999999</v>
      </c>
      <c r="E11" s="432">
        <v>-44.644617856868244</v>
      </c>
      <c r="F11" s="431">
        <v>42006.627150000008</v>
      </c>
      <c r="G11" s="432">
        <v>-14.980565174436686</v>
      </c>
      <c r="H11" s="724">
        <v>10.664260617955708</v>
      </c>
    </row>
    <row r="12" spans="1:9" x14ac:dyDescent="0.2">
      <c r="A12" s="404" t="s">
        <v>332</v>
      </c>
      <c r="B12" s="722">
        <v>6431.3296600000003</v>
      </c>
      <c r="C12" s="432">
        <v>108.78519427528073</v>
      </c>
      <c r="D12" s="431">
        <v>6431.3296600000003</v>
      </c>
      <c r="E12" s="73">
        <v>108.78519427528073</v>
      </c>
      <c r="F12" s="431">
        <v>66132.043279999983</v>
      </c>
      <c r="G12" s="432">
        <v>3.9696760843856294</v>
      </c>
      <c r="H12" s="724">
        <v>16.789001940515146</v>
      </c>
    </row>
    <row r="13" spans="1:9" x14ac:dyDescent="0.2">
      <c r="A13" s="404" t="s">
        <v>333</v>
      </c>
      <c r="B13" s="722">
        <v>2211.9981200000002</v>
      </c>
      <c r="C13" s="440">
        <v>-49.39696758828638</v>
      </c>
      <c r="D13" s="431">
        <v>2211.9981200000002</v>
      </c>
      <c r="E13" s="432">
        <v>-49.39696758828638</v>
      </c>
      <c r="F13" s="431">
        <v>40489.502260000001</v>
      </c>
      <c r="G13" s="432">
        <v>-25.042770114060581</v>
      </c>
      <c r="H13" s="724">
        <v>10.279106743087956</v>
      </c>
    </row>
    <row r="14" spans="1:9" x14ac:dyDescent="0.2">
      <c r="A14" s="404" t="s">
        <v>334</v>
      </c>
      <c r="B14" s="722">
        <v>4282.7454900000002</v>
      </c>
      <c r="C14" s="432">
        <v>-39.145248413293537</v>
      </c>
      <c r="D14" s="431">
        <v>4282.7454900000002</v>
      </c>
      <c r="E14" s="432">
        <v>-39.145248413293537</v>
      </c>
      <c r="F14" s="431">
        <v>43899.258869999998</v>
      </c>
      <c r="G14" s="432">
        <v>-34.010066321925969</v>
      </c>
      <c r="H14" s="724">
        <v>11.144744753085554</v>
      </c>
    </row>
    <row r="15" spans="1:9" x14ac:dyDescent="0.2">
      <c r="A15" s="404" t="s">
        <v>335</v>
      </c>
      <c r="B15" s="722">
        <v>2192.50614</v>
      </c>
      <c r="C15" s="440">
        <v>-31.711439558285221</v>
      </c>
      <c r="D15" s="431">
        <v>2192.50614</v>
      </c>
      <c r="E15" s="432">
        <v>-31.711439558285221</v>
      </c>
      <c r="F15" s="431">
        <v>28828.832640000001</v>
      </c>
      <c r="G15" s="432">
        <v>3.8877854081446848</v>
      </c>
      <c r="H15" s="724">
        <v>7.3188019472872163</v>
      </c>
    </row>
    <row r="16" spans="1:9" x14ac:dyDescent="0.2">
      <c r="A16" s="404" t="s">
        <v>672</v>
      </c>
      <c r="B16" s="722">
        <v>1068.1190900000001</v>
      </c>
      <c r="C16" s="502">
        <v>0</v>
      </c>
      <c r="D16" s="431">
        <v>1068.1190900000001</v>
      </c>
      <c r="E16" s="502">
        <v>0</v>
      </c>
      <c r="F16" s="431">
        <v>8469.9578399999991</v>
      </c>
      <c r="G16" s="502">
        <v>0</v>
      </c>
      <c r="H16" s="724">
        <v>2.1502758959036581</v>
      </c>
    </row>
    <row r="17" spans="1:8" x14ac:dyDescent="0.2">
      <c r="A17" s="404" t="s">
        <v>336</v>
      </c>
      <c r="B17" s="722">
        <v>3574.7227699999999</v>
      </c>
      <c r="C17" s="432">
        <v>62.303086513577512</v>
      </c>
      <c r="D17" s="431">
        <v>3574.7227699999999</v>
      </c>
      <c r="E17" s="432">
        <v>62.303086513577512</v>
      </c>
      <c r="F17" s="431">
        <v>44468.425560000003</v>
      </c>
      <c r="G17" s="432">
        <v>-17.586064257680121</v>
      </c>
      <c r="H17" s="725">
        <v>11.289239618039721</v>
      </c>
    </row>
    <row r="18" spans="1:8" x14ac:dyDescent="0.2">
      <c r="A18" s="411" t="s">
        <v>537</v>
      </c>
      <c r="B18" s="518">
        <v>0</v>
      </c>
      <c r="C18" s="662" t="s">
        <v>142</v>
      </c>
      <c r="D18" s="413">
        <v>0</v>
      </c>
      <c r="E18" s="652" t="s">
        <v>142</v>
      </c>
      <c r="F18" s="413">
        <v>0</v>
      </c>
      <c r="G18" s="415">
        <v>-100</v>
      </c>
      <c r="H18" s="413">
        <v>0</v>
      </c>
    </row>
    <row r="19" spans="1:8" x14ac:dyDescent="0.2">
      <c r="A19" s="412" t="s">
        <v>114</v>
      </c>
      <c r="B19" s="61">
        <v>32278.721470000004</v>
      </c>
      <c r="C19" s="62">
        <v>-2.9820320481639686</v>
      </c>
      <c r="D19" s="61">
        <v>32278.721470000004</v>
      </c>
      <c r="E19" s="62">
        <v>-2.9820320481639686</v>
      </c>
      <c r="F19" s="61">
        <v>393900.98061999999</v>
      </c>
      <c r="G19" s="62">
        <v>-10.813278193699022</v>
      </c>
      <c r="H19" s="62">
        <v>100</v>
      </c>
    </row>
    <row r="20" spans="1:8" x14ac:dyDescent="0.2">
      <c r="A20" s="156"/>
      <c r="B20" s="1"/>
      <c r="C20" s="1"/>
      <c r="D20" s="1"/>
      <c r="E20" s="1"/>
      <c r="F20" s="1"/>
      <c r="G20" s="1"/>
      <c r="H20" s="161" t="s">
        <v>220</v>
      </c>
    </row>
    <row r="21" spans="1:8" x14ac:dyDescent="0.2">
      <c r="A21" s="133" t="s">
        <v>572</v>
      </c>
      <c r="B21" s="1"/>
      <c r="C21" s="1"/>
      <c r="D21" s="1"/>
      <c r="E21" s="1"/>
      <c r="F21" s="1"/>
      <c r="G21" s="1"/>
      <c r="H21" s="1"/>
    </row>
    <row r="22" spans="1:8" x14ac:dyDescent="0.2">
      <c r="A22" s="430" t="s">
        <v>529</v>
      </c>
      <c r="B22" s="1"/>
      <c r="C22" s="1"/>
      <c r="D22" s="1"/>
      <c r="E22" s="1"/>
      <c r="F22" s="1"/>
      <c r="G22" s="1"/>
      <c r="H22" s="1"/>
    </row>
    <row r="23" spans="1:8" s="1" customFormat="1" x14ac:dyDescent="0.2">
      <c r="A23" s="584"/>
      <c r="B23" s="584"/>
      <c r="C23" s="584"/>
      <c r="D23" s="584"/>
      <c r="E23" s="584"/>
      <c r="F23" s="584"/>
      <c r="G23" s="584"/>
      <c r="H23" s="58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39" priority="17" operator="between">
      <formula>0.0001</formula>
      <formula>0.44999</formula>
    </cfRule>
  </conditionalFormatting>
  <conditionalFormatting sqref="C16">
    <cfRule type="cellIs" dxfId="38" priority="6" operator="between">
      <formula>0.0001</formula>
      <formula>0.44999</formula>
    </cfRule>
  </conditionalFormatting>
  <conditionalFormatting sqref="C17:C18">
    <cfRule type="cellIs" dxfId="37" priority="15" operator="between">
      <formula>0</formula>
      <formula>0.5</formula>
    </cfRule>
    <cfRule type="cellIs" dxfId="36" priority="16" operator="between">
      <formula>0</formula>
      <formula>0.49</formula>
    </cfRule>
  </conditionalFormatting>
  <conditionalFormatting sqref="E12">
    <cfRule type="cellIs" dxfId="35" priority="9" operator="between">
      <formula>-0.5</formula>
      <formula>0.5</formula>
    </cfRule>
    <cfRule type="cellIs" dxfId="34" priority="10" operator="between">
      <formula>0</formula>
      <formula>0.49</formula>
    </cfRule>
  </conditionalFormatting>
  <conditionalFormatting sqref="E16">
    <cfRule type="cellIs" dxfId="33" priority="2" operator="between">
      <formula>0.0001</formula>
      <formula>0.44999</formula>
    </cfRule>
  </conditionalFormatting>
  <conditionalFormatting sqref="E18:E19">
    <cfRule type="cellIs" dxfId="32" priority="20" operator="between">
      <formula>0.00001</formula>
      <formula>0.049999</formula>
    </cfRule>
  </conditionalFormatting>
  <conditionalFormatting sqref="G16">
    <cfRule type="cellIs" dxfId="31" priority="1" operator="between">
      <formula>0.0001</formula>
      <formula>0.44999</formula>
    </cfRule>
  </conditionalFormatting>
  <conditionalFormatting sqref="G18:G19">
    <cfRule type="cellIs" dxfId="30" priority="19" operator="between">
      <formula>0.00001</formula>
      <formula>0.049999</formula>
    </cfRule>
  </conditionalFormatting>
  <conditionalFormatting sqref="H7">
    <cfRule type="cellIs" dxfId="29" priority="3" operator="between">
      <formula>0</formula>
      <formula>0.5</formula>
    </cfRule>
    <cfRule type="cellIs" dxfId="28"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499</v>
      </c>
      <c r="B1" s="1"/>
      <c r="C1" s="1"/>
      <c r="D1" s="1"/>
      <c r="E1" s="1"/>
      <c r="F1" s="1"/>
      <c r="G1" s="1"/>
      <c r="H1" s="1"/>
    </row>
    <row r="2" spans="1:8" x14ac:dyDescent="0.2">
      <c r="A2" s="1"/>
      <c r="B2" s="1"/>
      <c r="C2" s="1"/>
      <c r="D2" s="1"/>
      <c r="E2" s="1"/>
      <c r="F2" s="1"/>
      <c r="G2" s="55" t="s">
        <v>467</v>
      </c>
      <c r="H2" s="1"/>
    </row>
    <row r="3" spans="1:8" x14ac:dyDescent="0.2">
      <c r="A3" s="56"/>
      <c r="B3" s="781">
        <f>INDICE!A3</f>
        <v>45292</v>
      </c>
      <c r="C3" s="779">
        <v>41671</v>
      </c>
      <c r="D3" s="779" t="s">
        <v>115</v>
      </c>
      <c r="E3" s="779"/>
      <c r="F3" s="779" t="s">
        <v>116</v>
      </c>
      <c r="G3" s="779"/>
      <c r="H3" s="1"/>
    </row>
    <row r="4" spans="1:8" x14ac:dyDescent="0.2">
      <c r="A4" s="66"/>
      <c r="B4" s="184" t="s">
        <v>340</v>
      </c>
      <c r="C4" s="185" t="s">
        <v>419</v>
      </c>
      <c r="D4" s="184" t="s">
        <v>340</v>
      </c>
      <c r="E4" s="185" t="s">
        <v>419</v>
      </c>
      <c r="F4" s="184" t="s">
        <v>340</v>
      </c>
      <c r="G4" s="186" t="s">
        <v>419</v>
      </c>
      <c r="H4" s="1"/>
    </row>
    <row r="5" spans="1:8" x14ac:dyDescent="0.2">
      <c r="A5" s="435" t="s">
        <v>466</v>
      </c>
      <c r="B5" s="436">
        <v>35.441112734402338</v>
      </c>
      <c r="C5" s="418">
        <v>-36.548557223621295</v>
      </c>
      <c r="D5" s="437">
        <v>35.441112734402338</v>
      </c>
      <c r="E5" s="418">
        <v>-36.548557223621295</v>
      </c>
      <c r="F5" s="437">
        <v>36.632196804133848</v>
      </c>
      <c r="G5" s="418">
        <v>-40.24588113849763</v>
      </c>
      <c r="H5" s="1"/>
    </row>
    <row r="6" spans="1:8" x14ac:dyDescent="0.2">
      <c r="A6" s="3"/>
      <c r="B6" s="3"/>
      <c r="C6" s="3"/>
      <c r="D6" s="3"/>
      <c r="E6" s="3"/>
      <c r="F6" s="3"/>
      <c r="G6" s="55" t="s">
        <v>341</v>
      </c>
      <c r="H6" s="1"/>
    </row>
    <row r="7" spans="1:8" x14ac:dyDescent="0.2">
      <c r="A7" s="80" t="s">
        <v>569</v>
      </c>
      <c r="B7" s="80"/>
      <c r="C7" s="200"/>
      <c r="D7" s="200"/>
      <c r="E7" s="200"/>
      <c r="F7" s="80"/>
      <c r="G7" s="80"/>
      <c r="H7" s="1"/>
    </row>
    <row r="8" spans="1:8" x14ac:dyDescent="0.2">
      <c r="A8" s="133" t="s">
        <v>342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zoomScaleNormal="100" workbookViewId="0">
      <selection sqref="A1:G2"/>
    </sheetView>
  </sheetViews>
  <sheetFormatPr baseColWidth="10" defaultRowHeight="14.25" x14ac:dyDescent="0.2"/>
  <cols>
    <col min="1" max="1" width="6.5" customWidth="1"/>
    <col min="2" max="2" width="15.625" customWidth="1"/>
    <col min="7" max="7" width="11" style="438"/>
    <col min="9" max="9" width="11.125" customWidth="1"/>
    <col min="10" max="34" width="11" style="1"/>
  </cols>
  <sheetData>
    <row r="1" spans="1:9" x14ac:dyDescent="0.2">
      <c r="A1" s="822" t="s">
        <v>337</v>
      </c>
      <c r="B1" s="822"/>
      <c r="C1" s="822"/>
      <c r="D1" s="822"/>
      <c r="E1" s="822"/>
      <c r="F1" s="822"/>
      <c r="G1" s="822"/>
      <c r="H1" s="1"/>
      <c r="I1" s="1"/>
    </row>
    <row r="2" spans="1:9" x14ac:dyDescent="0.2">
      <c r="A2" s="823"/>
      <c r="B2" s="823"/>
      <c r="C2" s="823"/>
      <c r="D2" s="823"/>
      <c r="E2" s="823"/>
      <c r="F2" s="823"/>
      <c r="G2" s="823"/>
      <c r="H2" s="10"/>
      <c r="I2" s="55" t="s">
        <v>465</v>
      </c>
    </row>
    <row r="3" spans="1:9" x14ac:dyDescent="0.2">
      <c r="A3" s="796" t="s">
        <v>449</v>
      </c>
      <c r="B3" s="796" t="s">
        <v>450</v>
      </c>
      <c r="C3" s="777">
        <f>INDICE!A3</f>
        <v>45292</v>
      </c>
      <c r="D3" s="778">
        <v>41671</v>
      </c>
      <c r="E3" s="778" t="s">
        <v>115</v>
      </c>
      <c r="F3" s="778"/>
      <c r="G3" s="778" t="s">
        <v>116</v>
      </c>
      <c r="H3" s="778"/>
      <c r="I3" s="778"/>
    </row>
    <row r="4" spans="1:9" x14ac:dyDescent="0.2">
      <c r="A4" s="797"/>
      <c r="B4" s="797"/>
      <c r="C4" s="82" t="s">
        <v>54</v>
      </c>
      <c r="D4" s="82" t="s">
        <v>419</v>
      </c>
      <c r="E4" s="82" t="s">
        <v>54</v>
      </c>
      <c r="F4" s="82" t="s">
        <v>419</v>
      </c>
      <c r="G4" s="82" t="s">
        <v>54</v>
      </c>
      <c r="H4" s="83" t="s">
        <v>419</v>
      </c>
      <c r="I4" s="83" t="s">
        <v>106</v>
      </c>
    </row>
    <row r="5" spans="1:9" x14ac:dyDescent="0.2">
      <c r="A5" s="11"/>
      <c r="B5" s="11" t="s">
        <v>267</v>
      </c>
      <c r="C5" s="750">
        <v>0</v>
      </c>
      <c r="D5" s="142">
        <v>-100</v>
      </c>
      <c r="E5" s="751">
        <v>0</v>
      </c>
      <c r="F5" s="142">
        <v>-100</v>
      </c>
      <c r="G5" s="751">
        <v>623.7489300000002</v>
      </c>
      <c r="H5" s="142">
        <v>-57.43478894412484</v>
      </c>
      <c r="I5" s="752">
        <v>0.87765111200031676</v>
      </c>
    </row>
    <row r="6" spans="1:9" x14ac:dyDescent="0.2">
      <c r="A6" s="11"/>
      <c r="B6" s="11" t="s">
        <v>676</v>
      </c>
      <c r="C6" s="750">
        <v>7.1235400000000002</v>
      </c>
      <c r="D6" s="142">
        <v>38.654474250723098</v>
      </c>
      <c r="E6" s="751">
        <v>7.1235400000000002</v>
      </c>
      <c r="F6" s="142">
        <v>38.654474250723098</v>
      </c>
      <c r="G6" s="751">
        <v>48.590609999999998</v>
      </c>
      <c r="H6" s="142">
        <v>26.600456944009121</v>
      </c>
      <c r="I6" s="752">
        <v>6.836982133063331E-2</v>
      </c>
    </row>
    <row r="7" spans="1:9" x14ac:dyDescent="0.2">
      <c r="A7" s="11"/>
      <c r="B7" s="11" t="s">
        <v>233</v>
      </c>
      <c r="C7" s="750">
        <v>0</v>
      </c>
      <c r="D7" s="142" t="s">
        <v>142</v>
      </c>
      <c r="E7" s="751">
        <v>0</v>
      </c>
      <c r="F7" s="142" t="s">
        <v>142</v>
      </c>
      <c r="G7" s="751">
        <v>17.96968</v>
      </c>
      <c r="H7" s="142">
        <v>-98.312991263204495</v>
      </c>
      <c r="I7" s="752">
        <v>2.5284387476688496E-2</v>
      </c>
    </row>
    <row r="8" spans="1:9" x14ac:dyDescent="0.2">
      <c r="A8" s="11"/>
      <c r="B8" s="11" t="s">
        <v>271</v>
      </c>
      <c r="C8" s="750">
        <v>0</v>
      </c>
      <c r="D8" s="142" t="s">
        <v>142</v>
      </c>
      <c r="E8" s="751">
        <v>0</v>
      </c>
      <c r="F8" s="142" t="s">
        <v>142</v>
      </c>
      <c r="G8" s="751">
        <v>0</v>
      </c>
      <c r="H8" s="142">
        <v>-100</v>
      </c>
      <c r="I8" s="752">
        <v>0</v>
      </c>
    </row>
    <row r="9" spans="1:9" x14ac:dyDescent="0.2">
      <c r="A9" s="11"/>
      <c r="B9" s="11" t="s">
        <v>275</v>
      </c>
      <c r="C9" s="750">
        <v>0</v>
      </c>
      <c r="D9" s="142">
        <v>-100</v>
      </c>
      <c r="E9" s="751">
        <v>0</v>
      </c>
      <c r="F9" s="142">
        <v>-100</v>
      </c>
      <c r="G9" s="751">
        <v>306.87791000000004</v>
      </c>
      <c r="H9" s="142">
        <v>218.23782279379418</v>
      </c>
      <c r="I9" s="752">
        <v>0.43179511179254942</v>
      </c>
    </row>
    <row r="10" spans="1:9" x14ac:dyDescent="0.2">
      <c r="A10" s="11"/>
      <c r="B10" s="11" t="s">
        <v>234</v>
      </c>
      <c r="C10" s="750">
        <v>666.89125999999999</v>
      </c>
      <c r="D10" s="142">
        <v>-78.397720049492662</v>
      </c>
      <c r="E10" s="751">
        <v>666.89125999999999</v>
      </c>
      <c r="F10" s="142">
        <v>-78.397720049492662</v>
      </c>
      <c r="G10" s="751">
        <v>35679.310780000014</v>
      </c>
      <c r="H10" s="142">
        <v>-6.7804354178201081</v>
      </c>
      <c r="I10" s="753">
        <v>50.202870538746893</v>
      </c>
    </row>
    <row r="11" spans="1:9" x14ac:dyDescent="0.2">
      <c r="A11" s="11"/>
      <c r="B11" s="239" t="s">
        <v>323</v>
      </c>
      <c r="C11" s="754">
        <v>621.8214099999999</v>
      </c>
      <c r="D11" s="414">
        <v>-79.677073143826533</v>
      </c>
      <c r="E11" s="755">
        <v>621.8214099999999</v>
      </c>
      <c r="F11" s="414">
        <v>-79.677073143826533</v>
      </c>
      <c r="G11" s="755">
        <v>34795.264280000018</v>
      </c>
      <c r="H11" s="414">
        <v>-5.2496551189887812</v>
      </c>
      <c r="I11" s="756">
        <v>48.958965569186482</v>
      </c>
    </row>
    <row r="12" spans="1:9" x14ac:dyDescent="0.2">
      <c r="A12" s="11"/>
      <c r="B12" s="239" t="s">
        <v>320</v>
      </c>
      <c r="C12" s="754">
        <v>45.069849999999995</v>
      </c>
      <c r="D12" s="414">
        <v>64.310640379793256</v>
      </c>
      <c r="E12" s="755">
        <v>45.069849999999995</v>
      </c>
      <c r="F12" s="414">
        <v>64.310640379793256</v>
      </c>
      <c r="G12" s="755">
        <v>884.04649999999992</v>
      </c>
      <c r="H12" s="414">
        <v>-43.015744682195084</v>
      </c>
      <c r="I12" s="756">
        <v>1.2439049695604092</v>
      </c>
    </row>
    <row r="13" spans="1:9" x14ac:dyDescent="0.2">
      <c r="A13" s="11"/>
      <c r="B13" s="11" t="s">
        <v>585</v>
      </c>
      <c r="C13" s="750">
        <v>124.32</v>
      </c>
      <c r="D13" s="142">
        <v>198.729677995743</v>
      </c>
      <c r="E13" s="751">
        <v>124.32</v>
      </c>
      <c r="F13" s="142">
        <v>198.729677995743</v>
      </c>
      <c r="G13" s="751">
        <v>629.39566999999988</v>
      </c>
      <c r="H13" s="142">
        <v>22.105215882207013</v>
      </c>
      <c r="I13" s="752">
        <v>0.88559640441176257</v>
      </c>
    </row>
    <row r="14" spans="1:9" x14ac:dyDescent="0.2">
      <c r="A14" s="11"/>
      <c r="B14" s="11" t="s">
        <v>235</v>
      </c>
      <c r="C14" s="750">
        <v>0.86053000000000002</v>
      </c>
      <c r="D14" s="142" t="s">
        <v>142</v>
      </c>
      <c r="E14" s="751">
        <v>0.86053000000000002</v>
      </c>
      <c r="F14" s="142" t="s">
        <v>142</v>
      </c>
      <c r="G14" s="751">
        <v>0.86053000000000002</v>
      </c>
      <c r="H14" s="142">
        <v>-99.837045649922899</v>
      </c>
      <c r="I14" s="752">
        <v>1.2108158829380797E-3</v>
      </c>
    </row>
    <row r="15" spans="1:9" x14ac:dyDescent="0.2">
      <c r="A15" s="11"/>
      <c r="B15" s="11" t="s">
        <v>276</v>
      </c>
      <c r="C15" s="750">
        <v>0</v>
      </c>
      <c r="D15" s="142" t="s">
        <v>142</v>
      </c>
      <c r="E15" s="751">
        <v>0</v>
      </c>
      <c r="F15" s="142" t="s">
        <v>142</v>
      </c>
      <c r="G15" s="751">
        <v>0</v>
      </c>
      <c r="H15" s="142">
        <v>-100</v>
      </c>
      <c r="I15" s="752">
        <v>0</v>
      </c>
    </row>
    <row r="16" spans="1:9" x14ac:dyDescent="0.2">
      <c r="A16" s="11"/>
      <c r="B16" s="11" t="s">
        <v>277</v>
      </c>
      <c r="C16" s="750">
        <v>0</v>
      </c>
      <c r="D16" s="142" t="s">
        <v>142</v>
      </c>
      <c r="E16" s="751">
        <v>0</v>
      </c>
      <c r="F16" s="142" t="s">
        <v>142</v>
      </c>
      <c r="G16" s="751">
        <v>12.89898</v>
      </c>
      <c r="H16" s="142" t="s">
        <v>142</v>
      </c>
      <c r="I16" s="752">
        <v>1.814961693107809E-2</v>
      </c>
    </row>
    <row r="17" spans="1:10" x14ac:dyDescent="0.2">
      <c r="A17" s="11"/>
      <c r="B17" s="11" t="s">
        <v>206</v>
      </c>
      <c r="C17" s="750">
        <v>176.74463</v>
      </c>
      <c r="D17" s="142">
        <v>-90.338861592845916</v>
      </c>
      <c r="E17" s="751">
        <v>176.74463</v>
      </c>
      <c r="F17" s="142">
        <v>-90.338861592845916</v>
      </c>
      <c r="G17" s="751">
        <v>6461.9432900000011</v>
      </c>
      <c r="H17" s="142">
        <v>-40.245525283370718</v>
      </c>
      <c r="I17" s="752">
        <v>9.0923309706543076</v>
      </c>
    </row>
    <row r="18" spans="1:10" x14ac:dyDescent="0.2">
      <c r="A18" s="11"/>
      <c r="B18" s="11" t="s">
        <v>207</v>
      </c>
      <c r="C18" s="750">
        <v>0</v>
      </c>
      <c r="D18" s="414" t="s">
        <v>142</v>
      </c>
      <c r="E18" s="751">
        <v>0</v>
      </c>
      <c r="F18" s="414" t="s">
        <v>142</v>
      </c>
      <c r="G18" s="751">
        <v>22.125700000000002</v>
      </c>
      <c r="H18" s="414">
        <v>-26.43537905777092</v>
      </c>
      <c r="I18" s="752">
        <v>3.1132149932161658E-2</v>
      </c>
    </row>
    <row r="19" spans="1:10" x14ac:dyDescent="0.2">
      <c r="A19" s="11"/>
      <c r="B19" s="11" t="s">
        <v>543</v>
      </c>
      <c r="C19" s="750">
        <v>0</v>
      </c>
      <c r="D19" s="142" t="s">
        <v>142</v>
      </c>
      <c r="E19" s="751">
        <v>0</v>
      </c>
      <c r="F19" s="142" t="s">
        <v>142</v>
      </c>
      <c r="G19" s="751">
        <v>1039.68788</v>
      </c>
      <c r="H19" s="142">
        <v>-79.14886901180455</v>
      </c>
      <c r="I19" s="753">
        <v>1.462901465843399</v>
      </c>
    </row>
    <row r="20" spans="1:10" x14ac:dyDescent="0.2">
      <c r="A20" s="11"/>
      <c r="B20" s="11" t="s">
        <v>236</v>
      </c>
      <c r="C20" s="750">
        <v>563.35573999999997</v>
      </c>
      <c r="D20" s="142">
        <v>0.10290050418581283</v>
      </c>
      <c r="E20" s="751">
        <v>563.35573999999997</v>
      </c>
      <c r="F20" s="142">
        <v>0.10290050418581283</v>
      </c>
      <c r="G20" s="751">
        <v>6458.1989700000004</v>
      </c>
      <c r="H20" s="142">
        <v>2.879536593102249</v>
      </c>
      <c r="I20" s="753">
        <v>9.0870624941028755</v>
      </c>
    </row>
    <row r="21" spans="1:10" x14ac:dyDescent="0.2">
      <c r="A21" s="11"/>
      <c r="B21" s="239" t="s">
        <v>323</v>
      </c>
      <c r="C21" s="754">
        <v>563.35573999999997</v>
      </c>
      <c r="D21" s="414">
        <v>0.10290050418581283</v>
      </c>
      <c r="E21" s="755">
        <v>563.35573999999997</v>
      </c>
      <c r="F21" s="414">
        <v>0.10290050418581283</v>
      </c>
      <c r="G21" s="755">
        <v>6458.1989700000004</v>
      </c>
      <c r="H21" s="414">
        <v>2.9622329377198717</v>
      </c>
      <c r="I21" s="756">
        <v>9.0870624941028755</v>
      </c>
    </row>
    <row r="22" spans="1:10" x14ac:dyDescent="0.2">
      <c r="A22" s="11"/>
      <c r="B22" s="239" t="s">
        <v>320</v>
      </c>
      <c r="C22" s="754">
        <v>0</v>
      </c>
      <c r="D22" s="414" t="s">
        <v>142</v>
      </c>
      <c r="E22" s="755">
        <v>0</v>
      </c>
      <c r="F22" s="414" t="s">
        <v>142</v>
      </c>
      <c r="G22" s="755">
        <v>0</v>
      </c>
      <c r="H22" s="414">
        <v>-100</v>
      </c>
      <c r="I22" s="756">
        <v>0</v>
      </c>
    </row>
    <row r="23" spans="1:10" x14ac:dyDescent="0.2">
      <c r="A23" s="11"/>
      <c r="B23" s="11" t="s">
        <v>208</v>
      </c>
      <c r="C23" s="750">
        <v>0</v>
      </c>
      <c r="D23" s="142" t="s">
        <v>142</v>
      </c>
      <c r="E23" s="751">
        <v>0</v>
      </c>
      <c r="F23" s="142" t="s">
        <v>142</v>
      </c>
      <c r="G23" s="751">
        <v>504.64272</v>
      </c>
      <c r="H23" s="142">
        <v>-52.382405869372803</v>
      </c>
      <c r="I23" s="752">
        <v>0.71006173007922335</v>
      </c>
    </row>
    <row r="24" spans="1:10" x14ac:dyDescent="0.2">
      <c r="A24" s="11"/>
      <c r="B24" s="11" t="s">
        <v>237</v>
      </c>
      <c r="C24" s="750">
        <v>0</v>
      </c>
      <c r="D24" s="142" t="s">
        <v>142</v>
      </c>
      <c r="E24" s="751">
        <v>0</v>
      </c>
      <c r="F24" s="142" t="s">
        <v>142</v>
      </c>
      <c r="G24" s="751">
        <v>364.48255</v>
      </c>
      <c r="H24" s="142">
        <v>277.87187301238436</v>
      </c>
      <c r="I24" s="752">
        <v>0.51284819889344102</v>
      </c>
    </row>
    <row r="25" spans="1:10" x14ac:dyDescent="0.2">
      <c r="A25" s="11"/>
      <c r="B25" s="11" t="s">
        <v>682</v>
      </c>
      <c r="C25" s="750">
        <v>0.29652999999999996</v>
      </c>
      <c r="D25" s="142" t="s">
        <v>142</v>
      </c>
      <c r="E25" s="751">
        <v>0.29652999999999996</v>
      </c>
      <c r="F25" s="142" t="s">
        <v>142</v>
      </c>
      <c r="G25" s="751">
        <v>1.1747000000000001</v>
      </c>
      <c r="H25" s="142" t="s">
        <v>142</v>
      </c>
      <c r="I25" s="752">
        <v>1.6528713905237032E-3</v>
      </c>
    </row>
    <row r="26" spans="1:10" ht="14.25" customHeight="1" x14ac:dyDescent="0.2">
      <c r="A26" s="160" t="s">
        <v>440</v>
      </c>
      <c r="B26" s="714"/>
      <c r="C26" s="757">
        <v>1539.5922300000002</v>
      </c>
      <c r="D26" s="147">
        <v>-73.74386067149257</v>
      </c>
      <c r="E26" s="757">
        <v>1539.5922300000002</v>
      </c>
      <c r="F26" s="147">
        <v>-73.74386067149257</v>
      </c>
      <c r="G26" s="757">
        <v>52171.908900000024</v>
      </c>
      <c r="H26" s="147">
        <v>-20.248538511025483</v>
      </c>
      <c r="I26" s="758">
        <v>73.408917689468794</v>
      </c>
    </row>
    <row r="27" spans="1:10" ht="14.25" customHeight="1" x14ac:dyDescent="0.2">
      <c r="A27" s="11"/>
      <c r="B27" s="11" t="s">
        <v>696</v>
      </c>
      <c r="C27" s="750">
        <v>135.54614999999998</v>
      </c>
      <c r="D27" s="142" t="s">
        <v>142</v>
      </c>
      <c r="E27" s="751">
        <v>135.54614999999998</v>
      </c>
      <c r="F27" s="142" t="s">
        <v>142</v>
      </c>
      <c r="G27" s="751">
        <v>135.54614999999998</v>
      </c>
      <c r="H27" s="142" t="s">
        <v>142</v>
      </c>
      <c r="I27" s="752">
        <v>0.1907213360267595</v>
      </c>
    </row>
    <row r="28" spans="1:10" x14ac:dyDescent="0.2">
      <c r="A28" s="11"/>
      <c r="B28" s="11" t="s">
        <v>241</v>
      </c>
      <c r="C28" s="750">
        <v>868</v>
      </c>
      <c r="D28" s="142">
        <v>61.940298507462686</v>
      </c>
      <c r="E28" s="751">
        <v>868</v>
      </c>
      <c r="F28" s="142">
        <v>61.940298507462686</v>
      </c>
      <c r="G28" s="751">
        <v>9804.175009999999</v>
      </c>
      <c r="H28" s="142">
        <v>305.50486646786089</v>
      </c>
      <c r="I28" s="753">
        <v>13.795045868491052</v>
      </c>
    </row>
    <row r="29" spans="1:10" x14ac:dyDescent="0.2">
      <c r="A29" s="11"/>
      <c r="B29" s="761" t="s">
        <v>323</v>
      </c>
      <c r="C29" s="754">
        <v>868</v>
      </c>
      <c r="D29" s="414">
        <v>61.940298507462686</v>
      </c>
      <c r="E29" s="755">
        <v>868</v>
      </c>
      <c r="F29" s="414">
        <v>61.940298507462686</v>
      </c>
      <c r="G29" s="755">
        <v>9803</v>
      </c>
      <c r="H29" s="414">
        <v>305.45626755233127</v>
      </c>
      <c r="I29" s="756">
        <v>13.793392560912455</v>
      </c>
    </row>
    <row r="30" spans="1:10" ht="14.25" customHeight="1" x14ac:dyDescent="0.2">
      <c r="A30" s="11"/>
      <c r="B30" s="761" t="s">
        <v>320</v>
      </c>
      <c r="C30" s="754">
        <v>0</v>
      </c>
      <c r="D30" s="414" t="s">
        <v>142</v>
      </c>
      <c r="E30" s="755">
        <v>0</v>
      </c>
      <c r="F30" s="414" t="s">
        <v>142</v>
      </c>
      <c r="G30" s="755">
        <v>1.1750099999999999</v>
      </c>
      <c r="H30" s="414" t="s">
        <v>142</v>
      </c>
      <c r="I30" s="756">
        <v>1.6533075785981578E-3</v>
      </c>
    </row>
    <row r="31" spans="1:10" ht="14.25" customHeight="1" x14ac:dyDescent="0.2">
      <c r="A31" s="160" t="s">
        <v>441</v>
      </c>
      <c r="B31" s="714"/>
      <c r="C31" s="757">
        <v>1003.54615</v>
      </c>
      <c r="D31" s="147">
        <v>87.228759328358223</v>
      </c>
      <c r="E31" s="757">
        <v>1003.54615</v>
      </c>
      <c r="F31" s="147">
        <v>87.228759328358223</v>
      </c>
      <c r="G31" s="757">
        <v>9939.721160000001</v>
      </c>
      <c r="H31" s="147">
        <v>311.11111313317645</v>
      </c>
      <c r="I31" s="758">
        <v>13.985767204517813</v>
      </c>
      <c r="J31" s="430"/>
    </row>
    <row r="32" spans="1:10" ht="14.25" customHeight="1" x14ac:dyDescent="0.2">
      <c r="A32" s="11"/>
      <c r="B32" s="11" t="s">
        <v>231</v>
      </c>
      <c r="C32" s="750">
        <v>0</v>
      </c>
      <c r="D32" s="142">
        <v>-100</v>
      </c>
      <c r="E32" s="751" t="s">
        <v>142</v>
      </c>
      <c r="F32" s="142">
        <v>-100</v>
      </c>
      <c r="G32" s="751">
        <v>146.57465999999999</v>
      </c>
      <c r="H32" s="142">
        <v>70.460962633637592</v>
      </c>
      <c r="I32" s="752">
        <v>0.20623909261065715</v>
      </c>
      <c r="J32" s="430"/>
    </row>
    <row r="33" spans="1:9" ht="14.25" customHeight="1" x14ac:dyDescent="0.2">
      <c r="A33" s="160" t="s">
        <v>301</v>
      </c>
      <c r="B33" s="714"/>
      <c r="C33" s="757">
        <v>0</v>
      </c>
      <c r="D33" s="147">
        <v>-100</v>
      </c>
      <c r="E33" s="757" t="s">
        <v>142</v>
      </c>
      <c r="F33" s="147">
        <v>-100</v>
      </c>
      <c r="G33" s="757">
        <v>146.57465999999999</v>
      </c>
      <c r="H33" s="147">
        <v>70.460962633637592</v>
      </c>
      <c r="I33" s="758">
        <v>0.20623909261065715</v>
      </c>
    </row>
    <row r="34" spans="1:9" ht="14.25" customHeight="1" x14ac:dyDescent="0.2">
      <c r="A34" s="11"/>
      <c r="B34" s="11" t="s">
        <v>564</v>
      </c>
      <c r="C34" s="750">
        <v>0</v>
      </c>
      <c r="D34" s="142" t="s">
        <v>142</v>
      </c>
      <c r="E34" s="751">
        <v>0</v>
      </c>
      <c r="F34" s="142" t="s">
        <v>142</v>
      </c>
      <c r="G34" s="751">
        <v>16.062999999999999</v>
      </c>
      <c r="H34" s="142" t="s">
        <v>142</v>
      </c>
      <c r="I34" s="752">
        <v>2.2601577548295088E-2</v>
      </c>
    </row>
    <row r="35" spans="1:9" ht="15.75" customHeight="1" x14ac:dyDescent="0.2">
      <c r="A35" s="11"/>
      <c r="B35" s="11" t="s">
        <v>202</v>
      </c>
      <c r="C35" s="750">
        <v>338.12256000000002</v>
      </c>
      <c r="D35" s="142" t="s">
        <v>142</v>
      </c>
      <c r="E35" s="751">
        <v>338.12256000000002</v>
      </c>
      <c r="F35" s="142" t="s">
        <v>142</v>
      </c>
      <c r="G35" s="751">
        <v>1029.93</v>
      </c>
      <c r="H35" s="142">
        <v>30.944474256467402</v>
      </c>
      <c r="I35" s="752">
        <v>1.4491715597531944</v>
      </c>
    </row>
    <row r="36" spans="1:9" s="1" customFormat="1" ht="14.25" customHeight="1" x14ac:dyDescent="0.2">
      <c r="A36" s="11"/>
      <c r="B36" s="11" t="s">
        <v>677</v>
      </c>
      <c r="C36" s="750">
        <v>0</v>
      </c>
      <c r="D36" s="142" t="s">
        <v>142</v>
      </c>
      <c r="E36" s="751" t="s">
        <v>142</v>
      </c>
      <c r="F36" s="142" t="s">
        <v>142</v>
      </c>
      <c r="G36" s="751">
        <v>19.89575</v>
      </c>
      <c r="H36" s="142" t="s">
        <v>142</v>
      </c>
      <c r="I36" s="752">
        <v>2.7994480265609911E-2</v>
      </c>
    </row>
    <row r="37" spans="1:9" s="1" customFormat="1" x14ac:dyDescent="0.2">
      <c r="A37" s="11"/>
      <c r="B37" s="11" t="s">
        <v>678</v>
      </c>
      <c r="C37" s="750">
        <v>0</v>
      </c>
      <c r="D37" s="142">
        <v>-100</v>
      </c>
      <c r="E37" s="751" t="s">
        <v>142</v>
      </c>
      <c r="F37" s="142">
        <v>-100</v>
      </c>
      <c r="G37" s="751">
        <v>3898.5170499999999</v>
      </c>
      <c r="H37" s="142">
        <v>39.360618637329509</v>
      </c>
      <c r="I37" s="752">
        <v>5.4854407911925289</v>
      </c>
    </row>
    <row r="38" spans="1:9" s="1" customFormat="1" x14ac:dyDescent="0.2">
      <c r="A38" s="160" t="s">
        <v>679</v>
      </c>
      <c r="B38" s="714"/>
      <c r="C38" s="757">
        <v>338.12256000000002</v>
      </c>
      <c r="D38" s="147">
        <v>-62.897458325054586</v>
      </c>
      <c r="E38" s="757">
        <v>338.12256000000002</v>
      </c>
      <c r="F38" s="147">
        <v>-62.897458325054586</v>
      </c>
      <c r="G38" s="757">
        <v>4964.4057999999995</v>
      </c>
      <c r="H38" s="147">
        <v>38.516930058814495</v>
      </c>
      <c r="I38" s="758">
        <v>6.9852084087596289</v>
      </c>
    </row>
    <row r="39" spans="1:9" s="1" customFormat="1" x14ac:dyDescent="0.2">
      <c r="A39" s="11"/>
      <c r="B39" s="11" t="s">
        <v>536</v>
      </c>
      <c r="C39" s="750">
        <v>0</v>
      </c>
      <c r="D39" s="142" t="s">
        <v>142</v>
      </c>
      <c r="E39" s="751">
        <v>0</v>
      </c>
      <c r="F39" s="142" t="s">
        <v>142</v>
      </c>
      <c r="G39" s="751">
        <v>1151.1730500000001</v>
      </c>
      <c r="H39" s="142">
        <v>425.5680794835323</v>
      </c>
      <c r="I39" s="752">
        <v>1.6197676001420893</v>
      </c>
    </row>
    <row r="40" spans="1:9" s="1" customFormat="1" x14ac:dyDescent="0.2">
      <c r="A40" s="11"/>
      <c r="B40" s="11" t="s">
        <v>649</v>
      </c>
      <c r="C40" s="750">
        <v>0</v>
      </c>
      <c r="D40" s="142" t="s">
        <v>142</v>
      </c>
      <c r="E40" s="751" t="s">
        <v>142</v>
      </c>
      <c r="F40" s="142" t="s">
        <v>142</v>
      </c>
      <c r="G40" s="751">
        <v>938.38300000000004</v>
      </c>
      <c r="H40" s="142" t="s">
        <v>142</v>
      </c>
      <c r="I40" s="752">
        <v>1.3203595931333991</v>
      </c>
    </row>
    <row r="41" spans="1:9" s="1" customFormat="1" x14ac:dyDescent="0.2">
      <c r="A41" s="11"/>
      <c r="B41" s="11" t="s">
        <v>615</v>
      </c>
      <c r="C41" s="750">
        <v>0</v>
      </c>
      <c r="D41" s="142" t="s">
        <v>142</v>
      </c>
      <c r="E41" s="751" t="s">
        <v>142</v>
      </c>
      <c r="F41" s="142" t="s">
        <v>142</v>
      </c>
      <c r="G41" s="751">
        <v>13.841749999999999</v>
      </c>
      <c r="H41" s="142">
        <v>-89.471505997364247</v>
      </c>
      <c r="I41" s="752">
        <v>1.9476149288994181E-2</v>
      </c>
    </row>
    <row r="42" spans="1:9" s="1" customFormat="1" ht="14.25" customHeight="1" x14ac:dyDescent="0.2">
      <c r="A42" s="160" t="s">
        <v>457</v>
      </c>
      <c r="B42" s="714"/>
      <c r="C42" s="757">
        <v>0</v>
      </c>
      <c r="D42" s="147" t="s">
        <v>142</v>
      </c>
      <c r="E42" s="757" t="s">
        <v>142</v>
      </c>
      <c r="F42" s="147" t="s">
        <v>142</v>
      </c>
      <c r="G42" s="757">
        <v>2103.3977999999997</v>
      </c>
      <c r="H42" s="147">
        <v>500.10755385674202</v>
      </c>
      <c r="I42" s="758">
        <v>2.9596033425644821</v>
      </c>
    </row>
    <row r="43" spans="1:9" s="1" customFormat="1" ht="14.25" customHeight="1" x14ac:dyDescent="0.2">
      <c r="A43" s="160" t="s">
        <v>680</v>
      </c>
      <c r="B43" s="714"/>
      <c r="C43" s="757">
        <v>189.98426000000001</v>
      </c>
      <c r="D43" s="147">
        <v>547.07852199108254</v>
      </c>
      <c r="E43" s="757">
        <v>189.98426000000001</v>
      </c>
      <c r="F43" s="147">
        <v>547.07852199108254</v>
      </c>
      <c r="G43" s="757">
        <v>1744.2520000000002</v>
      </c>
      <c r="H43" s="147">
        <v>857.60235202349918</v>
      </c>
      <c r="I43" s="758">
        <v>2.4542642620786159</v>
      </c>
    </row>
    <row r="44" spans="1:9" s="1" customFormat="1" x14ac:dyDescent="0.2">
      <c r="A44" s="743" t="s">
        <v>114</v>
      </c>
      <c r="B44" s="664"/>
      <c r="C44" s="759">
        <v>3071.2451999999998</v>
      </c>
      <c r="D44" s="672">
        <v>-58.384806513214194</v>
      </c>
      <c r="E44" s="759">
        <v>3071.2451999999998</v>
      </c>
      <c r="F44" s="672">
        <v>-58.384806513214194</v>
      </c>
      <c r="G44" s="759">
        <v>71070.26032000003</v>
      </c>
      <c r="H44" s="672">
        <v>-1.3440608538853271</v>
      </c>
      <c r="I44" s="759">
        <v>100</v>
      </c>
    </row>
    <row r="45" spans="1:9" s="1" customFormat="1" x14ac:dyDescent="0.2">
      <c r="A45" s="744"/>
      <c r="B45" s="745" t="s">
        <v>323</v>
      </c>
      <c r="C45" s="749">
        <v>2053.17715</v>
      </c>
      <c r="D45" s="155">
        <v>-50.626747654514816</v>
      </c>
      <c r="E45" s="749">
        <v>2053.17715</v>
      </c>
      <c r="F45" s="155">
        <v>-50.626747654514816</v>
      </c>
      <c r="G45" s="749">
        <v>51056.46325000003</v>
      </c>
      <c r="H45" s="155">
        <v>12.426317921149694</v>
      </c>
      <c r="I45" s="749">
        <v>71.839420624201836</v>
      </c>
    </row>
    <row r="46" spans="1:9" s="1" customFormat="1" ht="14.25" customHeight="1" x14ac:dyDescent="0.2">
      <c r="A46" s="745"/>
      <c r="B46" s="745" t="s">
        <v>320</v>
      </c>
      <c r="C46" s="749">
        <v>1018.0680500000002</v>
      </c>
      <c r="D46" s="155">
        <v>-68.398926382763719</v>
      </c>
      <c r="E46" s="749">
        <v>1018.0680500000002</v>
      </c>
      <c r="F46" s="155">
        <v>-68.398926382763719</v>
      </c>
      <c r="G46" s="749">
        <v>20013.797069999997</v>
      </c>
      <c r="H46" s="155">
        <v>-24.831473235400985</v>
      </c>
      <c r="I46" s="749">
        <v>28.160579375798168</v>
      </c>
    </row>
    <row r="47" spans="1:9" s="1" customFormat="1" ht="14.25" customHeight="1" x14ac:dyDescent="0.2">
      <c r="A47" s="746"/>
      <c r="B47" s="746" t="s">
        <v>444</v>
      </c>
      <c r="C47" s="760">
        <v>1532.4686900000002</v>
      </c>
      <c r="D47" s="408">
        <v>-74.018417457940288</v>
      </c>
      <c r="E47" s="760">
        <v>1532.4686900000002</v>
      </c>
      <c r="F47" s="408">
        <v>-74.018417457940288</v>
      </c>
      <c r="G47" s="760">
        <v>53228.171700000021</v>
      </c>
      <c r="H47" s="408">
        <v>-18.481361318905758</v>
      </c>
      <c r="I47" s="760">
        <v>74.895141034147827</v>
      </c>
    </row>
    <row r="48" spans="1:9" s="1" customFormat="1" x14ac:dyDescent="0.2">
      <c r="A48" s="746"/>
      <c r="B48" s="746" t="s">
        <v>445</v>
      </c>
      <c r="C48" s="760">
        <v>1538.7765099999995</v>
      </c>
      <c r="D48" s="408">
        <v>3.8438921738423595</v>
      </c>
      <c r="E48" s="760">
        <v>1538.7765099999995</v>
      </c>
      <c r="F48" s="408">
        <v>3.8438921738423595</v>
      </c>
      <c r="G48" s="760">
        <v>17842.08862000002</v>
      </c>
      <c r="H48" s="408">
        <v>164.60971144584838</v>
      </c>
      <c r="I48" s="760">
        <v>25.104858965852195</v>
      </c>
    </row>
    <row r="49" spans="1:9" s="1" customFormat="1" x14ac:dyDescent="0.2">
      <c r="A49" s="745"/>
      <c r="B49" s="745" t="s">
        <v>446</v>
      </c>
      <c r="C49" s="749">
        <v>1407.8521600000001</v>
      </c>
      <c r="D49" s="155">
        <v>-75.79757500651958</v>
      </c>
      <c r="E49" s="749">
        <v>1407.8521600000001</v>
      </c>
      <c r="F49" s="155">
        <v>-75.79757500651958</v>
      </c>
      <c r="G49" s="749">
        <v>50965.979500000016</v>
      </c>
      <c r="H49" s="155">
        <v>-20.08398984432905</v>
      </c>
      <c r="I49" s="749">
        <v>71.712104712324475</v>
      </c>
    </row>
    <row r="50" spans="1:9" s="1" customFormat="1" x14ac:dyDescent="0.2">
      <c r="A50" s="80" t="s">
        <v>689</v>
      </c>
      <c r="B50" s="732"/>
      <c r="C50" s="732"/>
      <c r="D50" s="732"/>
      <c r="E50" s="732"/>
      <c r="F50" s="732"/>
      <c r="G50" s="732"/>
      <c r="H50" s="732"/>
      <c r="I50" s="740" t="s">
        <v>220</v>
      </c>
    </row>
    <row r="51" spans="1:9" s="1" customFormat="1" x14ac:dyDescent="0.2">
      <c r="A51" s="732" t="s">
        <v>683</v>
      </c>
      <c r="B51" s="731"/>
      <c r="C51" s="731"/>
      <c r="D51" s="731"/>
      <c r="E51" s="731"/>
      <c r="F51" s="731"/>
      <c r="G51" s="731"/>
      <c r="H51" s="731"/>
      <c r="I51" s="731"/>
    </row>
    <row r="52" spans="1:9" s="1" customFormat="1" x14ac:dyDescent="0.2">
      <c r="A52" s="732" t="s">
        <v>684</v>
      </c>
      <c r="G52" s="617"/>
    </row>
    <row r="53" spans="1:9" s="1" customFormat="1" x14ac:dyDescent="0.2">
      <c r="G53" s="617"/>
    </row>
    <row r="54" spans="1:9" s="1" customFormat="1" x14ac:dyDescent="0.2">
      <c r="G54" s="617"/>
    </row>
    <row r="55" spans="1:9" s="1" customFormat="1" x14ac:dyDescent="0.2">
      <c r="G55" s="617"/>
    </row>
    <row r="56" spans="1:9" s="1" customFormat="1" x14ac:dyDescent="0.2">
      <c r="G56" s="617"/>
    </row>
    <row r="57" spans="1:9" s="1" customFormat="1" x14ac:dyDescent="0.2">
      <c r="G57" s="617"/>
    </row>
    <row r="58" spans="1:9" s="1" customFormat="1" x14ac:dyDescent="0.2">
      <c r="G58" s="617"/>
    </row>
    <row r="59" spans="1:9" s="1" customFormat="1" x14ac:dyDescent="0.2">
      <c r="G59" s="617"/>
    </row>
    <row r="60" spans="1:9" s="1" customFormat="1" x14ac:dyDescent="0.2">
      <c r="G60" s="617"/>
    </row>
    <row r="61" spans="1:9" s="1" customFormat="1" x14ac:dyDescent="0.2">
      <c r="G61" s="617"/>
    </row>
    <row r="62" spans="1:9" s="1" customFormat="1" x14ac:dyDescent="0.2">
      <c r="G62" s="617"/>
    </row>
    <row r="63" spans="1:9" s="1" customFormat="1" x14ac:dyDescent="0.2">
      <c r="G63" s="617"/>
    </row>
    <row r="64" spans="1:9" s="1" customFormat="1" x14ac:dyDescent="0.2">
      <c r="G64" s="617"/>
    </row>
    <row r="65" spans="7:7" s="1" customFormat="1" x14ac:dyDescent="0.2">
      <c r="G65" s="617"/>
    </row>
    <row r="66" spans="7:7" s="1" customFormat="1" x14ac:dyDescent="0.2">
      <c r="G66" s="617"/>
    </row>
    <row r="67" spans="7:7" s="1" customFormat="1" x14ac:dyDescent="0.2">
      <c r="G67" s="617"/>
    </row>
    <row r="68" spans="7:7" s="1" customFormat="1" x14ac:dyDescent="0.2">
      <c r="G68" s="617"/>
    </row>
    <row r="69" spans="7:7" s="1" customFormat="1" x14ac:dyDescent="0.2">
      <c r="G69" s="617"/>
    </row>
    <row r="70" spans="7:7" s="1" customFormat="1" x14ac:dyDescent="0.2">
      <c r="G70" s="617"/>
    </row>
    <row r="71" spans="7:7" s="1" customFormat="1" x14ac:dyDescent="0.2">
      <c r="G71" s="617"/>
    </row>
    <row r="72" spans="7:7" s="1" customFormat="1" x14ac:dyDescent="0.2">
      <c r="G72" s="617"/>
    </row>
    <row r="73" spans="7:7" s="1" customFormat="1" x14ac:dyDescent="0.2">
      <c r="G73" s="617"/>
    </row>
    <row r="74" spans="7:7" s="1" customFormat="1" x14ac:dyDescent="0.2">
      <c r="G74" s="617"/>
    </row>
    <row r="75" spans="7:7" s="1" customFormat="1" x14ac:dyDescent="0.2">
      <c r="G75" s="617"/>
    </row>
    <row r="76" spans="7:7" s="1" customFormat="1" x14ac:dyDescent="0.2">
      <c r="G76" s="617"/>
    </row>
    <row r="77" spans="7:7" s="1" customFormat="1" x14ac:dyDescent="0.2">
      <c r="G77" s="617"/>
    </row>
    <row r="78" spans="7:7" s="1" customFormat="1" x14ac:dyDescent="0.2">
      <c r="G78" s="617"/>
    </row>
    <row r="79" spans="7:7" s="1" customFormat="1" x14ac:dyDescent="0.2">
      <c r="G79" s="617"/>
    </row>
    <row r="80" spans="7:7" s="1" customFormat="1" x14ac:dyDescent="0.2">
      <c r="G80" s="617"/>
    </row>
    <row r="81" spans="7:7" s="1" customFormat="1" x14ac:dyDescent="0.2">
      <c r="G81" s="617"/>
    </row>
    <row r="82" spans="7:7" s="1" customFormat="1" x14ac:dyDescent="0.2">
      <c r="G82" s="617"/>
    </row>
    <row r="83" spans="7:7" s="1" customFormat="1" x14ac:dyDescent="0.2">
      <c r="G83" s="617"/>
    </row>
    <row r="84" spans="7:7" s="1" customFormat="1" x14ac:dyDescent="0.2">
      <c r="G84" s="617"/>
    </row>
    <row r="85" spans="7:7" s="1" customFormat="1" x14ac:dyDescent="0.2">
      <c r="G85" s="617"/>
    </row>
    <row r="86" spans="7:7" s="1" customFormat="1" x14ac:dyDescent="0.2">
      <c r="G86" s="617"/>
    </row>
    <row r="87" spans="7:7" s="1" customFormat="1" x14ac:dyDescent="0.2">
      <c r="G87" s="617"/>
    </row>
    <row r="88" spans="7:7" s="1" customFormat="1" x14ac:dyDescent="0.2">
      <c r="G88" s="617"/>
    </row>
    <row r="89" spans="7:7" s="1" customFormat="1" x14ac:dyDescent="0.2">
      <c r="G89" s="617"/>
    </row>
    <row r="90" spans="7:7" s="1" customFormat="1" x14ac:dyDescent="0.2">
      <c r="G90" s="617"/>
    </row>
    <row r="91" spans="7:7" s="1" customFormat="1" x14ac:dyDescent="0.2">
      <c r="G91" s="617"/>
    </row>
    <row r="92" spans="7:7" s="1" customFormat="1" x14ac:dyDescent="0.2">
      <c r="G92" s="617"/>
    </row>
    <row r="93" spans="7:7" s="1" customFormat="1" x14ac:dyDescent="0.2">
      <c r="G93" s="617"/>
    </row>
    <row r="94" spans="7:7" s="1" customFormat="1" x14ac:dyDescent="0.2">
      <c r="G94" s="617"/>
    </row>
    <row r="95" spans="7:7" s="1" customFormat="1" x14ac:dyDescent="0.2">
      <c r="G95" s="617"/>
    </row>
    <row r="96" spans="7:7" s="1" customFormat="1" x14ac:dyDescent="0.2">
      <c r="G96" s="617"/>
    </row>
    <row r="97" spans="7:7" s="1" customFormat="1" x14ac:dyDescent="0.2">
      <c r="G97" s="617"/>
    </row>
    <row r="98" spans="7:7" s="1" customFormat="1" x14ac:dyDescent="0.2">
      <c r="G98" s="617"/>
    </row>
    <row r="99" spans="7:7" s="1" customFormat="1" x14ac:dyDescent="0.2">
      <c r="G99" s="617"/>
    </row>
    <row r="100" spans="7:7" s="1" customFormat="1" x14ac:dyDescent="0.2">
      <c r="G100" s="617"/>
    </row>
    <row r="101" spans="7:7" s="1" customFormat="1" x14ac:dyDescent="0.2">
      <c r="G101" s="617"/>
    </row>
    <row r="102" spans="7:7" s="1" customFormat="1" x14ac:dyDescent="0.2">
      <c r="G102" s="617"/>
    </row>
    <row r="103" spans="7:7" s="1" customFormat="1" x14ac:dyDescent="0.2">
      <c r="G103" s="617"/>
    </row>
    <row r="104" spans="7:7" s="1" customFormat="1" x14ac:dyDescent="0.2">
      <c r="G104" s="617"/>
    </row>
    <row r="105" spans="7:7" s="1" customFormat="1" x14ac:dyDescent="0.2">
      <c r="G105" s="617"/>
    </row>
    <row r="106" spans="7:7" s="1" customFormat="1" x14ac:dyDescent="0.2">
      <c r="G106" s="617"/>
    </row>
    <row r="107" spans="7:7" s="1" customFormat="1" x14ac:dyDescent="0.2">
      <c r="G107" s="617"/>
    </row>
    <row r="108" spans="7:7" s="1" customFormat="1" x14ac:dyDescent="0.2">
      <c r="G108" s="617"/>
    </row>
    <row r="109" spans="7:7" s="1" customFormat="1" x14ac:dyDescent="0.2">
      <c r="G109" s="617"/>
    </row>
    <row r="110" spans="7:7" s="1" customFormat="1" x14ac:dyDescent="0.2">
      <c r="G110" s="617"/>
    </row>
    <row r="111" spans="7:7" s="1" customFormat="1" x14ac:dyDescent="0.2">
      <c r="G111" s="617"/>
    </row>
    <row r="112" spans="7:7" s="1" customFormat="1" x14ac:dyDescent="0.2">
      <c r="G112" s="617"/>
    </row>
    <row r="113" spans="7:7" s="1" customFormat="1" x14ac:dyDescent="0.2">
      <c r="G113" s="617"/>
    </row>
    <row r="114" spans="7:7" s="1" customFormat="1" x14ac:dyDescent="0.2">
      <c r="G114" s="617"/>
    </row>
    <row r="115" spans="7:7" s="1" customFormat="1" x14ac:dyDescent="0.2">
      <c r="G115" s="617"/>
    </row>
    <row r="116" spans="7:7" s="1" customFormat="1" x14ac:dyDescent="0.2">
      <c r="G116" s="617"/>
    </row>
    <row r="117" spans="7:7" s="1" customFormat="1" x14ac:dyDescent="0.2">
      <c r="G117" s="617"/>
    </row>
    <row r="118" spans="7:7" s="1" customFormat="1" x14ac:dyDescent="0.2">
      <c r="G118" s="617"/>
    </row>
    <row r="119" spans="7:7" s="1" customFormat="1" x14ac:dyDescent="0.2">
      <c r="G119" s="617"/>
    </row>
    <row r="120" spans="7:7" s="1" customFormat="1" x14ac:dyDescent="0.2">
      <c r="G120" s="617"/>
    </row>
    <row r="121" spans="7:7" s="1" customFormat="1" x14ac:dyDescent="0.2">
      <c r="G121" s="617"/>
    </row>
    <row r="122" spans="7:7" s="1" customFormat="1" x14ac:dyDescent="0.2">
      <c r="G122" s="617"/>
    </row>
    <row r="123" spans="7:7" s="1" customFormat="1" x14ac:dyDescent="0.2">
      <c r="G123" s="617"/>
    </row>
    <row r="124" spans="7:7" s="1" customFormat="1" x14ac:dyDescent="0.2">
      <c r="G124" s="617"/>
    </row>
    <row r="125" spans="7:7" s="1" customFormat="1" x14ac:dyDescent="0.2">
      <c r="G125" s="617"/>
    </row>
    <row r="126" spans="7:7" s="1" customFormat="1" x14ac:dyDescent="0.2">
      <c r="G126" s="617"/>
    </row>
    <row r="127" spans="7:7" s="1" customFormat="1" x14ac:dyDescent="0.2">
      <c r="G127" s="617"/>
    </row>
    <row r="128" spans="7:7" s="1" customFormat="1" x14ac:dyDescent="0.2">
      <c r="G128" s="617"/>
    </row>
    <row r="129" spans="7:7" s="1" customFormat="1" x14ac:dyDescent="0.2">
      <c r="G129" s="617"/>
    </row>
    <row r="130" spans="7:7" s="1" customFormat="1" x14ac:dyDescent="0.2">
      <c r="G130" s="617"/>
    </row>
    <row r="131" spans="7:7" s="1" customFormat="1" x14ac:dyDescent="0.2">
      <c r="G131" s="617"/>
    </row>
    <row r="132" spans="7:7" s="1" customFormat="1" x14ac:dyDescent="0.2">
      <c r="G132" s="617"/>
    </row>
    <row r="133" spans="7:7" s="1" customFormat="1" x14ac:dyDescent="0.2">
      <c r="G133" s="617"/>
    </row>
    <row r="134" spans="7:7" s="1" customFormat="1" x14ac:dyDescent="0.2">
      <c r="G134" s="617"/>
    </row>
    <row r="135" spans="7:7" s="1" customFormat="1" x14ac:dyDescent="0.2">
      <c r="G135" s="617"/>
    </row>
    <row r="136" spans="7:7" s="1" customFormat="1" x14ac:dyDescent="0.2">
      <c r="G136" s="617"/>
    </row>
    <row r="137" spans="7:7" s="1" customFormat="1" x14ac:dyDescent="0.2">
      <c r="G137" s="617"/>
    </row>
    <row r="138" spans="7:7" s="1" customFormat="1" x14ac:dyDescent="0.2">
      <c r="G138" s="617"/>
    </row>
    <row r="139" spans="7:7" s="1" customFormat="1" x14ac:dyDescent="0.2">
      <c r="G139" s="617"/>
    </row>
    <row r="140" spans="7:7" s="1" customFormat="1" x14ac:dyDescent="0.2">
      <c r="G140" s="617"/>
    </row>
    <row r="141" spans="7:7" s="1" customFormat="1" x14ac:dyDescent="0.2">
      <c r="G141" s="617"/>
    </row>
    <row r="142" spans="7:7" s="1" customFormat="1" x14ac:dyDescent="0.2">
      <c r="G142" s="617"/>
    </row>
    <row r="143" spans="7:7" s="1" customFormat="1" x14ac:dyDescent="0.2">
      <c r="G143" s="617"/>
    </row>
    <row r="144" spans="7:7" s="1" customFormat="1" x14ac:dyDescent="0.2">
      <c r="G144" s="617"/>
    </row>
    <row r="145" spans="7:7" s="1" customFormat="1" x14ac:dyDescent="0.2">
      <c r="G145" s="617"/>
    </row>
    <row r="146" spans="7:7" s="1" customFormat="1" x14ac:dyDescent="0.2">
      <c r="G146" s="617"/>
    </row>
    <row r="147" spans="7:7" s="1" customFormat="1" x14ac:dyDescent="0.2">
      <c r="G147" s="617"/>
    </row>
    <row r="148" spans="7:7" s="1" customFormat="1" x14ac:dyDescent="0.2">
      <c r="G148" s="617"/>
    </row>
    <row r="149" spans="7:7" s="1" customFormat="1" x14ac:dyDescent="0.2">
      <c r="G149" s="617"/>
    </row>
    <row r="150" spans="7:7" s="1" customFormat="1" x14ac:dyDescent="0.2">
      <c r="G150" s="617"/>
    </row>
    <row r="151" spans="7:7" s="1" customFormat="1" x14ac:dyDescent="0.2">
      <c r="G151" s="617"/>
    </row>
    <row r="152" spans="7:7" s="1" customFormat="1" x14ac:dyDescent="0.2">
      <c r="G152" s="617"/>
    </row>
    <row r="153" spans="7:7" s="1" customFormat="1" x14ac:dyDescent="0.2">
      <c r="G153" s="617"/>
    </row>
    <row r="154" spans="7:7" s="1" customFormat="1" x14ac:dyDescent="0.2">
      <c r="G154" s="617"/>
    </row>
    <row r="155" spans="7:7" s="1" customFormat="1" x14ac:dyDescent="0.2">
      <c r="G155" s="617"/>
    </row>
    <row r="156" spans="7:7" s="1" customFormat="1" x14ac:dyDescent="0.2">
      <c r="G156" s="617"/>
    </row>
    <row r="157" spans="7:7" s="1" customFormat="1" x14ac:dyDescent="0.2">
      <c r="G157" s="617"/>
    </row>
    <row r="158" spans="7:7" s="1" customFormat="1" x14ac:dyDescent="0.2">
      <c r="G158" s="617"/>
    </row>
    <row r="159" spans="7:7" s="1" customFormat="1" x14ac:dyDescent="0.2">
      <c r="G159" s="617"/>
    </row>
    <row r="160" spans="7:7" s="1" customFormat="1" x14ac:dyDescent="0.2">
      <c r="G160" s="617"/>
    </row>
    <row r="161" spans="7:7" s="1" customFormat="1" x14ac:dyDescent="0.2">
      <c r="G161" s="617"/>
    </row>
    <row r="162" spans="7:7" s="1" customFormat="1" x14ac:dyDescent="0.2">
      <c r="G162" s="617"/>
    </row>
    <row r="163" spans="7:7" s="1" customFormat="1" x14ac:dyDescent="0.2">
      <c r="G163" s="617"/>
    </row>
    <row r="164" spans="7:7" s="1" customFormat="1" x14ac:dyDescent="0.2">
      <c r="G164" s="617"/>
    </row>
    <row r="165" spans="7:7" s="1" customFormat="1" x14ac:dyDescent="0.2">
      <c r="G165" s="617"/>
    </row>
    <row r="166" spans="7:7" s="1" customFormat="1" x14ac:dyDescent="0.2">
      <c r="G166" s="617"/>
    </row>
    <row r="167" spans="7:7" s="1" customFormat="1" x14ac:dyDescent="0.2">
      <c r="G167" s="617"/>
    </row>
    <row r="168" spans="7:7" s="1" customFormat="1" x14ac:dyDescent="0.2">
      <c r="G168" s="617"/>
    </row>
    <row r="169" spans="7:7" s="1" customFormat="1" x14ac:dyDescent="0.2">
      <c r="G169" s="617"/>
    </row>
    <row r="170" spans="7:7" s="1" customFormat="1" x14ac:dyDescent="0.2">
      <c r="G170" s="617"/>
    </row>
    <row r="171" spans="7:7" s="1" customFormat="1" x14ac:dyDescent="0.2">
      <c r="G171" s="617"/>
    </row>
    <row r="172" spans="7:7" s="1" customFormat="1" x14ac:dyDescent="0.2">
      <c r="G172" s="617"/>
    </row>
    <row r="173" spans="7:7" s="1" customFormat="1" x14ac:dyDescent="0.2">
      <c r="G173" s="617"/>
    </row>
    <row r="174" spans="7:7" s="1" customFormat="1" x14ac:dyDescent="0.2">
      <c r="G174" s="617"/>
    </row>
    <row r="175" spans="7:7" s="1" customFormat="1" x14ac:dyDescent="0.2">
      <c r="G175" s="617"/>
    </row>
    <row r="176" spans="7:7" s="1" customFormat="1" x14ac:dyDescent="0.2">
      <c r="G176" s="617"/>
    </row>
    <row r="177" spans="7:7" s="1" customFormat="1" x14ac:dyDescent="0.2">
      <c r="G177" s="617"/>
    </row>
    <row r="178" spans="7:7" s="1" customFormat="1" x14ac:dyDescent="0.2">
      <c r="G178" s="617"/>
    </row>
    <row r="179" spans="7:7" s="1" customFormat="1" x14ac:dyDescent="0.2">
      <c r="G179" s="617"/>
    </row>
    <row r="180" spans="7:7" s="1" customFormat="1" x14ac:dyDescent="0.2">
      <c r="G180" s="617"/>
    </row>
    <row r="181" spans="7:7" s="1" customFormat="1" x14ac:dyDescent="0.2">
      <c r="G181" s="617"/>
    </row>
    <row r="182" spans="7:7" s="1" customFormat="1" x14ac:dyDescent="0.2">
      <c r="G182" s="617"/>
    </row>
    <row r="183" spans="7:7" s="1" customFormat="1" x14ac:dyDescent="0.2">
      <c r="G183" s="617"/>
    </row>
    <row r="184" spans="7:7" s="1" customFormat="1" x14ac:dyDescent="0.2">
      <c r="G184" s="617"/>
    </row>
    <row r="185" spans="7:7" s="1" customFormat="1" x14ac:dyDescent="0.2">
      <c r="G185" s="617"/>
    </row>
    <row r="186" spans="7:7" s="1" customFormat="1" x14ac:dyDescent="0.2">
      <c r="G186" s="617"/>
    </row>
    <row r="187" spans="7:7" s="1" customFormat="1" x14ac:dyDescent="0.2">
      <c r="G187" s="617"/>
    </row>
    <row r="188" spans="7:7" s="1" customFormat="1" x14ac:dyDescent="0.2">
      <c r="G188" s="617"/>
    </row>
    <row r="189" spans="7:7" s="1" customFormat="1" x14ac:dyDescent="0.2">
      <c r="G189" s="617"/>
    </row>
    <row r="190" spans="7:7" s="1" customFormat="1" x14ac:dyDescent="0.2">
      <c r="G190" s="617"/>
    </row>
    <row r="191" spans="7:7" s="1" customFormat="1" x14ac:dyDescent="0.2">
      <c r="G191" s="617"/>
    </row>
    <row r="192" spans="7:7" s="1" customFormat="1" x14ac:dyDescent="0.2">
      <c r="G192" s="617"/>
    </row>
    <row r="193" spans="7:7" s="1" customFormat="1" x14ac:dyDescent="0.2">
      <c r="G193" s="617"/>
    </row>
    <row r="194" spans="7:7" s="1" customFormat="1" x14ac:dyDescent="0.2">
      <c r="G194" s="617"/>
    </row>
    <row r="195" spans="7:7" s="1" customFormat="1" x14ac:dyDescent="0.2">
      <c r="G195" s="617"/>
    </row>
    <row r="196" spans="7:7" s="1" customFormat="1" x14ac:dyDescent="0.2">
      <c r="G196" s="617"/>
    </row>
    <row r="197" spans="7:7" s="1" customFormat="1" x14ac:dyDescent="0.2">
      <c r="G197" s="617"/>
    </row>
    <row r="198" spans="7:7" s="1" customFormat="1" x14ac:dyDescent="0.2">
      <c r="G198" s="617"/>
    </row>
    <row r="199" spans="7:7" s="1" customFormat="1" x14ac:dyDescent="0.2">
      <c r="G199" s="617"/>
    </row>
    <row r="200" spans="7:7" s="1" customFormat="1" x14ac:dyDescent="0.2">
      <c r="G200" s="617"/>
    </row>
    <row r="201" spans="7:7" s="1" customFormat="1" x14ac:dyDescent="0.2">
      <c r="G201" s="617"/>
    </row>
    <row r="202" spans="7:7" s="1" customFormat="1" x14ac:dyDescent="0.2">
      <c r="G202" s="617"/>
    </row>
    <row r="203" spans="7:7" s="1" customFormat="1" x14ac:dyDescent="0.2">
      <c r="G203" s="617"/>
    </row>
    <row r="204" spans="7:7" s="1" customFormat="1" x14ac:dyDescent="0.2">
      <c r="G204" s="617"/>
    </row>
    <row r="205" spans="7:7" s="1" customFormat="1" x14ac:dyDescent="0.2">
      <c r="G205" s="617"/>
    </row>
    <row r="206" spans="7:7" s="1" customFormat="1" x14ac:dyDescent="0.2">
      <c r="G206" s="617"/>
    </row>
    <row r="207" spans="7:7" s="1" customFormat="1" x14ac:dyDescent="0.2">
      <c r="G207" s="617"/>
    </row>
    <row r="208" spans="7:7" s="1" customFormat="1" x14ac:dyDescent="0.2">
      <c r="G208" s="617"/>
    </row>
    <row r="209" spans="7:7" s="1" customFormat="1" x14ac:dyDescent="0.2">
      <c r="G209" s="617"/>
    </row>
    <row r="210" spans="7:7" s="1" customFormat="1" x14ac:dyDescent="0.2">
      <c r="G210" s="617"/>
    </row>
    <row r="211" spans="7:7" s="1" customFormat="1" x14ac:dyDescent="0.2">
      <c r="G211" s="617"/>
    </row>
    <row r="212" spans="7:7" s="1" customFormat="1" x14ac:dyDescent="0.2">
      <c r="G212" s="617"/>
    </row>
    <row r="213" spans="7:7" s="1" customFormat="1" x14ac:dyDescent="0.2">
      <c r="G213" s="617"/>
    </row>
    <row r="214" spans="7:7" s="1" customFormat="1" x14ac:dyDescent="0.2">
      <c r="G214" s="617"/>
    </row>
    <row r="215" spans="7:7" s="1" customFormat="1" x14ac:dyDescent="0.2">
      <c r="G215" s="617"/>
    </row>
    <row r="216" spans="7:7" s="1" customFormat="1" x14ac:dyDescent="0.2">
      <c r="G216" s="617"/>
    </row>
    <row r="217" spans="7:7" s="1" customFormat="1" x14ac:dyDescent="0.2">
      <c r="G217" s="617"/>
    </row>
    <row r="218" spans="7:7" s="1" customFormat="1" x14ac:dyDescent="0.2">
      <c r="G218" s="617"/>
    </row>
    <row r="219" spans="7:7" s="1" customFormat="1" x14ac:dyDescent="0.2">
      <c r="G219" s="617"/>
    </row>
    <row r="220" spans="7:7" s="1" customFormat="1" x14ac:dyDescent="0.2">
      <c r="G220" s="617"/>
    </row>
    <row r="221" spans="7:7" s="1" customFormat="1" x14ac:dyDescent="0.2">
      <c r="G221" s="617"/>
    </row>
    <row r="222" spans="7:7" s="1" customFormat="1" x14ac:dyDescent="0.2">
      <c r="G222" s="617"/>
    </row>
    <row r="223" spans="7:7" s="1" customFormat="1" x14ac:dyDescent="0.2">
      <c r="G223" s="617"/>
    </row>
    <row r="224" spans="7:7" s="1" customFormat="1" x14ac:dyDescent="0.2">
      <c r="G224" s="617"/>
    </row>
    <row r="225" spans="7:7" s="1" customFormat="1" x14ac:dyDescent="0.2">
      <c r="G225" s="617"/>
    </row>
    <row r="226" spans="7:7" s="1" customFormat="1" x14ac:dyDescent="0.2">
      <c r="G226" s="617"/>
    </row>
    <row r="227" spans="7:7" s="1" customFormat="1" x14ac:dyDescent="0.2">
      <c r="G227" s="617"/>
    </row>
    <row r="228" spans="7:7" s="1" customFormat="1" x14ac:dyDescent="0.2">
      <c r="G228" s="617"/>
    </row>
    <row r="229" spans="7:7" s="1" customFormat="1" x14ac:dyDescent="0.2">
      <c r="G229" s="617"/>
    </row>
    <row r="230" spans="7:7" s="1" customFormat="1" x14ac:dyDescent="0.2">
      <c r="G230" s="617"/>
    </row>
    <row r="231" spans="7:7" s="1" customFormat="1" x14ac:dyDescent="0.2">
      <c r="G231" s="617"/>
    </row>
    <row r="232" spans="7:7" s="1" customFormat="1" x14ac:dyDescent="0.2">
      <c r="G232" s="617"/>
    </row>
    <row r="233" spans="7:7" s="1" customFormat="1" x14ac:dyDescent="0.2">
      <c r="G233" s="617"/>
    </row>
    <row r="234" spans="7:7" s="1" customFormat="1" x14ac:dyDescent="0.2">
      <c r="G234" s="617"/>
    </row>
    <row r="235" spans="7:7" s="1" customFormat="1" x14ac:dyDescent="0.2">
      <c r="G235" s="617"/>
    </row>
    <row r="236" spans="7:7" s="1" customFormat="1" x14ac:dyDescent="0.2">
      <c r="G236" s="617"/>
    </row>
    <row r="237" spans="7:7" s="1" customFormat="1" x14ac:dyDescent="0.2">
      <c r="G237" s="617"/>
    </row>
    <row r="238" spans="7:7" s="1" customFormat="1" x14ac:dyDescent="0.2">
      <c r="G238" s="617"/>
    </row>
    <row r="239" spans="7:7" s="1" customFormat="1" x14ac:dyDescent="0.2">
      <c r="G239" s="617"/>
    </row>
    <row r="240" spans="7:7" s="1" customFormat="1" x14ac:dyDescent="0.2">
      <c r="G240" s="617"/>
    </row>
    <row r="241" spans="7:7" s="1" customFormat="1" x14ac:dyDescent="0.2">
      <c r="G241" s="617"/>
    </row>
    <row r="242" spans="7:7" s="1" customFormat="1" x14ac:dyDescent="0.2">
      <c r="G242" s="617"/>
    </row>
    <row r="243" spans="7:7" s="1" customFormat="1" x14ac:dyDescent="0.2">
      <c r="G243" s="617"/>
    </row>
    <row r="244" spans="7:7" s="1" customFormat="1" x14ac:dyDescent="0.2">
      <c r="G244" s="617"/>
    </row>
    <row r="245" spans="7:7" s="1" customFormat="1" x14ac:dyDescent="0.2">
      <c r="G245" s="617"/>
    </row>
    <row r="246" spans="7:7" s="1" customFormat="1" x14ac:dyDescent="0.2">
      <c r="G246" s="617"/>
    </row>
    <row r="247" spans="7:7" s="1" customFormat="1" x14ac:dyDescent="0.2">
      <c r="G247" s="617"/>
    </row>
    <row r="248" spans="7:7" s="1" customFormat="1" x14ac:dyDescent="0.2">
      <c r="G248" s="617"/>
    </row>
    <row r="249" spans="7:7" s="1" customFormat="1" x14ac:dyDescent="0.2">
      <c r="G249" s="617"/>
    </row>
    <row r="250" spans="7:7" s="1" customFormat="1" x14ac:dyDescent="0.2">
      <c r="G250" s="617"/>
    </row>
    <row r="251" spans="7:7" s="1" customFormat="1" x14ac:dyDescent="0.2">
      <c r="G251" s="617"/>
    </row>
    <row r="252" spans="7:7" s="1" customFormat="1" x14ac:dyDescent="0.2">
      <c r="G252" s="617"/>
    </row>
    <row r="253" spans="7:7" s="1" customFormat="1" x14ac:dyDescent="0.2">
      <c r="G253" s="617"/>
    </row>
    <row r="254" spans="7:7" s="1" customFormat="1" x14ac:dyDescent="0.2">
      <c r="G254" s="617"/>
    </row>
    <row r="255" spans="7:7" s="1" customFormat="1" x14ac:dyDescent="0.2">
      <c r="G255" s="617"/>
    </row>
    <row r="256" spans="7:7" s="1" customFormat="1" x14ac:dyDescent="0.2">
      <c r="G256" s="617"/>
    </row>
    <row r="257" spans="7:7" s="1" customFormat="1" x14ac:dyDescent="0.2">
      <c r="G257" s="617"/>
    </row>
    <row r="258" spans="7:7" s="1" customFormat="1" x14ac:dyDescent="0.2">
      <c r="G258" s="617"/>
    </row>
    <row r="259" spans="7:7" s="1" customFormat="1" x14ac:dyDescent="0.2">
      <c r="G259" s="617"/>
    </row>
    <row r="260" spans="7:7" s="1" customFormat="1" x14ac:dyDescent="0.2">
      <c r="G260" s="617"/>
    </row>
    <row r="261" spans="7:7" s="1" customFormat="1" x14ac:dyDescent="0.2">
      <c r="G261" s="617"/>
    </row>
    <row r="262" spans="7:7" s="1" customFormat="1" x14ac:dyDescent="0.2">
      <c r="G262" s="617"/>
    </row>
    <row r="263" spans="7:7" s="1" customFormat="1" x14ac:dyDescent="0.2">
      <c r="G263" s="617"/>
    </row>
    <row r="264" spans="7:7" s="1" customFormat="1" x14ac:dyDescent="0.2">
      <c r="G264" s="617"/>
    </row>
    <row r="265" spans="7:7" s="1" customFormat="1" x14ac:dyDescent="0.2">
      <c r="G265" s="617"/>
    </row>
    <row r="266" spans="7:7" s="1" customFormat="1" x14ac:dyDescent="0.2">
      <c r="G266" s="617"/>
    </row>
    <row r="267" spans="7:7" s="1" customFormat="1" x14ac:dyDescent="0.2">
      <c r="G267" s="617"/>
    </row>
    <row r="268" spans="7:7" s="1" customFormat="1" x14ac:dyDescent="0.2">
      <c r="G268" s="617"/>
    </row>
    <row r="269" spans="7:7" s="1" customFormat="1" x14ac:dyDescent="0.2">
      <c r="G269" s="617"/>
    </row>
    <row r="270" spans="7:7" s="1" customFormat="1" x14ac:dyDescent="0.2">
      <c r="G270" s="617"/>
    </row>
    <row r="271" spans="7:7" s="1" customFormat="1" x14ac:dyDescent="0.2">
      <c r="G271" s="617"/>
    </row>
    <row r="272" spans="7:7" s="1" customFormat="1" x14ac:dyDescent="0.2">
      <c r="G272" s="617"/>
    </row>
    <row r="273" spans="7:7" s="1" customFormat="1" x14ac:dyDescent="0.2">
      <c r="G273" s="617"/>
    </row>
    <row r="274" spans="7:7" s="1" customFormat="1" x14ac:dyDescent="0.2">
      <c r="G274" s="617"/>
    </row>
    <row r="275" spans="7:7" s="1" customFormat="1" x14ac:dyDescent="0.2">
      <c r="G275" s="617"/>
    </row>
    <row r="276" spans="7:7" s="1" customFormat="1" x14ac:dyDescent="0.2">
      <c r="G276" s="617"/>
    </row>
    <row r="277" spans="7:7" s="1" customFormat="1" x14ac:dyDescent="0.2">
      <c r="G277" s="617"/>
    </row>
    <row r="278" spans="7:7" s="1" customFormat="1" x14ac:dyDescent="0.2">
      <c r="G278" s="617"/>
    </row>
    <row r="279" spans="7:7" s="1" customFormat="1" x14ac:dyDescent="0.2">
      <c r="G279" s="617"/>
    </row>
    <row r="280" spans="7:7" s="1" customFormat="1" x14ac:dyDescent="0.2">
      <c r="G280" s="617"/>
    </row>
    <row r="281" spans="7:7" s="1" customFormat="1" x14ac:dyDescent="0.2">
      <c r="G281" s="617"/>
    </row>
    <row r="282" spans="7:7" s="1" customFormat="1" x14ac:dyDescent="0.2">
      <c r="G282" s="617"/>
    </row>
    <row r="283" spans="7:7" s="1" customFormat="1" x14ac:dyDescent="0.2">
      <c r="G283" s="617"/>
    </row>
    <row r="284" spans="7:7" s="1" customFormat="1" x14ac:dyDescent="0.2">
      <c r="G284" s="617"/>
    </row>
    <row r="285" spans="7:7" s="1" customFormat="1" x14ac:dyDescent="0.2">
      <c r="G285" s="617"/>
    </row>
    <row r="286" spans="7:7" s="1" customFormat="1" x14ac:dyDescent="0.2">
      <c r="G286" s="617"/>
    </row>
    <row r="287" spans="7:7" s="1" customFormat="1" x14ac:dyDescent="0.2">
      <c r="G287" s="617"/>
    </row>
    <row r="288" spans="7:7" s="1" customFormat="1" x14ac:dyDescent="0.2">
      <c r="G288" s="617"/>
    </row>
    <row r="289" spans="7:7" s="1" customFormat="1" x14ac:dyDescent="0.2">
      <c r="G289" s="617"/>
    </row>
    <row r="290" spans="7:7" s="1" customFormat="1" x14ac:dyDescent="0.2">
      <c r="G290" s="617"/>
    </row>
    <row r="291" spans="7:7" s="1" customFormat="1" x14ac:dyDescent="0.2">
      <c r="G291" s="617"/>
    </row>
    <row r="292" spans="7:7" s="1" customFormat="1" x14ac:dyDescent="0.2">
      <c r="G292" s="617"/>
    </row>
    <row r="293" spans="7:7" s="1" customFormat="1" x14ac:dyDescent="0.2">
      <c r="G293" s="617"/>
    </row>
    <row r="294" spans="7:7" s="1" customFormat="1" x14ac:dyDescent="0.2">
      <c r="G294" s="617"/>
    </row>
    <row r="295" spans="7:7" s="1" customFormat="1" x14ac:dyDescent="0.2">
      <c r="G295" s="617"/>
    </row>
    <row r="296" spans="7:7" s="1" customFormat="1" x14ac:dyDescent="0.2">
      <c r="G296" s="617"/>
    </row>
    <row r="297" spans="7:7" s="1" customFormat="1" x14ac:dyDescent="0.2">
      <c r="G297" s="617"/>
    </row>
    <row r="298" spans="7:7" s="1" customFormat="1" x14ac:dyDescent="0.2">
      <c r="G298" s="617"/>
    </row>
    <row r="299" spans="7:7" s="1" customFormat="1" x14ac:dyDescent="0.2">
      <c r="G299" s="617"/>
    </row>
    <row r="300" spans="7:7" s="1" customFormat="1" x14ac:dyDescent="0.2">
      <c r="G300" s="617"/>
    </row>
    <row r="301" spans="7:7" s="1" customFormat="1" x14ac:dyDescent="0.2">
      <c r="G301" s="617"/>
    </row>
    <row r="302" spans="7:7" s="1" customFormat="1" x14ac:dyDescent="0.2">
      <c r="G302" s="617"/>
    </row>
    <row r="303" spans="7:7" s="1" customFormat="1" x14ac:dyDescent="0.2">
      <c r="G303" s="617"/>
    </row>
    <row r="304" spans="7:7" s="1" customFormat="1" x14ac:dyDescent="0.2">
      <c r="G304" s="617"/>
    </row>
    <row r="305" spans="7:7" s="1" customFormat="1" x14ac:dyDescent="0.2">
      <c r="G305" s="617"/>
    </row>
    <row r="306" spans="7:7" s="1" customFormat="1" x14ac:dyDescent="0.2">
      <c r="G306" s="617"/>
    </row>
    <row r="307" spans="7:7" s="1" customFormat="1" x14ac:dyDescent="0.2">
      <c r="G307" s="617"/>
    </row>
    <row r="308" spans="7:7" s="1" customFormat="1" x14ac:dyDescent="0.2">
      <c r="G308" s="617"/>
    </row>
    <row r="309" spans="7:7" s="1" customFormat="1" x14ac:dyDescent="0.2">
      <c r="G309" s="617"/>
    </row>
    <row r="310" spans="7:7" s="1" customFormat="1" x14ac:dyDescent="0.2">
      <c r="G310" s="617"/>
    </row>
    <row r="311" spans="7:7" s="1" customFormat="1" x14ac:dyDescent="0.2">
      <c r="G311" s="617"/>
    </row>
    <row r="312" spans="7:7" s="1" customFormat="1" x14ac:dyDescent="0.2">
      <c r="G312" s="617"/>
    </row>
    <row r="313" spans="7:7" s="1" customFormat="1" x14ac:dyDescent="0.2">
      <c r="G313" s="617"/>
    </row>
    <row r="314" spans="7:7" s="1" customFormat="1" x14ac:dyDescent="0.2">
      <c r="G314" s="617"/>
    </row>
    <row r="315" spans="7:7" s="1" customFormat="1" x14ac:dyDescent="0.2">
      <c r="G315" s="617"/>
    </row>
    <row r="316" spans="7:7" s="1" customFormat="1" x14ac:dyDescent="0.2">
      <c r="G316" s="617"/>
    </row>
    <row r="317" spans="7:7" s="1" customFormat="1" x14ac:dyDescent="0.2">
      <c r="G317" s="617"/>
    </row>
    <row r="318" spans="7:7" s="1" customFormat="1" x14ac:dyDescent="0.2">
      <c r="G318" s="617"/>
    </row>
    <row r="319" spans="7:7" s="1" customFormat="1" x14ac:dyDescent="0.2">
      <c r="G319" s="617"/>
    </row>
    <row r="320" spans="7:7" s="1" customFormat="1" x14ac:dyDescent="0.2">
      <c r="G320" s="617"/>
    </row>
    <row r="321" spans="7:7" s="1" customFormat="1" x14ac:dyDescent="0.2">
      <c r="G321" s="617"/>
    </row>
    <row r="322" spans="7:7" s="1" customFormat="1" x14ac:dyDescent="0.2">
      <c r="G322" s="617"/>
    </row>
    <row r="323" spans="7:7" s="1" customFormat="1" x14ac:dyDescent="0.2">
      <c r="G323" s="617"/>
    </row>
    <row r="324" spans="7:7" s="1" customFormat="1" x14ac:dyDescent="0.2">
      <c r="G324" s="617"/>
    </row>
    <row r="325" spans="7:7" s="1" customFormat="1" x14ac:dyDescent="0.2">
      <c r="G325" s="617"/>
    </row>
    <row r="326" spans="7:7" s="1" customFormat="1" x14ac:dyDescent="0.2">
      <c r="G326" s="617"/>
    </row>
    <row r="327" spans="7:7" s="1" customFormat="1" x14ac:dyDescent="0.2">
      <c r="G327" s="617"/>
    </row>
    <row r="328" spans="7:7" s="1" customFormat="1" x14ac:dyDescent="0.2">
      <c r="G328" s="617"/>
    </row>
    <row r="329" spans="7:7" s="1" customFormat="1" x14ac:dyDescent="0.2">
      <c r="G329" s="617"/>
    </row>
    <row r="330" spans="7:7" s="1" customFormat="1" x14ac:dyDescent="0.2">
      <c r="G330" s="617"/>
    </row>
    <row r="331" spans="7:7" s="1" customFormat="1" x14ac:dyDescent="0.2">
      <c r="G331" s="617"/>
    </row>
    <row r="332" spans="7:7" s="1" customFormat="1" x14ac:dyDescent="0.2">
      <c r="G332" s="617"/>
    </row>
    <row r="333" spans="7:7" s="1" customFormat="1" x14ac:dyDescent="0.2">
      <c r="G333" s="617"/>
    </row>
    <row r="334" spans="7:7" s="1" customFormat="1" x14ac:dyDescent="0.2">
      <c r="G334" s="617"/>
    </row>
    <row r="335" spans="7:7" s="1" customFormat="1" x14ac:dyDescent="0.2">
      <c r="G335" s="617"/>
    </row>
    <row r="336" spans="7:7" s="1" customFormat="1" x14ac:dyDescent="0.2">
      <c r="G336" s="617"/>
    </row>
    <row r="337" spans="7:7" s="1" customFormat="1" x14ac:dyDescent="0.2">
      <c r="G337" s="617"/>
    </row>
    <row r="338" spans="7:7" s="1" customFormat="1" x14ac:dyDescent="0.2">
      <c r="G338" s="617"/>
    </row>
  </sheetData>
  <mergeCells count="6">
    <mergeCell ref="A1:G2"/>
    <mergeCell ref="C3:D3"/>
    <mergeCell ref="E3:F3"/>
    <mergeCell ref="A3:A4"/>
    <mergeCell ref="B3:B4"/>
    <mergeCell ref="G3:I3"/>
  </mergeCells>
  <conditionalFormatting sqref="D42:E46 G42:G46">
    <cfRule type="cellIs" dxfId="27" priority="29" operator="between">
      <formula>0.00000001</formula>
      <formula>1</formula>
    </cfRule>
  </conditionalFormatting>
  <conditionalFormatting sqref="D42:G45">
    <cfRule type="cellIs" dxfId="26" priority="17" operator="between">
      <formula>0.00000001</formula>
      <formula>1</formula>
    </cfRule>
  </conditionalFormatting>
  <conditionalFormatting sqref="D31:H33 D25:H27">
    <cfRule type="cellIs" dxfId="25" priority="12" operator="between">
      <formula>0.049</formula>
      <formula>0</formula>
    </cfRule>
  </conditionalFormatting>
  <conditionalFormatting sqref="D34:H35 D38:H39">
    <cfRule type="cellIs" dxfId="24" priority="13" operator="between">
      <formula>0.00000001</formula>
      <formula>1</formula>
    </cfRule>
  </conditionalFormatting>
  <conditionalFormatting sqref="D36:H38">
    <cfRule type="cellIs" dxfId="23" priority="1" operator="between">
      <formula>0.049</formula>
      <formula>0</formula>
    </cfRule>
  </conditionalFormatting>
  <conditionalFormatting sqref="D40:H43">
    <cfRule type="cellIs" dxfId="22" priority="4" operator="between">
      <formula>0.049</formula>
      <formula>0</formula>
    </cfRule>
  </conditionalFormatting>
  <conditionalFormatting sqref="I5 I7:I8 I10:I23 I25:I46">
    <cfRule type="cellIs" dxfId="21" priority="5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2" t="s">
        <v>339</v>
      </c>
      <c r="B1" s="822"/>
      <c r="C1" s="822"/>
      <c r="D1" s="822"/>
      <c r="E1" s="822"/>
      <c r="F1" s="822"/>
      <c r="G1" s="1"/>
      <c r="H1" s="1"/>
      <c r="I1" s="1"/>
    </row>
    <row r="2" spans="1:12" x14ac:dyDescent="0.2">
      <c r="A2" s="823"/>
      <c r="B2" s="823"/>
      <c r="C2" s="823"/>
      <c r="D2" s="823"/>
      <c r="E2" s="823"/>
      <c r="F2" s="823"/>
      <c r="G2" s="10"/>
      <c r="H2" s="55" t="s">
        <v>465</v>
      </c>
      <c r="I2" s="1"/>
    </row>
    <row r="3" spans="1:12" x14ac:dyDescent="0.2">
      <c r="A3" s="11"/>
      <c r="B3" s="777">
        <f>INDICE!A3</f>
        <v>45292</v>
      </c>
      <c r="C3" s="778">
        <v>41671</v>
      </c>
      <c r="D3" s="778" t="s">
        <v>115</v>
      </c>
      <c r="E3" s="778"/>
      <c r="F3" s="778" t="s">
        <v>116</v>
      </c>
      <c r="G3" s="778"/>
      <c r="H3" s="778"/>
      <c r="I3" s="1"/>
    </row>
    <row r="4" spans="1:12" x14ac:dyDescent="0.2">
      <c r="A4" s="255"/>
      <c r="B4" s="82" t="s">
        <v>54</v>
      </c>
      <c r="C4" s="82" t="s">
        <v>419</v>
      </c>
      <c r="D4" s="82" t="s">
        <v>54</v>
      </c>
      <c r="E4" s="82" t="s">
        <v>419</v>
      </c>
      <c r="F4" s="82" t="s">
        <v>54</v>
      </c>
      <c r="G4" s="83" t="s">
        <v>419</v>
      </c>
      <c r="H4" s="83" t="s">
        <v>106</v>
      </c>
      <c r="I4" s="55"/>
    </row>
    <row r="5" spans="1:12" ht="14.1" customHeight="1" x14ac:dyDescent="0.2">
      <c r="A5" s="484" t="s">
        <v>327</v>
      </c>
      <c r="B5" s="228">
        <v>2053.17715</v>
      </c>
      <c r="C5" s="670">
        <v>-50.626747654514773</v>
      </c>
      <c r="D5" s="228">
        <v>2053.17715</v>
      </c>
      <c r="E5" s="229">
        <v>-50.626747654514773</v>
      </c>
      <c r="F5" s="228">
        <v>51056.463250000001</v>
      </c>
      <c r="G5" s="229">
        <v>12.426317921149666</v>
      </c>
      <c r="H5" s="229">
        <v>71.839420624201821</v>
      </c>
      <c r="I5" s="1"/>
    </row>
    <row r="6" spans="1:12" x14ac:dyDescent="0.2">
      <c r="A6" s="3" t="s">
        <v>329</v>
      </c>
      <c r="B6" s="722">
        <v>868</v>
      </c>
      <c r="C6" s="439">
        <v>61.940298507462686</v>
      </c>
      <c r="D6" s="431">
        <v>868</v>
      </c>
      <c r="E6" s="439">
        <v>61.940298507462686</v>
      </c>
      <c r="F6" s="431">
        <v>9803</v>
      </c>
      <c r="G6" s="439">
        <v>305.45626755233127</v>
      </c>
      <c r="H6" s="727">
        <v>13.79339256091246</v>
      </c>
      <c r="I6" s="1"/>
    </row>
    <row r="7" spans="1:12" x14ac:dyDescent="0.2">
      <c r="A7" s="3" t="s">
        <v>517</v>
      </c>
      <c r="B7" s="723">
        <v>563.35573999999997</v>
      </c>
      <c r="C7" s="439">
        <v>0.10290050418581283</v>
      </c>
      <c r="D7" s="433">
        <v>563.35573999999997</v>
      </c>
      <c r="E7" s="439">
        <v>0.10290050418581283</v>
      </c>
      <c r="F7" s="433">
        <v>6458.1989700000004</v>
      </c>
      <c r="G7" s="439">
        <v>2.8190354883248556</v>
      </c>
      <c r="H7" s="728">
        <v>9.0870624941028773</v>
      </c>
      <c r="I7" s="166"/>
      <c r="J7" s="166"/>
    </row>
    <row r="8" spans="1:12" x14ac:dyDescent="0.2">
      <c r="A8" s="3" t="s">
        <v>518</v>
      </c>
      <c r="B8" s="723">
        <v>621.8214099999999</v>
      </c>
      <c r="C8" s="439">
        <v>-79.677073143826505</v>
      </c>
      <c r="D8" s="433">
        <v>621.8214099999999</v>
      </c>
      <c r="E8" s="439">
        <v>-79.677073143826505</v>
      </c>
      <c r="F8" s="433">
        <v>34795.264279999989</v>
      </c>
      <c r="G8" s="439">
        <v>-5.2271106501986084</v>
      </c>
      <c r="H8" s="728">
        <v>48.958965569186461</v>
      </c>
      <c r="I8" s="166"/>
      <c r="J8" s="166"/>
    </row>
    <row r="9" spans="1:12" x14ac:dyDescent="0.2">
      <c r="A9" s="484" t="s">
        <v>674</v>
      </c>
      <c r="B9" s="413">
        <v>1018.0680500000001</v>
      </c>
      <c r="C9" s="415">
        <v>-68.369116350998453</v>
      </c>
      <c r="D9" s="413">
        <v>1018.0680500000001</v>
      </c>
      <c r="E9" s="415">
        <v>-68.369116350998453</v>
      </c>
      <c r="F9" s="413">
        <v>19886.799289999999</v>
      </c>
      <c r="G9" s="415">
        <v>-24.82361769780282</v>
      </c>
      <c r="H9" s="415">
        <v>27.981886094771518</v>
      </c>
      <c r="I9" s="166"/>
      <c r="J9" s="166"/>
    </row>
    <row r="10" spans="1:12" x14ac:dyDescent="0.2">
      <c r="A10" s="3" t="s">
        <v>331</v>
      </c>
      <c r="B10" s="722">
        <v>297.96140000000003</v>
      </c>
      <c r="C10" s="439">
        <v>-68.332279005255188</v>
      </c>
      <c r="D10" s="431">
        <v>297.96140000000003</v>
      </c>
      <c r="E10" s="439">
        <v>-68.332279005255188</v>
      </c>
      <c r="F10" s="431">
        <v>4399.5744899999991</v>
      </c>
      <c r="G10" s="439">
        <v>-27.836036705124517</v>
      </c>
      <c r="H10" s="728">
        <v>6.1904578232731016</v>
      </c>
      <c r="I10" s="166"/>
      <c r="J10" s="166"/>
    </row>
    <row r="11" spans="1:12" x14ac:dyDescent="0.2">
      <c r="A11" s="3" t="s">
        <v>332</v>
      </c>
      <c r="B11" s="723">
        <v>62.336140000000007</v>
      </c>
      <c r="C11" s="440">
        <v>77.674857678870879</v>
      </c>
      <c r="D11" s="433">
        <v>62.336140000000007</v>
      </c>
      <c r="E11" s="439">
        <v>77.674857678870879</v>
      </c>
      <c r="F11" s="433">
        <v>1905.5043199999996</v>
      </c>
      <c r="G11" s="440">
        <v>238.95660623504759</v>
      </c>
      <c r="H11" s="716">
        <v>2.681155678085744</v>
      </c>
      <c r="I11" s="1"/>
      <c r="J11" s="439"/>
      <c r="L11" s="439"/>
    </row>
    <row r="12" spans="1:12" x14ac:dyDescent="0.2">
      <c r="A12" s="3" t="s">
        <v>333</v>
      </c>
      <c r="B12" s="722">
        <v>1.63476</v>
      </c>
      <c r="C12" s="439">
        <v>-99.617834537849475</v>
      </c>
      <c r="D12" s="431">
        <v>1.63476</v>
      </c>
      <c r="E12" s="439">
        <v>-99.617834537849475</v>
      </c>
      <c r="F12" s="431">
        <v>4815.44751</v>
      </c>
      <c r="G12" s="439">
        <v>32.627858815294246</v>
      </c>
      <c r="H12" s="728">
        <v>6.7756154097621577</v>
      </c>
      <c r="I12" s="166"/>
      <c r="J12" s="166"/>
    </row>
    <row r="13" spans="1:12" x14ac:dyDescent="0.2">
      <c r="A13" s="3" t="s">
        <v>334</v>
      </c>
      <c r="B13" s="726">
        <v>650.88636999999994</v>
      </c>
      <c r="C13" s="432">
        <v>28.115682557923609</v>
      </c>
      <c r="D13" s="431">
        <v>650.88636999999994</v>
      </c>
      <c r="E13" s="439">
        <v>28.115682557923609</v>
      </c>
      <c r="F13" s="431">
        <v>1245.44326</v>
      </c>
      <c r="G13" s="439">
        <v>-83.300133008197932</v>
      </c>
      <c r="H13" s="716">
        <v>1.7524112820078102</v>
      </c>
      <c r="I13" s="166"/>
      <c r="J13" s="166"/>
    </row>
    <row r="14" spans="1:12" x14ac:dyDescent="0.2">
      <c r="A14" s="3" t="s">
        <v>335</v>
      </c>
      <c r="B14" s="722">
        <v>0</v>
      </c>
      <c r="C14" s="432">
        <v>-100</v>
      </c>
      <c r="D14" s="431">
        <v>0</v>
      </c>
      <c r="E14" s="440">
        <v>-100</v>
      </c>
      <c r="F14" s="431">
        <v>953.16972999999996</v>
      </c>
      <c r="G14" s="440">
        <v>-38.622332836893811</v>
      </c>
      <c r="H14" s="728">
        <v>1.3411653843791633</v>
      </c>
      <c r="I14" s="1"/>
      <c r="J14" s="166"/>
    </row>
    <row r="15" spans="1:12" x14ac:dyDescent="0.2">
      <c r="A15" s="3" t="s">
        <v>672</v>
      </c>
      <c r="B15" s="722">
        <v>3.4942199999999999</v>
      </c>
      <c r="C15" s="432" t="s">
        <v>142</v>
      </c>
      <c r="D15" s="431">
        <v>3.4942199999999999</v>
      </c>
      <c r="E15" s="440" t="s">
        <v>142</v>
      </c>
      <c r="F15" s="431">
        <v>6.4595099999999999</v>
      </c>
      <c r="G15" s="440" t="s">
        <v>142</v>
      </c>
      <c r="H15" s="716">
        <v>9.0889071897520806E-3</v>
      </c>
      <c r="I15" s="1"/>
      <c r="J15" s="166"/>
    </row>
    <row r="16" spans="1:12" x14ac:dyDescent="0.2">
      <c r="A16" s="3" t="s">
        <v>336</v>
      </c>
      <c r="B16" s="722">
        <v>1.7551599999999998</v>
      </c>
      <c r="C16" s="497">
        <v>-99.824996658289265</v>
      </c>
      <c r="D16" s="431">
        <v>1.7551599999999998</v>
      </c>
      <c r="E16" s="497">
        <v>-99.824996658289265</v>
      </c>
      <c r="F16" s="431">
        <v>6561.2004700000007</v>
      </c>
      <c r="G16" s="439">
        <v>-8.2754642730875716</v>
      </c>
      <c r="H16" s="728">
        <v>9.2319916100737878</v>
      </c>
      <c r="I16" s="166"/>
      <c r="J16" s="166"/>
    </row>
    <row r="17" spans="1:12" x14ac:dyDescent="0.2">
      <c r="A17" s="484" t="s">
        <v>673</v>
      </c>
      <c r="B17" s="413">
        <v>0</v>
      </c>
      <c r="C17" s="662">
        <v>-100</v>
      </c>
      <c r="D17" s="413">
        <v>0</v>
      </c>
      <c r="E17" s="652">
        <v>-100</v>
      </c>
      <c r="F17" s="413">
        <v>126.99778000000001</v>
      </c>
      <c r="G17" s="415">
        <v>-26.041654534180068</v>
      </c>
      <c r="H17" s="415">
        <v>0.17869328102666501</v>
      </c>
      <c r="I17" s="10"/>
      <c r="J17" s="166"/>
      <c r="L17" s="166"/>
    </row>
    <row r="18" spans="1:12" x14ac:dyDescent="0.2">
      <c r="A18" s="639" t="s">
        <v>114</v>
      </c>
      <c r="B18" s="61">
        <v>3071.2452000000003</v>
      </c>
      <c r="C18" s="62">
        <v>-58.384806513214173</v>
      </c>
      <c r="D18" s="61">
        <v>3071.2452000000003</v>
      </c>
      <c r="E18" s="62">
        <v>-58.384806513214173</v>
      </c>
      <c r="F18" s="61">
        <v>71070.260320000001</v>
      </c>
      <c r="G18" s="62">
        <v>-1.3440608538853684</v>
      </c>
      <c r="H18" s="62">
        <v>100</v>
      </c>
      <c r="I18" s="1"/>
    </row>
    <row r="19" spans="1:12" x14ac:dyDescent="0.2">
      <c r="A19" s="133" t="s">
        <v>572</v>
      </c>
      <c r="B19" s="1"/>
      <c r="C19" s="1"/>
      <c r="D19" s="1"/>
      <c r="E19" s="1"/>
      <c r="F19" s="1"/>
      <c r="G19" s="1"/>
      <c r="H19" s="740" t="s">
        <v>220</v>
      </c>
      <c r="I19" s="1"/>
    </row>
    <row r="20" spans="1:12" x14ac:dyDescent="0.2">
      <c r="A20" s="133" t="s">
        <v>595</v>
      </c>
      <c r="B20" s="1"/>
      <c r="C20" s="1"/>
      <c r="D20" s="1"/>
      <c r="E20" s="1"/>
      <c r="F20" s="1"/>
      <c r="G20" s="1"/>
      <c r="H20" s="1"/>
      <c r="I20" s="1"/>
    </row>
    <row r="21" spans="1:12" ht="14.25" customHeight="1" x14ac:dyDescent="0.2">
      <c r="A21" s="133" t="s">
        <v>657</v>
      </c>
      <c r="B21" s="584"/>
      <c r="C21" s="584"/>
      <c r="D21" s="584"/>
      <c r="E21" s="584"/>
      <c r="F21" s="584"/>
      <c r="G21" s="584"/>
      <c r="H21" s="584"/>
      <c r="I21" s="1"/>
    </row>
    <row r="22" spans="1:12" x14ac:dyDescent="0.2">
      <c r="A22" s="430" t="s">
        <v>529</v>
      </c>
      <c r="B22" s="584"/>
      <c r="C22" s="584"/>
      <c r="D22" s="584"/>
      <c r="E22" s="584"/>
      <c r="F22" s="584"/>
      <c r="G22" s="584"/>
      <c r="H22" s="584"/>
      <c r="I22" s="1"/>
    </row>
    <row r="23" spans="1:12" s="1" customFormat="1" x14ac:dyDescent="0.2">
      <c r="A23" s="584"/>
      <c r="B23" s="584"/>
      <c r="C23" s="584"/>
      <c r="D23" s="584"/>
      <c r="E23" s="584"/>
      <c r="F23" s="584"/>
      <c r="G23" s="584"/>
      <c r="H23" s="584"/>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2" t="s">
        <v>521</v>
      </c>
      <c r="B1" s="822"/>
      <c r="C1" s="822"/>
      <c r="D1" s="822"/>
      <c r="E1" s="822"/>
      <c r="F1" s="822"/>
      <c r="G1" s="1"/>
      <c r="H1" s="1"/>
    </row>
    <row r="2" spans="1:8" x14ac:dyDescent="0.2">
      <c r="A2" s="823"/>
      <c r="B2" s="823"/>
      <c r="C2" s="823"/>
      <c r="D2" s="823"/>
      <c r="E2" s="823"/>
      <c r="F2" s="823"/>
      <c r="G2" s="10"/>
      <c r="H2" s="55" t="s">
        <v>465</v>
      </c>
    </row>
    <row r="3" spans="1:8" x14ac:dyDescent="0.2">
      <c r="A3" s="11"/>
      <c r="B3" s="781">
        <f>INDICE!A3</f>
        <v>45292</v>
      </c>
      <c r="C3" s="781">
        <v>41671</v>
      </c>
      <c r="D3" s="779" t="s">
        <v>115</v>
      </c>
      <c r="E3" s="779"/>
      <c r="F3" s="779" t="s">
        <v>116</v>
      </c>
      <c r="G3" s="779"/>
      <c r="H3" s="779"/>
    </row>
    <row r="4" spans="1:8" x14ac:dyDescent="0.2">
      <c r="A4" s="255"/>
      <c r="B4" s="184" t="s">
        <v>54</v>
      </c>
      <c r="C4" s="185" t="s">
        <v>419</v>
      </c>
      <c r="D4" s="184" t="s">
        <v>54</v>
      </c>
      <c r="E4" s="185" t="s">
        <v>419</v>
      </c>
      <c r="F4" s="184" t="s">
        <v>54</v>
      </c>
      <c r="G4" s="186" t="s">
        <v>419</v>
      </c>
      <c r="H4" s="185" t="s">
        <v>469</v>
      </c>
    </row>
    <row r="5" spans="1:8" x14ac:dyDescent="0.2">
      <c r="A5" s="412" t="s">
        <v>114</v>
      </c>
      <c r="B5" s="61">
        <v>29207.476269999999</v>
      </c>
      <c r="C5" s="676">
        <v>12.810407449731217</v>
      </c>
      <c r="D5" s="61">
        <v>29207.476269999999</v>
      </c>
      <c r="E5" s="62">
        <v>12.810407449731217</v>
      </c>
      <c r="F5" s="61">
        <v>322830.72029999993</v>
      </c>
      <c r="G5" s="62">
        <v>-12.658816121977463</v>
      </c>
      <c r="H5" s="62">
        <v>100</v>
      </c>
    </row>
    <row r="6" spans="1:8" x14ac:dyDescent="0.2">
      <c r="A6" s="641" t="s">
        <v>325</v>
      </c>
      <c r="B6" s="181">
        <v>9094.0658999999996</v>
      </c>
      <c r="C6" s="671">
        <v>35.02824826460683</v>
      </c>
      <c r="D6" s="181">
        <v>9094.0658999999996</v>
      </c>
      <c r="E6" s="155">
        <v>35.02824826460683</v>
      </c>
      <c r="F6" s="181">
        <v>68549.869769999961</v>
      </c>
      <c r="G6" s="155">
        <v>-15.206948214683228</v>
      </c>
      <c r="H6" s="155">
        <v>21.233998333955945</v>
      </c>
    </row>
    <row r="7" spans="1:8" x14ac:dyDescent="0.2">
      <c r="A7" s="641" t="s">
        <v>326</v>
      </c>
      <c r="B7" s="181">
        <v>20113.410370000001</v>
      </c>
      <c r="C7" s="155">
        <v>4.9989084079308386</v>
      </c>
      <c r="D7" s="181">
        <v>20113.410370000001</v>
      </c>
      <c r="E7" s="155">
        <v>4.9989084079308386</v>
      </c>
      <c r="F7" s="181">
        <v>254280.85053000003</v>
      </c>
      <c r="G7" s="155">
        <v>-11.945459983372409</v>
      </c>
      <c r="H7" s="155">
        <v>78.766001666044076</v>
      </c>
    </row>
    <row r="8" spans="1:8" x14ac:dyDescent="0.2">
      <c r="A8" s="471" t="s">
        <v>596</v>
      </c>
      <c r="B8" s="407">
        <v>10079.379529999998</v>
      </c>
      <c r="C8" s="408">
        <v>178.25370239893118</v>
      </c>
      <c r="D8" s="407">
        <v>10079.379529999998</v>
      </c>
      <c r="E8" s="410">
        <v>178.25370239893118</v>
      </c>
      <c r="F8" s="409">
        <v>60330.995039999994</v>
      </c>
      <c r="G8" s="410">
        <v>-29.778599327896359</v>
      </c>
      <c r="H8" s="410">
        <v>18.688120815743819</v>
      </c>
    </row>
    <row r="9" spans="1:8" x14ac:dyDescent="0.2">
      <c r="A9" s="679" t="s">
        <v>597</v>
      </c>
      <c r="B9" s="680">
        <v>19128.096740000001</v>
      </c>
      <c r="C9" s="681">
        <v>-14.102035900784532</v>
      </c>
      <c r="D9" s="680">
        <v>19128.096740000001</v>
      </c>
      <c r="E9" s="682">
        <v>-14.102035900784532</v>
      </c>
      <c r="F9" s="683">
        <v>262499.72525999998</v>
      </c>
      <c r="G9" s="682">
        <v>-7.4743688215502413</v>
      </c>
      <c r="H9" s="682">
        <v>81.311879184256199</v>
      </c>
    </row>
    <row r="10" spans="1:8" x14ac:dyDescent="0.2">
      <c r="A10" s="15"/>
      <c r="B10" s="15"/>
      <c r="C10" s="426"/>
      <c r="D10" s="1"/>
      <c r="E10" s="1"/>
      <c r="F10" s="1"/>
      <c r="G10" s="1"/>
      <c r="H10" s="161" t="s">
        <v>220</v>
      </c>
    </row>
    <row r="11" spans="1:8" x14ac:dyDescent="0.2">
      <c r="A11" s="133" t="s">
        <v>572</v>
      </c>
      <c r="B11" s="1"/>
      <c r="C11" s="1"/>
      <c r="D11" s="1"/>
      <c r="E11" s="1"/>
      <c r="F11" s="1"/>
      <c r="G11" s="1"/>
      <c r="H11" s="1"/>
    </row>
    <row r="12" spans="1:8" x14ac:dyDescent="0.2">
      <c r="A12" s="430" t="s">
        <v>530</v>
      </c>
      <c r="B12" s="1"/>
      <c r="C12" s="1"/>
      <c r="D12" s="1"/>
      <c r="E12" s="1"/>
      <c r="F12" s="1"/>
      <c r="G12" s="1"/>
      <c r="H12" s="1"/>
    </row>
    <row r="13" spans="1:8" x14ac:dyDescent="0.2">
      <c r="A13" s="830"/>
      <c r="B13" s="830"/>
      <c r="C13" s="830"/>
      <c r="D13" s="830"/>
      <c r="E13" s="830"/>
      <c r="F13" s="830"/>
      <c r="G13" s="830"/>
      <c r="H13" s="830"/>
    </row>
    <row r="14" spans="1:8" s="1" customFormat="1" x14ac:dyDescent="0.2">
      <c r="A14" s="830"/>
      <c r="B14" s="830"/>
      <c r="C14" s="830"/>
      <c r="D14" s="830"/>
      <c r="E14" s="830"/>
      <c r="F14" s="830"/>
      <c r="G14" s="830"/>
      <c r="H14" s="830"/>
    </row>
    <row r="15" spans="1:8" s="1" customFormat="1" x14ac:dyDescent="0.2">
      <c r="D15" s="166"/>
    </row>
    <row r="16" spans="1:8" s="1" customFormat="1" x14ac:dyDescent="0.2">
      <c r="D16" s="166"/>
    </row>
    <row r="17" spans="4:4" s="1" customFormat="1" x14ac:dyDescent="0.2">
      <c r="D17" s="166"/>
    </row>
    <row r="18" spans="4:4" s="1" customFormat="1" x14ac:dyDescent="0.2">
      <c r="D18" s="64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343</v>
      </c>
      <c r="B1" s="53"/>
      <c r="C1" s="53"/>
      <c r="D1" s="6"/>
      <c r="E1" s="6"/>
      <c r="F1" s="6"/>
      <c r="G1" s="6"/>
      <c r="H1" s="3"/>
    </row>
    <row r="2" spans="1:8" x14ac:dyDescent="0.2">
      <c r="A2" s="54"/>
      <c r="B2" s="54"/>
      <c r="C2" s="54"/>
      <c r="D2" s="65"/>
      <c r="E2" s="65"/>
      <c r="F2" s="65"/>
      <c r="G2" s="108"/>
      <c r="H2" s="55" t="s">
        <v>465</v>
      </c>
    </row>
    <row r="3" spans="1:8" x14ac:dyDescent="0.2">
      <c r="A3" s="56"/>
      <c r="B3" s="781">
        <f>INDICE!A3</f>
        <v>45292</v>
      </c>
      <c r="C3" s="779">
        <v>41671</v>
      </c>
      <c r="D3" s="779" t="s">
        <v>115</v>
      </c>
      <c r="E3" s="779"/>
      <c r="F3" s="779" t="s">
        <v>116</v>
      </c>
      <c r="G3" s="779"/>
      <c r="H3" s="779"/>
    </row>
    <row r="4" spans="1:8" ht="25.5" x14ac:dyDescent="0.2">
      <c r="A4" s="66"/>
      <c r="B4" s="184" t="s">
        <v>54</v>
      </c>
      <c r="C4" s="185" t="s">
        <v>419</v>
      </c>
      <c r="D4" s="184" t="s">
        <v>54</v>
      </c>
      <c r="E4" s="185" t="s">
        <v>419</v>
      </c>
      <c r="F4" s="184" t="s">
        <v>54</v>
      </c>
      <c r="G4" s="186" t="s">
        <v>419</v>
      </c>
      <c r="H4" s="185" t="s">
        <v>106</v>
      </c>
    </row>
    <row r="5" spans="1:8" ht="15" x14ac:dyDescent="0.25">
      <c r="A5" s="503" t="s">
        <v>344</v>
      </c>
      <c r="B5" s="576">
        <v>4.9591599688920009</v>
      </c>
      <c r="C5" s="505">
        <v>27.889418216294082</v>
      </c>
      <c r="D5" s="504">
        <v>4.9591599688920009</v>
      </c>
      <c r="E5" s="505">
        <v>27.889418216294082</v>
      </c>
      <c r="F5" s="506">
        <v>57.110296643539996</v>
      </c>
      <c r="G5" s="505">
        <v>0.66616369885629112</v>
      </c>
      <c r="H5" s="577">
        <v>10.688530359291505</v>
      </c>
    </row>
    <row r="6" spans="1:8" ht="15" x14ac:dyDescent="0.25">
      <c r="A6" s="503" t="s">
        <v>345</v>
      </c>
      <c r="B6" s="576">
        <v>0</v>
      </c>
      <c r="C6" s="519" t="s">
        <v>142</v>
      </c>
      <c r="D6" s="507">
        <v>0</v>
      </c>
      <c r="E6" s="510" t="s">
        <v>142</v>
      </c>
      <c r="F6" s="507">
        <v>0</v>
      </c>
      <c r="G6" s="510" t="s">
        <v>142</v>
      </c>
      <c r="H6" s="578">
        <v>0</v>
      </c>
    </row>
    <row r="7" spans="1:8" ht="15" x14ac:dyDescent="0.25">
      <c r="A7" s="503" t="s">
        <v>523</v>
      </c>
      <c r="B7" s="576">
        <v>0</v>
      </c>
      <c r="C7" s="519">
        <v>-100</v>
      </c>
      <c r="D7" s="507">
        <v>0</v>
      </c>
      <c r="E7" s="519">
        <v>-100</v>
      </c>
      <c r="F7" s="509">
        <v>230.86799999999999</v>
      </c>
      <c r="G7" s="508">
        <v>-26.39405204460968</v>
      </c>
      <c r="H7" s="579">
        <v>43.208313947149442</v>
      </c>
    </row>
    <row r="8" spans="1:8" ht="15" x14ac:dyDescent="0.25">
      <c r="A8" s="503" t="s">
        <v>533</v>
      </c>
      <c r="B8" s="576">
        <v>26.384360000000001</v>
      </c>
      <c r="C8" s="519">
        <v>52.285580049845358</v>
      </c>
      <c r="D8" s="588">
        <v>26.384360000000001</v>
      </c>
      <c r="E8" s="510">
        <v>52.285580049845358</v>
      </c>
      <c r="F8" s="509">
        <v>246.33553999999998</v>
      </c>
      <c r="G8" s="510">
        <v>58.176754197131189</v>
      </c>
      <c r="H8" s="579">
        <v>46.103155693559039</v>
      </c>
    </row>
    <row r="9" spans="1:8" x14ac:dyDescent="0.2">
      <c r="A9" s="511" t="s">
        <v>186</v>
      </c>
      <c r="B9" s="512">
        <v>31.343519968892004</v>
      </c>
      <c r="C9" s="513">
        <v>-16.478025600667532</v>
      </c>
      <c r="D9" s="514">
        <v>31.343519968892004</v>
      </c>
      <c r="E9" s="513">
        <v>-16.478025600667532</v>
      </c>
      <c r="F9" s="514">
        <v>534.31383664354007</v>
      </c>
      <c r="G9" s="513">
        <v>1.5572700668727426</v>
      </c>
      <c r="H9" s="513">
        <v>100</v>
      </c>
    </row>
    <row r="10" spans="1:8" x14ac:dyDescent="0.2">
      <c r="A10" s="559" t="s">
        <v>245</v>
      </c>
      <c r="B10" s="499">
        <f>B9/'Consumo de gas natural'!B8*100</f>
        <v>9.5013773840025462E-2</v>
      </c>
      <c r="C10" s="75"/>
      <c r="D10" s="97">
        <f>D9/'Consumo de gas natural'!D8*100</f>
        <v>9.5013773840025462E-2</v>
      </c>
      <c r="E10" s="75"/>
      <c r="F10" s="97">
        <f>F9/'Consumo de gas natural'!F8*100</f>
        <v>0.16317087588940218</v>
      </c>
      <c r="G10" s="190"/>
      <c r="H10" s="500"/>
    </row>
    <row r="11" spans="1:8" x14ac:dyDescent="0.2">
      <c r="A11" s="80"/>
      <c r="B11" s="59"/>
      <c r="C11" s="59"/>
      <c r="D11" s="59"/>
      <c r="E11" s="59"/>
      <c r="F11" s="59"/>
      <c r="G11" s="73"/>
      <c r="H11" s="161" t="s">
        <v>220</v>
      </c>
    </row>
    <row r="12" spans="1:8" x14ac:dyDescent="0.2">
      <c r="A12" s="80" t="s">
        <v>569</v>
      </c>
      <c r="B12" s="108"/>
      <c r="C12" s="108"/>
      <c r="D12" s="108"/>
      <c r="E12" s="108"/>
      <c r="F12" s="108"/>
      <c r="G12" s="108"/>
      <c r="H12" s="1"/>
    </row>
    <row r="13" spans="1:8" x14ac:dyDescent="0.2">
      <c r="A13" s="430" t="s">
        <v>530</v>
      </c>
      <c r="B13" s="1"/>
      <c r="C13" s="1"/>
      <c r="D13" s="1"/>
      <c r="E13" s="1"/>
      <c r="F13" s="1"/>
      <c r="G13" s="1"/>
      <c r="H13" s="1"/>
    </row>
    <row r="14" spans="1:8" x14ac:dyDescent="0.2">
      <c r="A14" s="80" t="s">
        <v>534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346</v>
      </c>
      <c r="B1" s="158"/>
      <c r="C1" s="158"/>
      <c r="D1" s="158"/>
      <c r="E1" s="15"/>
    </row>
    <row r="2" spans="1:5" x14ac:dyDescent="0.2">
      <c r="A2" s="159"/>
      <c r="B2" s="159"/>
      <c r="C2" s="159"/>
      <c r="D2" s="159"/>
      <c r="E2" s="55" t="s">
        <v>465</v>
      </c>
    </row>
    <row r="3" spans="1:5" x14ac:dyDescent="0.2">
      <c r="A3" s="231" t="s">
        <v>347</v>
      </c>
      <c r="B3" s="232"/>
      <c r="C3" s="233"/>
      <c r="D3" s="231" t="s">
        <v>348</v>
      </c>
      <c r="E3" s="232"/>
    </row>
    <row r="4" spans="1:5" x14ac:dyDescent="0.2">
      <c r="A4" s="145" t="s">
        <v>349</v>
      </c>
      <c r="B4" s="171">
        <v>32310.064989968894</v>
      </c>
      <c r="C4" s="234"/>
      <c r="D4" s="145" t="s">
        <v>350</v>
      </c>
      <c r="E4" s="171">
        <v>3071.2451999999998</v>
      </c>
    </row>
    <row r="5" spans="1:5" x14ac:dyDescent="0.2">
      <c r="A5" s="18" t="s">
        <v>351</v>
      </c>
      <c r="B5" s="235">
        <v>31.343519968892004</v>
      </c>
      <c r="C5" s="234"/>
      <c r="D5" s="18" t="s">
        <v>352</v>
      </c>
      <c r="E5" s="236">
        <v>3071.2451999999998</v>
      </c>
    </row>
    <row r="6" spans="1:5" x14ac:dyDescent="0.2">
      <c r="A6" s="18" t="s">
        <v>353</v>
      </c>
      <c r="B6" s="235">
        <v>21131.478420000003</v>
      </c>
      <c r="C6" s="234"/>
      <c r="D6" s="145" t="s">
        <v>355</v>
      </c>
      <c r="E6" s="171">
        <v>32988.396000000001</v>
      </c>
    </row>
    <row r="7" spans="1:5" x14ac:dyDescent="0.2">
      <c r="A7" s="18" t="s">
        <v>354</v>
      </c>
      <c r="B7" s="235">
        <v>11147.243049999999</v>
      </c>
      <c r="C7" s="234"/>
      <c r="D7" s="18" t="s">
        <v>356</v>
      </c>
      <c r="E7" s="236">
        <v>24986.137999999999</v>
      </c>
    </row>
    <row r="8" spans="1:5" x14ac:dyDescent="0.2">
      <c r="A8" s="441"/>
      <c r="B8" s="442"/>
      <c r="C8" s="234"/>
      <c r="D8" s="18" t="s">
        <v>357</v>
      </c>
      <c r="E8" s="236">
        <v>7008.9880000000003</v>
      </c>
    </row>
    <row r="9" spans="1:5" x14ac:dyDescent="0.2">
      <c r="A9" s="145" t="s">
        <v>254</v>
      </c>
      <c r="B9" s="171">
        <v>4314</v>
      </c>
      <c r="C9" s="234"/>
      <c r="D9" s="18" t="s">
        <v>358</v>
      </c>
      <c r="E9" s="236">
        <v>993.27</v>
      </c>
    </row>
    <row r="10" spans="1:5" x14ac:dyDescent="0.2">
      <c r="A10" s="18"/>
      <c r="B10" s="235"/>
      <c r="C10" s="234"/>
      <c r="D10" s="145" t="s">
        <v>359</v>
      </c>
      <c r="E10" s="171">
        <v>564.42378996889374</v>
      </c>
    </row>
    <row r="11" spans="1:5" x14ac:dyDescent="0.2">
      <c r="A11" s="173" t="s">
        <v>114</v>
      </c>
      <c r="B11" s="174">
        <v>36624.064989968894</v>
      </c>
      <c r="C11" s="234"/>
      <c r="D11" s="173" t="s">
        <v>114</v>
      </c>
      <c r="E11" s="174">
        <v>36624.064989968894</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9"/>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7" t="s">
        <v>490</v>
      </c>
      <c r="B1" s="767"/>
      <c r="C1" s="767"/>
      <c r="D1" s="767"/>
      <c r="E1" s="767"/>
      <c r="F1" s="192"/>
    </row>
    <row r="2" spans="1:8" x14ac:dyDescent="0.2">
      <c r="A2" s="768"/>
      <c r="B2" s="768"/>
      <c r="C2" s="768"/>
      <c r="D2" s="768"/>
      <c r="E2" s="768"/>
      <c r="H2" s="55" t="s">
        <v>360</v>
      </c>
    </row>
    <row r="3" spans="1:8" x14ac:dyDescent="0.2">
      <c r="A3" s="56"/>
      <c r="B3" s="56"/>
      <c r="C3" s="625" t="s">
        <v>489</v>
      </c>
      <c r="D3" s="625" t="s">
        <v>581</v>
      </c>
      <c r="E3" s="625" t="s">
        <v>623</v>
      </c>
      <c r="F3" s="625" t="s">
        <v>581</v>
      </c>
      <c r="G3" s="625" t="s">
        <v>622</v>
      </c>
      <c r="H3" s="625" t="s">
        <v>581</v>
      </c>
    </row>
    <row r="4" spans="1:8" ht="15" x14ac:dyDescent="0.25">
      <c r="A4" s="640">
        <v>2019</v>
      </c>
      <c r="B4" s="559" t="s">
        <v>507</v>
      </c>
      <c r="C4" s="629" t="s">
        <v>507</v>
      </c>
      <c r="D4" s="629" t="s">
        <v>507</v>
      </c>
      <c r="E4" s="629" t="s">
        <v>507</v>
      </c>
      <c r="F4" s="629" t="s">
        <v>507</v>
      </c>
      <c r="G4" s="629" t="s">
        <v>507</v>
      </c>
      <c r="H4" s="629" t="s">
        <v>507</v>
      </c>
    </row>
    <row r="5" spans="1:8" ht="15" x14ac:dyDescent="0.25">
      <c r="A5" s="668" t="s">
        <v>507</v>
      </c>
      <c r="B5" s="18" t="s">
        <v>641</v>
      </c>
      <c r="C5" s="237">
        <v>9.1141193000000005</v>
      </c>
      <c r="D5" s="443">
        <v>-3.8379881521131418</v>
      </c>
      <c r="E5" s="237">
        <v>7.2296652999999997</v>
      </c>
      <c r="F5" s="443">
        <v>-4.8207917792237023</v>
      </c>
      <c r="G5" s="237" t="s">
        <v>142</v>
      </c>
      <c r="H5" s="443" t="s">
        <v>142</v>
      </c>
    </row>
    <row r="6" spans="1:8" ht="15" x14ac:dyDescent="0.25">
      <c r="A6" s="668" t="s">
        <v>507</v>
      </c>
      <c r="B6" s="18" t="s">
        <v>642</v>
      </c>
      <c r="C6" s="237">
        <v>8.6282825199999991</v>
      </c>
      <c r="D6" s="443">
        <v>-5.3305949155175245</v>
      </c>
      <c r="E6" s="237">
        <v>6.7438285199999992</v>
      </c>
      <c r="F6" s="443">
        <v>-6.7200452557603256</v>
      </c>
      <c r="G6" s="237" t="s">
        <v>142</v>
      </c>
      <c r="H6" s="443" t="s">
        <v>142</v>
      </c>
    </row>
    <row r="7" spans="1:8" ht="15" x14ac:dyDescent="0.25">
      <c r="A7" s="640">
        <v>2020</v>
      </c>
      <c r="B7" s="559" t="s">
        <v>507</v>
      </c>
      <c r="C7" s="629" t="s">
        <v>507</v>
      </c>
      <c r="D7" s="629" t="s">
        <v>507</v>
      </c>
      <c r="E7" s="629" t="s">
        <v>507</v>
      </c>
      <c r="F7" s="629" t="s">
        <v>507</v>
      </c>
      <c r="G7" s="629" t="s">
        <v>507</v>
      </c>
      <c r="H7" s="629" t="s">
        <v>507</v>
      </c>
    </row>
    <row r="8" spans="1:8" ht="15" x14ac:dyDescent="0.25">
      <c r="A8" s="668" t="s">
        <v>507</v>
      </c>
      <c r="B8" s="18" t="s">
        <v>641</v>
      </c>
      <c r="C8" s="237">
        <v>8.3495372399999983</v>
      </c>
      <c r="D8" s="443">
        <v>-3.2305998250970669</v>
      </c>
      <c r="E8" s="237">
        <v>6.4662932399999997</v>
      </c>
      <c r="F8" s="443">
        <v>-4.1153964573227242</v>
      </c>
      <c r="G8" s="237" t="s">
        <v>142</v>
      </c>
      <c r="H8" s="443" t="s">
        <v>142</v>
      </c>
    </row>
    <row r="9" spans="1:8" ht="15" x14ac:dyDescent="0.25">
      <c r="A9" s="668" t="s">
        <v>507</v>
      </c>
      <c r="B9" s="18" t="s">
        <v>644</v>
      </c>
      <c r="C9" s="237">
        <v>7.9797079999999987</v>
      </c>
      <c r="D9" s="443">
        <v>-4.4293381701235424</v>
      </c>
      <c r="E9" s="237">
        <v>6.0964640000000001</v>
      </c>
      <c r="F9" s="443">
        <v>-5.7193391371777569</v>
      </c>
      <c r="G9" s="237" t="s">
        <v>142</v>
      </c>
      <c r="H9" s="443" t="s">
        <v>142</v>
      </c>
    </row>
    <row r="10" spans="1:8" ht="15" x14ac:dyDescent="0.25">
      <c r="A10" s="668" t="s">
        <v>507</v>
      </c>
      <c r="B10" s="18" t="s">
        <v>643</v>
      </c>
      <c r="C10" s="237">
        <v>7.7840267999999995</v>
      </c>
      <c r="D10" s="443">
        <v>-2.452235094316725</v>
      </c>
      <c r="E10" s="237">
        <v>5.7697397999999991</v>
      </c>
      <c r="F10" s="443">
        <v>-5.3592410288980794</v>
      </c>
      <c r="G10" s="237" t="s">
        <v>142</v>
      </c>
      <c r="H10" s="443" t="s">
        <v>142</v>
      </c>
    </row>
    <row r="11" spans="1:8" ht="15" x14ac:dyDescent="0.25">
      <c r="A11" s="640">
        <v>2021</v>
      </c>
      <c r="B11" s="559" t="s">
        <v>507</v>
      </c>
      <c r="C11" s="629" t="s">
        <v>507</v>
      </c>
      <c r="D11" s="629" t="s">
        <v>507</v>
      </c>
      <c r="E11" s="629" t="s">
        <v>507</v>
      </c>
      <c r="F11" s="629" t="s">
        <v>507</v>
      </c>
      <c r="G11" s="629" t="s">
        <v>507</v>
      </c>
      <c r="H11" s="629" t="s">
        <v>507</v>
      </c>
    </row>
    <row r="12" spans="1:8" ht="15" x14ac:dyDescent="0.25">
      <c r="A12" s="668" t="s">
        <v>507</v>
      </c>
      <c r="B12" s="18" t="s">
        <v>641</v>
      </c>
      <c r="C12" s="237">
        <v>8.1517022399999988</v>
      </c>
      <c r="D12" s="443">
        <v>4.7234606129567709</v>
      </c>
      <c r="E12" s="237">
        <v>6.1374152400000002</v>
      </c>
      <c r="F12" s="443">
        <v>6.3724787034590564</v>
      </c>
      <c r="G12" s="237" t="s">
        <v>142</v>
      </c>
      <c r="H12" s="443" t="s">
        <v>142</v>
      </c>
    </row>
    <row r="13" spans="1:8" ht="15" x14ac:dyDescent="0.25">
      <c r="A13" s="668" t="s">
        <v>507</v>
      </c>
      <c r="B13" s="18" t="s">
        <v>644</v>
      </c>
      <c r="C13" s="237">
        <v>8.3919162799999985</v>
      </c>
      <c r="D13" s="443">
        <v>2.9467960547096692</v>
      </c>
      <c r="E13" s="237">
        <v>6.3776292799999998</v>
      </c>
      <c r="F13" s="443">
        <v>3.9139284308877831</v>
      </c>
      <c r="G13" s="237" t="s">
        <v>142</v>
      </c>
      <c r="H13" s="443" t="s">
        <v>142</v>
      </c>
    </row>
    <row r="14" spans="1:8" ht="15" x14ac:dyDescent="0.25">
      <c r="A14" s="668" t="s">
        <v>507</v>
      </c>
      <c r="B14" s="18" t="s">
        <v>643</v>
      </c>
      <c r="C14" s="237">
        <v>8.3238000000000003</v>
      </c>
      <c r="D14" s="443">
        <v>-0.81</v>
      </c>
      <c r="E14" s="237">
        <v>7.1341999999999999</v>
      </c>
      <c r="F14" s="443">
        <v>11.86</v>
      </c>
      <c r="G14" s="237">
        <v>6.7427999999999999</v>
      </c>
      <c r="H14" s="443" t="s">
        <v>142</v>
      </c>
    </row>
    <row r="15" spans="1:8" s="1" customFormat="1" ht="15" x14ac:dyDescent="0.25">
      <c r="A15" s="640">
        <v>2022</v>
      </c>
      <c r="B15" s="559" t="s">
        <v>507</v>
      </c>
      <c r="C15" s="629" t="s">
        <v>507</v>
      </c>
      <c r="D15" s="629" t="s">
        <v>507</v>
      </c>
      <c r="E15" s="629" t="s">
        <v>507</v>
      </c>
      <c r="F15" s="629" t="s">
        <v>507</v>
      </c>
      <c r="G15" s="629" t="s">
        <v>507</v>
      </c>
      <c r="H15" s="629" t="s">
        <v>507</v>
      </c>
    </row>
    <row r="16" spans="1:8" s="1" customFormat="1" ht="15" x14ac:dyDescent="0.25">
      <c r="A16" s="668" t="s">
        <v>507</v>
      </c>
      <c r="B16" s="18" t="s">
        <v>641</v>
      </c>
      <c r="C16" s="237">
        <v>8.7993390099999989</v>
      </c>
      <c r="D16" s="443">
        <v>5.712735698136596</v>
      </c>
      <c r="E16" s="237">
        <v>7.6110379399999983</v>
      </c>
      <c r="F16" s="443">
        <v>6.6834530348602481</v>
      </c>
      <c r="G16" s="237">
        <v>7.2198340499999993</v>
      </c>
      <c r="H16" s="443">
        <v>7.0746595149630291</v>
      </c>
    </row>
    <row r="17" spans="1:8" s="1" customFormat="1" ht="15" x14ac:dyDescent="0.25">
      <c r="A17" s="668" t="s">
        <v>507</v>
      </c>
      <c r="B17" s="18" t="s">
        <v>642</v>
      </c>
      <c r="C17" s="237">
        <v>9.3430694499999998</v>
      </c>
      <c r="D17" s="443">
        <v>6.1792191365974087</v>
      </c>
      <c r="E17" s="237">
        <v>8.154769589999999</v>
      </c>
      <c r="F17" s="443">
        <v>7.1439881693718217</v>
      </c>
      <c r="G17" s="237">
        <v>7.7635644899999985</v>
      </c>
      <c r="H17" s="443">
        <v>7.5310656205456574</v>
      </c>
    </row>
    <row r="18" spans="1:8" s="1" customFormat="1" ht="15" x14ac:dyDescent="0.25">
      <c r="A18" s="668" t="s">
        <v>507</v>
      </c>
      <c r="B18" s="18" t="s">
        <v>644</v>
      </c>
      <c r="C18" s="237">
        <v>9.9683611499999998</v>
      </c>
      <c r="D18" s="443">
        <v>6.692572535677769</v>
      </c>
      <c r="E18" s="237">
        <v>8.780061289999999</v>
      </c>
      <c r="F18" s="443">
        <v>7.6678034014201994</v>
      </c>
      <c r="G18" s="237">
        <v>8.3888561899999985</v>
      </c>
      <c r="H18" s="443">
        <v>8.0541831114485927</v>
      </c>
    </row>
    <row r="19" spans="1:8" s="1" customFormat="1" ht="15" x14ac:dyDescent="0.25">
      <c r="A19" s="700" t="s">
        <v>507</v>
      </c>
      <c r="B19" s="441" t="s">
        <v>643</v>
      </c>
      <c r="C19" s="701">
        <v>9.0315361499999991</v>
      </c>
      <c r="D19" s="702">
        <v>-9.3979841410541258</v>
      </c>
      <c r="E19" s="701">
        <v>8.1181600500000002</v>
      </c>
      <c r="F19" s="702">
        <v>-7.5386858717474725</v>
      </c>
      <c r="G19" s="701">
        <v>7.8286649000000006</v>
      </c>
      <c r="H19" s="702">
        <v>-6.6778029961674434</v>
      </c>
    </row>
    <row r="20" spans="1:8" s="1" customFormat="1" ht="15" x14ac:dyDescent="0.25">
      <c r="A20" s="640">
        <v>2023</v>
      </c>
      <c r="B20" s="559" t="s">
        <v>507</v>
      </c>
      <c r="C20" s="629" t="s">
        <v>507</v>
      </c>
      <c r="D20" s="629" t="s">
        <v>507</v>
      </c>
      <c r="E20" s="629" t="s">
        <v>507</v>
      </c>
      <c r="F20" s="629" t="s">
        <v>507</v>
      </c>
      <c r="G20" s="629" t="s">
        <v>507</v>
      </c>
      <c r="H20" s="629" t="s">
        <v>507</v>
      </c>
    </row>
    <row r="21" spans="1:8" s="1" customFormat="1" ht="15" x14ac:dyDescent="0.25">
      <c r="A21" s="668" t="s">
        <v>507</v>
      </c>
      <c r="B21" s="18" t="s">
        <v>641</v>
      </c>
      <c r="C21" s="237">
        <v>9.7491355500000001</v>
      </c>
      <c r="D21" s="443">
        <v>7.9454855528646817</v>
      </c>
      <c r="E21" s="237">
        <v>8.8357594499999994</v>
      </c>
      <c r="F21" s="443">
        <v>8.839434004506959</v>
      </c>
      <c r="G21" s="237">
        <v>8.5462643000000007</v>
      </c>
      <c r="H21" s="443">
        <v>9.1663062497412557</v>
      </c>
    </row>
    <row r="22" spans="1:8" s="1" customFormat="1" ht="15" x14ac:dyDescent="0.25">
      <c r="A22" s="668" t="s">
        <v>507</v>
      </c>
      <c r="B22" s="18" t="s">
        <v>642</v>
      </c>
      <c r="C22" s="237">
        <v>7.0454401499999992</v>
      </c>
      <c r="D22" s="443">
        <v>-27.732668051784355</v>
      </c>
      <c r="E22" s="237">
        <v>6.1357264500000008</v>
      </c>
      <c r="F22" s="443">
        <v>-30.558018416854917</v>
      </c>
      <c r="G22" s="237">
        <v>5.8467167500000006</v>
      </c>
      <c r="H22" s="443">
        <v>-31.58745687282337</v>
      </c>
    </row>
    <row r="23" spans="1:8" s="1" customFormat="1" ht="15" x14ac:dyDescent="0.25">
      <c r="A23" s="668" t="s">
        <v>507</v>
      </c>
      <c r="B23" s="18" t="s">
        <v>644</v>
      </c>
      <c r="C23" s="237">
        <v>6.8701930500000001</v>
      </c>
      <c r="D23" s="443">
        <v>-2.4873832758340741</v>
      </c>
      <c r="E23" s="237">
        <v>5.9604793500000008</v>
      </c>
      <c r="F23" s="443">
        <v>-2.8561752455571088</v>
      </c>
      <c r="G23" s="237">
        <v>5.6714696499999997</v>
      </c>
      <c r="H23" s="443">
        <v>-2.9973591588817921</v>
      </c>
    </row>
    <row r="24" spans="1:8" s="1" customFormat="1" ht="15" x14ac:dyDescent="0.25">
      <c r="A24" s="700" t="s">
        <v>507</v>
      </c>
      <c r="B24" s="441" t="s">
        <v>643</v>
      </c>
      <c r="C24" s="701">
        <v>6.7687525499999994</v>
      </c>
      <c r="D24" s="702">
        <v>-1.4765305612482127</v>
      </c>
      <c r="E24" s="701">
        <v>5.9630581500000011</v>
      </c>
      <c r="F24" s="702">
        <v>4.3264976666687285E-2</v>
      </c>
      <c r="G24" s="701">
        <v>5.6023470999999994</v>
      </c>
      <c r="H24" s="702">
        <v>-1.2187766886842168</v>
      </c>
    </row>
    <row r="25" spans="1:8" s="1" customFormat="1" ht="15" x14ac:dyDescent="0.25">
      <c r="A25" s="640">
        <v>2024</v>
      </c>
      <c r="B25" s="559" t="s">
        <v>507</v>
      </c>
      <c r="C25" s="629" t="s">
        <v>507</v>
      </c>
      <c r="D25" s="629" t="s">
        <v>507</v>
      </c>
      <c r="E25" s="629" t="s">
        <v>507</v>
      </c>
      <c r="F25" s="629" t="s">
        <v>507</v>
      </c>
      <c r="G25" s="629" t="s">
        <v>507</v>
      </c>
      <c r="H25" s="629" t="s">
        <v>507</v>
      </c>
    </row>
    <row r="26" spans="1:8" s="1" customFormat="1" ht="15" x14ac:dyDescent="0.25">
      <c r="A26" s="700" t="s">
        <v>507</v>
      </c>
      <c r="B26" s="441" t="s">
        <v>641</v>
      </c>
      <c r="C26" s="701">
        <v>7.5682376000000007</v>
      </c>
      <c r="D26" s="702">
        <v>11.811409031343617</v>
      </c>
      <c r="E26" s="701">
        <v>6.7241779000000017</v>
      </c>
      <c r="F26" s="702">
        <v>12.763916280105375</v>
      </c>
      <c r="G26" s="701">
        <v>6.3462890333333348</v>
      </c>
      <c r="H26" s="702">
        <v>13.279111773230465</v>
      </c>
    </row>
    <row r="27" spans="1:8" s="1" customFormat="1" x14ac:dyDescent="0.2">
      <c r="A27" s="80" t="s">
        <v>256</v>
      </c>
      <c r="H27" s="161" t="s">
        <v>568</v>
      </c>
    </row>
    <row r="28" spans="1:8" s="1" customFormat="1" x14ac:dyDescent="0.2">
      <c r="A28" s="80" t="s">
        <v>681</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7">
        <f>INDICE!A3</f>
        <v>45292</v>
      </c>
      <c r="C3" s="778"/>
      <c r="D3" s="778" t="s">
        <v>115</v>
      </c>
      <c r="E3" s="778"/>
      <c r="F3" s="778" t="s">
        <v>116</v>
      </c>
      <c r="G3" s="778"/>
      <c r="H3" s="778"/>
      <c r="I3"/>
    </row>
    <row r="4" spans="1:9" ht="14.25" x14ac:dyDescent="0.2">
      <c r="A4" s="66"/>
      <c r="B4" s="63" t="s">
        <v>47</v>
      </c>
      <c r="C4" s="63" t="s">
        <v>419</v>
      </c>
      <c r="D4" s="63" t="s">
        <v>47</v>
      </c>
      <c r="E4" s="63" t="s">
        <v>419</v>
      </c>
      <c r="F4" s="63" t="s">
        <v>47</v>
      </c>
      <c r="G4" s="64" t="s">
        <v>419</v>
      </c>
      <c r="H4" s="64" t="s">
        <v>121</v>
      </c>
      <c r="I4"/>
    </row>
    <row r="5" spans="1:9" ht="14.25" x14ac:dyDescent="0.2">
      <c r="A5" s="3" t="s">
        <v>509</v>
      </c>
      <c r="B5" s="302">
        <v>203.00365000000005</v>
      </c>
      <c r="C5" s="72">
        <v>-2.8077893895112385</v>
      </c>
      <c r="D5" s="71">
        <v>203.00365000000005</v>
      </c>
      <c r="E5" s="72">
        <v>-2.8077893895112385</v>
      </c>
      <c r="F5" s="71">
        <v>2091.1434599999998</v>
      </c>
      <c r="G5" s="72">
        <v>4.4978584480769941</v>
      </c>
      <c r="H5" s="305">
        <v>3.642844421203467</v>
      </c>
      <c r="I5"/>
    </row>
    <row r="6" spans="1:9" ht="14.25" x14ac:dyDescent="0.2">
      <c r="A6" s="3" t="s">
        <v>48</v>
      </c>
      <c r="B6" s="303">
        <v>466.74182000000013</v>
      </c>
      <c r="C6" s="59">
        <v>17.077033774086765</v>
      </c>
      <c r="D6" s="58">
        <v>466.74182000000013</v>
      </c>
      <c r="E6" s="59">
        <v>17.077033774086765</v>
      </c>
      <c r="F6" s="58">
        <v>6133.3317099999995</v>
      </c>
      <c r="G6" s="59">
        <v>6.5036310156508641</v>
      </c>
      <c r="H6" s="306">
        <v>10.684476522315606</v>
      </c>
      <c r="I6"/>
    </row>
    <row r="7" spans="1:9" ht="14.25" x14ac:dyDescent="0.2">
      <c r="A7" s="3" t="s">
        <v>49</v>
      </c>
      <c r="B7" s="303">
        <v>501.31080000000026</v>
      </c>
      <c r="C7" s="59">
        <v>13.181234246716203</v>
      </c>
      <c r="D7" s="58">
        <v>501.31080000000026</v>
      </c>
      <c r="E7" s="59">
        <v>13.181234246716203</v>
      </c>
      <c r="F7" s="58">
        <v>6699.8202299999994</v>
      </c>
      <c r="G7" s="59">
        <v>12.342916745319974</v>
      </c>
      <c r="H7" s="306">
        <v>11.671319168088846</v>
      </c>
      <c r="I7"/>
    </row>
    <row r="8" spans="1:9" ht="14.25" x14ac:dyDescent="0.2">
      <c r="A8" s="3" t="s">
        <v>122</v>
      </c>
      <c r="B8" s="303">
        <v>2551.2859799999983</v>
      </c>
      <c r="C8" s="59">
        <v>9.6825141294665009</v>
      </c>
      <c r="D8" s="58">
        <v>2551.2859799999983</v>
      </c>
      <c r="E8" s="59">
        <v>9.6825141294665009</v>
      </c>
      <c r="F8" s="58">
        <v>30618.155879999998</v>
      </c>
      <c r="G8" s="59">
        <v>-2.7436128233980361</v>
      </c>
      <c r="H8" s="306">
        <v>53.337889278527143</v>
      </c>
      <c r="I8"/>
    </row>
    <row r="9" spans="1:9" ht="14.25" x14ac:dyDescent="0.2">
      <c r="A9" s="3" t="s">
        <v>123</v>
      </c>
      <c r="B9" s="303">
        <v>666.51650000000006</v>
      </c>
      <c r="C9" s="59">
        <v>16.395462348353497</v>
      </c>
      <c r="D9" s="58">
        <v>666.51650000000006</v>
      </c>
      <c r="E9" s="59">
        <v>16.395462348353497</v>
      </c>
      <c r="F9" s="58">
        <v>7132.6469100000004</v>
      </c>
      <c r="G9" s="73">
        <v>-6.9425719546050004</v>
      </c>
      <c r="H9" s="306">
        <v>12.425318253635096</v>
      </c>
      <c r="I9"/>
    </row>
    <row r="10" spans="1:9" ht="14.25" x14ac:dyDescent="0.2">
      <c r="A10" s="3" t="s">
        <v>591</v>
      </c>
      <c r="B10" s="303">
        <v>423.50099999999998</v>
      </c>
      <c r="C10" s="331">
        <v>15.085476133590239</v>
      </c>
      <c r="D10" s="58">
        <v>423.50099999999998</v>
      </c>
      <c r="E10" s="59">
        <v>15.085476133590239</v>
      </c>
      <c r="F10" s="58">
        <v>4729.0403954507537</v>
      </c>
      <c r="G10" s="59">
        <v>3.4919802245177509</v>
      </c>
      <c r="H10" s="306">
        <v>8.2381523562298398</v>
      </c>
      <c r="I10"/>
    </row>
    <row r="11" spans="1:9" ht="14.25" x14ac:dyDescent="0.2">
      <c r="A11" s="60" t="s">
        <v>592</v>
      </c>
      <c r="B11" s="61">
        <v>4812.3597499999987</v>
      </c>
      <c r="C11" s="62">
        <v>11.470974243509316</v>
      </c>
      <c r="D11" s="61">
        <v>4812.3597499999987</v>
      </c>
      <c r="E11" s="62">
        <v>11.470974243509316</v>
      </c>
      <c r="F11" s="61">
        <v>57404.138585450753</v>
      </c>
      <c r="G11" s="62">
        <v>-6.2103840937075674E-2</v>
      </c>
      <c r="H11" s="62">
        <v>100</v>
      </c>
      <c r="I11"/>
    </row>
    <row r="12" spans="1:9" ht="14.25" x14ac:dyDescent="0.2">
      <c r="A12" s="3"/>
      <c r="B12" s="3"/>
      <c r="C12" s="3"/>
      <c r="D12" s="3"/>
      <c r="E12" s="3"/>
      <c r="F12" s="3"/>
      <c r="G12" s="3"/>
      <c r="H12" s="79" t="s">
        <v>220</v>
      </c>
      <c r="I12"/>
    </row>
    <row r="13" spans="1:9" ht="14.25" x14ac:dyDescent="0.2">
      <c r="A13" s="80" t="s">
        <v>477</v>
      </c>
      <c r="B13" s="3"/>
      <c r="C13" s="3"/>
      <c r="D13" s="3"/>
      <c r="E13" s="3"/>
      <c r="F13" s="3"/>
      <c r="G13" s="3"/>
      <c r="H13" s="3"/>
      <c r="I13"/>
    </row>
    <row r="14" spans="1:9" ht="14.25" x14ac:dyDescent="0.2">
      <c r="A14" s="80" t="s">
        <v>420</v>
      </c>
      <c r="B14" s="58"/>
      <c r="C14" s="3"/>
      <c r="D14" s="3"/>
      <c r="E14" s="3"/>
      <c r="F14" s="3"/>
      <c r="G14" s="3"/>
      <c r="H14" s="3"/>
      <c r="I14"/>
    </row>
    <row r="15" spans="1:9" ht="14.25" x14ac:dyDescent="0.2">
      <c r="A15" s="80" t="s">
        <v>421</v>
      </c>
      <c r="B15" s="3"/>
      <c r="C15" s="3"/>
      <c r="D15" s="3"/>
      <c r="E15" s="3"/>
      <c r="F15" s="3"/>
      <c r="G15" s="3"/>
      <c r="H15" s="3"/>
      <c r="I15"/>
    </row>
    <row r="16" spans="1:9" ht="14.25" x14ac:dyDescent="0.2">
      <c r="A16" s="133" t="s">
        <v>530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06" priority="6" operator="equal">
      <formula>0</formula>
    </cfRule>
    <cfRule type="cellIs" dxfId="205"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361</v>
      </c>
    </row>
    <row r="2" spans="1:13" x14ac:dyDescent="0.2">
      <c r="A2" s="158"/>
      <c r="M2" s="161"/>
    </row>
    <row r="3" spans="1:13" x14ac:dyDescent="0.2">
      <c r="A3" s="191"/>
      <c r="B3" s="145">
        <v>2023</v>
      </c>
      <c r="C3" s="145" t="s">
        <v>507</v>
      </c>
      <c r="D3" s="145" t="s">
        <v>507</v>
      </c>
      <c r="E3" s="145" t="s">
        <v>507</v>
      </c>
      <c r="F3" s="145" t="s">
        <v>507</v>
      </c>
      <c r="G3" s="145" t="s">
        <v>507</v>
      </c>
      <c r="H3" s="145" t="s">
        <v>507</v>
      </c>
      <c r="I3" s="145" t="s">
        <v>507</v>
      </c>
      <c r="J3" s="145" t="s">
        <v>507</v>
      </c>
      <c r="K3" s="145" t="s">
        <v>507</v>
      </c>
      <c r="L3" s="145" t="s">
        <v>507</v>
      </c>
      <c r="M3" s="145">
        <v>2024</v>
      </c>
    </row>
    <row r="4" spans="1:13" x14ac:dyDescent="0.2">
      <c r="B4" s="538">
        <v>44958</v>
      </c>
      <c r="C4" s="538">
        <v>44986</v>
      </c>
      <c r="D4" s="538">
        <v>45017</v>
      </c>
      <c r="E4" s="538">
        <v>45047</v>
      </c>
      <c r="F4" s="538">
        <v>45078</v>
      </c>
      <c r="G4" s="538">
        <v>45108</v>
      </c>
      <c r="H4" s="538">
        <v>45139</v>
      </c>
      <c r="I4" s="538">
        <v>45170</v>
      </c>
      <c r="J4" s="538">
        <v>45200</v>
      </c>
      <c r="K4" s="538">
        <v>45231</v>
      </c>
      <c r="L4" s="538">
        <v>45261</v>
      </c>
      <c r="M4" s="538">
        <v>45292</v>
      </c>
    </row>
    <row r="5" spans="1:13" x14ac:dyDescent="0.2">
      <c r="A5" s="553" t="s">
        <v>538</v>
      </c>
      <c r="B5" s="540">
        <v>2.380052631578947</v>
      </c>
      <c r="C5" s="540">
        <v>2.3057826086956519</v>
      </c>
      <c r="D5" s="540">
        <v>2.162105263157895</v>
      </c>
      <c r="E5" s="540">
        <v>2.1459090909090905</v>
      </c>
      <c r="F5" s="540">
        <v>2.1766666666666659</v>
      </c>
      <c r="G5" s="540">
        <v>2.5537894736842106</v>
      </c>
      <c r="H5" s="540">
        <v>2.5831739130434781</v>
      </c>
      <c r="I5" s="540">
        <v>2.6369500000000001</v>
      </c>
      <c r="J5" s="540">
        <v>2.9874545454545451</v>
      </c>
      <c r="K5" s="540">
        <v>2.7060526315789475</v>
      </c>
      <c r="L5" s="540">
        <v>2.5220999999999996</v>
      </c>
      <c r="M5" s="540">
        <v>3.1761428571428576</v>
      </c>
    </row>
    <row r="6" spans="1:13" x14ac:dyDescent="0.2">
      <c r="A6" s="18" t="s">
        <v>539</v>
      </c>
      <c r="B6" s="540">
        <v>133.5</v>
      </c>
      <c r="C6" s="540">
        <v>110.19</v>
      </c>
      <c r="D6" s="540">
        <v>100.91944444444445</v>
      </c>
      <c r="E6" s="540">
        <v>71.974000000000004</v>
      </c>
      <c r="F6" s="540">
        <v>79.770454545454555</v>
      </c>
      <c r="G6" s="540">
        <v>71.13095238095238</v>
      </c>
      <c r="H6" s="540">
        <v>83.586363636363629</v>
      </c>
      <c r="I6" s="540">
        <v>92.125238095238103</v>
      </c>
      <c r="J6" s="540">
        <v>104.87045454545454</v>
      </c>
      <c r="K6" s="540">
        <v>105.75681818181819</v>
      </c>
      <c r="L6" s="540">
        <v>84.622631578947363</v>
      </c>
      <c r="M6" s="540">
        <v>74.245454545454535</v>
      </c>
    </row>
    <row r="7" spans="1:13" x14ac:dyDescent="0.2">
      <c r="A7" s="515" t="s">
        <v>540</v>
      </c>
      <c r="B7" s="540">
        <v>53.284500000000001</v>
      </c>
      <c r="C7" s="540">
        <v>44.182173913043478</v>
      </c>
      <c r="D7" s="540">
        <v>42.435555555555545</v>
      </c>
      <c r="E7" s="540">
        <v>31.273500000000002</v>
      </c>
      <c r="F7" s="540">
        <v>32.474090909090918</v>
      </c>
      <c r="G7" s="540">
        <v>29.54190476190476</v>
      </c>
      <c r="H7" s="540">
        <v>33.476818181818189</v>
      </c>
      <c r="I7" s="540">
        <v>36.526666666666664</v>
      </c>
      <c r="J7" s="540">
        <v>43.264545454545448</v>
      </c>
      <c r="K7" s="540">
        <v>43.26909090909092</v>
      </c>
      <c r="L7" s="540">
        <v>35.478421052631575</v>
      </c>
      <c r="M7" s="580">
        <v>29.753636363636364</v>
      </c>
    </row>
    <row r="8" spans="1:13" x14ac:dyDescent="0.2">
      <c r="A8" s="441" t="s">
        <v>541</v>
      </c>
      <c r="B8" s="581">
        <v>51.861071428571428</v>
      </c>
      <c r="C8" s="581">
        <v>43.510000000000005</v>
      </c>
      <c r="D8" s="581">
        <v>37.873333333333335</v>
      </c>
      <c r="E8" s="581">
        <v>28.945806451612899</v>
      </c>
      <c r="F8" s="581">
        <v>31.247333333333327</v>
      </c>
      <c r="G8" s="581">
        <v>29.849999999999994</v>
      </c>
      <c r="H8" s="581">
        <v>34.105161290322577</v>
      </c>
      <c r="I8" s="581">
        <v>37.066000000000003</v>
      </c>
      <c r="J8" s="581">
        <v>43.046451612903233</v>
      </c>
      <c r="K8" s="581">
        <v>38.041666666666657</v>
      </c>
      <c r="L8" s="581">
        <v>34.3116129032258</v>
      </c>
      <c r="M8" s="581">
        <v>29.842258064516137</v>
      </c>
    </row>
    <row r="9" spans="1:13" x14ac:dyDescent="0.2">
      <c r="M9" s="161" t="s">
        <v>542</v>
      </c>
    </row>
    <row r="10" spans="1:13" x14ac:dyDescent="0.2">
      <c r="A10" s="44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31">
        <f>INDICE!A3</f>
        <v>45292</v>
      </c>
      <c r="C3" s="832">
        <v>41671</v>
      </c>
      <c r="D3" s="831">
        <f>DATE(YEAR(B3),MONTH(B3)-1,1)</f>
        <v>45261</v>
      </c>
      <c r="E3" s="832"/>
      <c r="F3" s="831">
        <f>DATE(YEAR(B3)-1,MONTH(B3),1)</f>
        <v>44927</v>
      </c>
      <c r="G3" s="832"/>
      <c r="H3" s="770" t="s">
        <v>419</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8">
        <f>D3</f>
        <v>45261</v>
      </c>
      <c r="I4" s="282">
        <f>F3</f>
        <v>44927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363</v>
      </c>
      <c r="B5" s="236">
        <v>5532.3329999999996</v>
      </c>
      <c r="C5" s="446">
        <v>35.811216340324343</v>
      </c>
      <c r="D5" s="236">
        <v>4843.0630000000001</v>
      </c>
      <c r="E5" s="446">
        <v>33.902447902702711</v>
      </c>
      <c r="F5" s="236">
        <v>5302.3549999999996</v>
      </c>
      <c r="G5" s="446">
        <v>34.471033138604319</v>
      </c>
      <c r="H5" s="630">
        <v>14.232108894722192</v>
      </c>
      <c r="I5" s="242">
        <v>4.3372803216683922</v>
      </c>
      <c r="K5" s="241"/>
    </row>
    <row r="6" spans="1:71" s="13" customFormat="1" ht="15" x14ac:dyDescent="0.2">
      <c r="A6" s="16" t="s">
        <v>117</v>
      </c>
      <c r="B6" s="236">
        <v>9916.2710000000006</v>
      </c>
      <c r="C6" s="446">
        <v>64.188783659675664</v>
      </c>
      <c r="D6" s="236">
        <v>9442.2270000000008</v>
      </c>
      <c r="E6" s="446">
        <v>66.097552097297296</v>
      </c>
      <c r="F6" s="236">
        <v>10079.705</v>
      </c>
      <c r="G6" s="446">
        <v>65.528966861395674</v>
      </c>
      <c r="H6" s="242">
        <v>5.0204681586240172</v>
      </c>
      <c r="I6" s="242">
        <v>-1.6214164997884293</v>
      </c>
      <c r="K6" s="241"/>
    </row>
    <row r="7" spans="1:71" s="69" customFormat="1" ht="12.75" x14ac:dyDescent="0.2">
      <c r="A7" s="76" t="s">
        <v>114</v>
      </c>
      <c r="B7" s="77">
        <v>15448.603999999999</v>
      </c>
      <c r="C7" s="78">
        <v>100</v>
      </c>
      <c r="D7" s="77">
        <v>14285.29</v>
      </c>
      <c r="E7" s="78">
        <v>100</v>
      </c>
      <c r="F7" s="77">
        <v>15382.06</v>
      </c>
      <c r="G7" s="78">
        <v>100</v>
      </c>
      <c r="H7" s="78">
        <v>8.143439860163836</v>
      </c>
      <c r="I7" s="631">
        <v>0.43260785616490821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4" t="s">
        <v>491</v>
      </c>
      <c r="B9" s="239"/>
      <c r="C9" s="240"/>
      <c r="D9" s="239"/>
      <c r="E9" s="239"/>
      <c r="F9" s="239"/>
      <c r="G9" s="239"/>
      <c r="H9" s="239"/>
      <c r="I9" s="239"/>
      <c r="J9" s="239"/>
      <c r="K9" s="239"/>
      <c r="L9" s="239"/>
    </row>
    <row r="10" spans="1:71" x14ac:dyDescent="0.2">
      <c r="A10" s="445" t="s">
        <v>462</v>
      </c>
    </row>
    <row r="11" spans="1:71" x14ac:dyDescent="0.2">
      <c r="A11" s="444" t="s">
        <v>530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31">
        <f>INDICE!A3</f>
        <v>45292</v>
      </c>
      <c r="C3" s="832">
        <v>41671</v>
      </c>
      <c r="D3" s="831">
        <f>DATE(YEAR(B3),MONTH(B3)-1,1)</f>
        <v>45261</v>
      </c>
      <c r="E3" s="832"/>
      <c r="F3" s="831">
        <f>DATE(YEAR(B3)-1,MONTH(B3),1)</f>
        <v>44927</v>
      </c>
      <c r="G3" s="832"/>
      <c r="H3" s="770" t="s">
        <v>419</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45261</v>
      </c>
      <c r="I4" s="282">
        <f>F3</f>
        <v>44927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464</v>
      </c>
      <c r="B5" s="236">
        <v>5618.067</v>
      </c>
      <c r="C5" s="446">
        <v>37.33343217205077</v>
      </c>
      <c r="D5" s="236">
        <v>5618.0680000000002</v>
      </c>
      <c r="E5" s="446">
        <v>40.632047234285892</v>
      </c>
      <c r="F5" s="236">
        <v>5579.5450000000001</v>
      </c>
      <c r="G5" s="446">
        <v>37.820598482585439</v>
      </c>
      <c r="H5" s="96">
        <v>-1.7799713357042436E-5</v>
      </c>
      <c r="I5" s="439">
        <v>0.69041472019671735</v>
      </c>
      <c r="K5" s="241"/>
    </row>
    <row r="6" spans="1:71" s="13" customFormat="1" ht="15" x14ac:dyDescent="0.2">
      <c r="A6" s="16" t="s">
        <v>513</v>
      </c>
      <c r="B6" s="236">
        <v>9430.2869099999989</v>
      </c>
      <c r="C6" s="446">
        <v>62.66656782794923</v>
      </c>
      <c r="D6" s="236">
        <v>8208.6239399999995</v>
      </c>
      <c r="E6" s="446">
        <v>59.367952765714108</v>
      </c>
      <c r="F6" s="236">
        <v>9173.116839999997</v>
      </c>
      <c r="G6" s="446">
        <v>62.179401517414554</v>
      </c>
      <c r="H6" s="396">
        <v>14.882676791257651</v>
      </c>
      <c r="I6" s="396">
        <v>2.803518961827614</v>
      </c>
      <c r="K6" s="241"/>
    </row>
    <row r="7" spans="1:71" s="69" customFormat="1" ht="12.75" x14ac:dyDescent="0.2">
      <c r="A7" s="76" t="s">
        <v>114</v>
      </c>
      <c r="B7" s="77">
        <v>15048.353909999998</v>
      </c>
      <c r="C7" s="78">
        <v>100</v>
      </c>
      <c r="D7" s="77">
        <v>13826.691940000001</v>
      </c>
      <c r="E7" s="78">
        <v>100</v>
      </c>
      <c r="F7" s="77">
        <v>14752.661839999997</v>
      </c>
      <c r="G7" s="78">
        <v>100</v>
      </c>
      <c r="H7" s="78">
        <v>8.8355332953197863</v>
      </c>
      <c r="I7" s="78">
        <v>2.0043302910819043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4" t="s">
        <v>491</v>
      </c>
    </row>
    <row r="10" spans="1:71" x14ac:dyDescent="0.2">
      <c r="A10" s="444" t="s">
        <v>462</v>
      </c>
    </row>
    <row r="11" spans="1:71" x14ac:dyDescent="0.2">
      <c r="A11" s="430" t="s">
        <v>530</v>
      </c>
    </row>
    <row r="12" spans="1:71" x14ac:dyDescent="0.2">
      <c r="C12" s="1" t="s">
        <v>367</v>
      </c>
    </row>
  </sheetData>
  <mergeCells count="4">
    <mergeCell ref="B3:C3"/>
    <mergeCell ref="D3:E3"/>
    <mergeCell ref="F3:G3"/>
    <mergeCell ref="H3:I3"/>
  </mergeCells>
  <conditionalFormatting sqref="H5">
    <cfRule type="cellIs" dxfId="7" priority="1" operator="between">
      <formula>-0.5</formula>
      <formula>0</formula>
    </cfRule>
    <cfRule type="cellIs" dxfId="6"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2" t="s">
        <v>500</v>
      </c>
      <c r="B1" s="822"/>
      <c r="C1" s="822"/>
      <c r="D1" s="822"/>
      <c r="E1" s="822"/>
      <c r="F1" s="822"/>
    </row>
    <row r="2" spans="1:9" x14ac:dyDescent="0.2">
      <c r="A2" s="823"/>
      <c r="B2" s="823"/>
      <c r="C2" s="823"/>
      <c r="D2" s="823"/>
      <c r="E2" s="823"/>
      <c r="F2" s="823"/>
      <c r="I2" s="161" t="s">
        <v>463</v>
      </c>
    </row>
    <row r="3" spans="1:9" x14ac:dyDescent="0.2">
      <c r="A3" s="250"/>
      <c r="B3" s="252"/>
      <c r="C3" s="252"/>
      <c r="D3" s="777">
        <f>INDICE!A3</f>
        <v>45292</v>
      </c>
      <c r="E3" s="777">
        <v>41671</v>
      </c>
      <c r="F3" s="777">
        <f>DATE(YEAR(D3),MONTH(D3)-1,1)</f>
        <v>45261</v>
      </c>
      <c r="G3" s="777"/>
      <c r="H3" s="781">
        <f>DATE(YEAR(D3)-1,MONTH(D3),1)</f>
        <v>44927</v>
      </c>
      <c r="I3" s="781"/>
    </row>
    <row r="4" spans="1:9" x14ac:dyDescent="0.2">
      <c r="A4" s="216"/>
      <c r="B4" s="217"/>
      <c r="C4" s="217"/>
      <c r="D4" s="82" t="s">
        <v>366</v>
      </c>
      <c r="E4" s="184" t="s">
        <v>106</v>
      </c>
      <c r="F4" s="82" t="s">
        <v>366</v>
      </c>
      <c r="G4" s="184" t="s">
        <v>106</v>
      </c>
      <c r="H4" s="82" t="s">
        <v>366</v>
      </c>
      <c r="I4" s="184" t="s">
        <v>106</v>
      </c>
    </row>
    <row r="5" spans="1:9" x14ac:dyDescent="0.2">
      <c r="A5" s="541" t="s">
        <v>365</v>
      </c>
      <c r="B5" s="166"/>
      <c r="C5" s="166"/>
      <c r="D5" s="396">
        <v>105.16761414672332</v>
      </c>
      <c r="E5" s="449">
        <v>100</v>
      </c>
      <c r="F5" s="396">
        <v>96.705282822634757</v>
      </c>
      <c r="G5" s="449">
        <v>100</v>
      </c>
      <c r="H5" s="396">
        <v>112.41299509453866</v>
      </c>
      <c r="I5" s="449">
        <v>100</v>
      </c>
    </row>
    <row r="6" spans="1:9" x14ac:dyDescent="0.2">
      <c r="A6" s="582" t="s">
        <v>460</v>
      </c>
      <c r="B6" s="166"/>
      <c r="C6" s="166"/>
      <c r="D6" s="396">
        <v>66.149705502124803</v>
      </c>
      <c r="E6" s="449">
        <v>62.899311768960395</v>
      </c>
      <c r="F6" s="396">
        <v>57.67890691120553</v>
      </c>
      <c r="G6" s="449">
        <v>59.644008297864417</v>
      </c>
      <c r="H6" s="396">
        <v>70.234664424247356</v>
      </c>
      <c r="I6" s="449">
        <v>62.479132741886666</v>
      </c>
    </row>
    <row r="7" spans="1:9" x14ac:dyDescent="0.2">
      <c r="A7" s="582" t="s">
        <v>461</v>
      </c>
      <c r="B7" s="166"/>
      <c r="C7" s="166"/>
      <c r="D7" s="396">
        <v>39.017908644598528</v>
      </c>
      <c r="E7" s="449">
        <v>37.100688231039605</v>
      </c>
      <c r="F7" s="396">
        <v>39.026375911429213</v>
      </c>
      <c r="G7" s="449">
        <v>40.355991702135562</v>
      </c>
      <c r="H7" s="396">
        <v>42.178330670291331</v>
      </c>
      <c r="I7" s="449">
        <v>37.520867258113363</v>
      </c>
    </row>
    <row r="8" spans="1:9" x14ac:dyDescent="0.2">
      <c r="A8" s="542" t="s">
        <v>598</v>
      </c>
      <c r="B8" s="249"/>
      <c r="C8" s="249"/>
      <c r="D8" s="442">
        <v>90</v>
      </c>
      <c r="E8" s="450"/>
      <c r="F8" s="442">
        <v>90</v>
      </c>
      <c r="G8" s="450"/>
      <c r="H8" s="442">
        <v>90</v>
      </c>
      <c r="I8" s="450"/>
    </row>
    <row r="9" spans="1:9" x14ac:dyDescent="0.2">
      <c r="B9" s="133"/>
      <c r="C9" s="133"/>
      <c r="D9" s="133"/>
      <c r="E9" s="221"/>
      <c r="I9" s="161" t="s">
        <v>220</v>
      </c>
    </row>
    <row r="10" spans="1:9" x14ac:dyDescent="0.2">
      <c r="A10" s="403" t="s">
        <v>573</v>
      </c>
      <c r="B10" s="247"/>
      <c r="C10" s="247"/>
      <c r="D10" s="247"/>
      <c r="E10" s="247"/>
      <c r="F10" s="247"/>
      <c r="G10" s="247"/>
      <c r="H10" s="247"/>
      <c r="I10" s="247"/>
    </row>
    <row r="11" spans="1:9" x14ac:dyDescent="0.2">
      <c r="A11" s="403" t="s">
        <v>551</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2" t="s">
        <v>464</v>
      </c>
      <c r="B1" s="822"/>
      <c r="C1" s="822"/>
      <c r="D1" s="822"/>
      <c r="E1" s="251"/>
      <c r="F1" s="1"/>
      <c r="G1" s="1"/>
      <c r="H1" s="1"/>
      <c r="I1" s="1"/>
    </row>
    <row r="2" spans="1:40" ht="15" x14ac:dyDescent="0.2">
      <c r="A2" s="822"/>
      <c r="B2" s="822"/>
      <c r="C2" s="822"/>
      <c r="D2" s="822"/>
      <c r="E2" s="251"/>
      <c r="F2" s="1"/>
      <c r="G2" s="209"/>
      <c r="H2" s="246"/>
      <c r="I2" s="245" t="s">
        <v>151</v>
      </c>
    </row>
    <row r="3" spans="1:40" x14ac:dyDescent="0.2">
      <c r="A3" s="250"/>
      <c r="B3" s="831">
        <f>INDICE!A3</f>
        <v>45292</v>
      </c>
      <c r="C3" s="832">
        <v>41671</v>
      </c>
      <c r="D3" s="831">
        <f>DATE(YEAR(B3),MONTH(B3)-1,1)</f>
        <v>45261</v>
      </c>
      <c r="E3" s="832"/>
      <c r="F3" s="831">
        <f>DATE(YEAR(B3)-1,MONTH(B3),1)</f>
        <v>44927</v>
      </c>
      <c r="G3" s="832"/>
      <c r="H3" s="770" t="s">
        <v>419</v>
      </c>
      <c r="I3" s="770"/>
    </row>
    <row r="4" spans="1:40" x14ac:dyDescent="0.2">
      <c r="A4" s="216"/>
      <c r="B4" s="184" t="s">
        <v>47</v>
      </c>
      <c r="C4" s="184" t="s">
        <v>106</v>
      </c>
      <c r="D4" s="184" t="s">
        <v>47</v>
      </c>
      <c r="E4" s="184" t="s">
        <v>106</v>
      </c>
      <c r="F4" s="184" t="s">
        <v>47</v>
      </c>
      <c r="G4" s="184" t="s">
        <v>106</v>
      </c>
      <c r="H4" s="684">
        <f>D3</f>
        <v>45261</v>
      </c>
      <c r="I4" s="684">
        <f>F3</f>
        <v>44927</v>
      </c>
    </row>
    <row r="5" spans="1:40" x14ac:dyDescent="0.2">
      <c r="A5" s="541" t="s">
        <v>48</v>
      </c>
      <c r="B5" s="235">
        <v>497.77800000000002</v>
      </c>
      <c r="C5" s="242">
        <v>8.8603072907460874</v>
      </c>
      <c r="D5" s="235">
        <v>497.77800000000002</v>
      </c>
      <c r="E5" s="242">
        <v>8.8603057136367873</v>
      </c>
      <c r="F5" s="235">
        <v>441.37799999999999</v>
      </c>
      <c r="G5" s="242">
        <v>7.9106450436370697</v>
      </c>
      <c r="H5" s="439">
        <v>0</v>
      </c>
      <c r="I5" s="396">
        <v>12.778162935171222</v>
      </c>
    </row>
    <row r="6" spans="1:40" x14ac:dyDescent="0.2">
      <c r="A6" s="582" t="s">
        <v>49</v>
      </c>
      <c r="B6" s="235">
        <v>333.03800000000001</v>
      </c>
      <c r="C6" s="242">
        <v>5.9279819909588127</v>
      </c>
      <c r="D6" s="235">
        <v>339.03800000000001</v>
      </c>
      <c r="E6" s="242">
        <v>6.0347792159155071</v>
      </c>
      <c r="F6" s="235">
        <v>333.65899999999999</v>
      </c>
      <c r="G6" s="242">
        <v>5.9800395910419217</v>
      </c>
      <c r="H6" s="439">
        <v>-1.7697131295017077</v>
      </c>
      <c r="I6" s="396">
        <v>-0.18611816255517788</v>
      </c>
    </row>
    <row r="7" spans="1:40" x14ac:dyDescent="0.2">
      <c r="A7" s="582" t="s">
        <v>122</v>
      </c>
      <c r="B7" s="235">
        <v>3149.6570000000002</v>
      </c>
      <c r="C7" s="242">
        <v>56.063001740634277</v>
      </c>
      <c r="D7" s="235">
        <v>3155.6660000000002</v>
      </c>
      <c r="E7" s="242">
        <v>56.169950239121349</v>
      </c>
      <c r="F7" s="235">
        <v>3178.4160000000002</v>
      </c>
      <c r="G7" s="242">
        <v>56.965505251772321</v>
      </c>
      <c r="H7" s="396">
        <v>-0.19041939165932054</v>
      </c>
      <c r="I7" s="396">
        <v>-0.90482177285792709</v>
      </c>
    </row>
    <row r="8" spans="1:40" x14ac:dyDescent="0.2">
      <c r="A8" s="582" t="s">
        <v>123</v>
      </c>
      <c r="B8" s="235">
        <v>35</v>
      </c>
      <c r="C8" s="242">
        <v>0.62299007826001362</v>
      </c>
      <c r="D8" s="235">
        <v>35</v>
      </c>
      <c r="E8" s="242">
        <v>0.62298996736956547</v>
      </c>
      <c r="F8" s="235">
        <v>35</v>
      </c>
      <c r="G8" s="242">
        <v>0.6272912934656858</v>
      </c>
      <c r="H8" s="431">
        <v>0</v>
      </c>
      <c r="I8" s="396">
        <v>0</v>
      </c>
    </row>
    <row r="9" spans="1:40" x14ac:dyDescent="0.2">
      <c r="A9" s="542" t="s">
        <v>364</v>
      </c>
      <c r="B9" s="442">
        <v>1602.5940000000001</v>
      </c>
      <c r="C9" s="447">
        <v>28.525718899400808</v>
      </c>
      <c r="D9" s="442">
        <v>1590.586</v>
      </c>
      <c r="E9" s="447">
        <v>28.311974863956792</v>
      </c>
      <c r="F9" s="442">
        <v>1591.0920000000001</v>
      </c>
      <c r="G9" s="447">
        <v>28.516518820083004</v>
      </c>
      <c r="H9" s="73">
        <v>0.75494188934141493</v>
      </c>
      <c r="I9" s="73">
        <v>0.72289974432653503</v>
      </c>
    </row>
    <row r="10" spans="1:40" s="69" customFormat="1" x14ac:dyDescent="0.2">
      <c r="A10" s="76" t="s">
        <v>114</v>
      </c>
      <c r="B10" s="77">
        <v>5618.067</v>
      </c>
      <c r="C10" s="248">
        <v>100</v>
      </c>
      <c r="D10" s="77">
        <v>5618.0680000000002</v>
      </c>
      <c r="E10" s="248">
        <v>100</v>
      </c>
      <c r="F10" s="77">
        <v>5579.5450000000001</v>
      </c>
      <c r="G10" s="248">
        <v>100</v>
      </c>
      <c r="H10" s="631">
        <v>-1.7799713357042436E-5</v>
      </c>
      <c r="I10" s="78">
        <v>0.69041472019671735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5" t="s">
        <v>491</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462</v>
      </c>
      <c r="B13" s="247"/>
      <c r="C13" s="247"/>
      <c r="D13" s="247"/>
      <c r="E13" s="247"/>
      <c r="F13" s="247"/>
      <c r="G13" s="247"/>
      <c r="H13" s="247"/>
      <c r="I13" s="247"/>
    </row>
    <row r="14" spans="1:40" x14ac:dyDescent="0.2">
      <c r="A14" s="430" t="s">
        <v>529</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5" priority="3" operator="equal">
      <formula>0</formula>
    </cfRule>
  </conditionalFormatting>
  <conditionalFormatting sqref="H9:I9">
    <cfRule type="cellIs" dxfId="4" priority="1" operator="between">
      <formula>0</formula>
      <formula>0.5</formula>
    </cfRule>
    <cfRule type="cellIs" dxfId="3" priority="2" operator="between">
      <formula>-0.49</formula>
      <formula>0</formula>
    </cfRule>
  </conditionalFormatting>
  <conditionalFormatting sqref="I5:I8">
    <cfRule type="cellIs" dxfId="2" priority="29"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22" t="s">
        <v>40</v>
      </c>
      <c r="B1" s="822"/>
      <c r="C1" s="822"/>
      <c r="D1" s="11"/>
      <c r="E1" s="11"/>
      <c r="F1" s="11"/>
      <c r="G1" s="11"/>
      <c r="H1" s="11"/>
      <c r="I1" s="11"/>
      <c r="J1" s="11"/>
      <c r="K1" s="11"/>
      <c r="L1" s="11"/>
    </row>
    <row r="2" spans="1:47" x14ac:dyDescent="0.2">
      <c r="A2" s="822"/>
      <c r="B2" s="822"/>
      <c r="C2" s="822"/>
      <c r="D2" s="256"/>
      <c r="E2" s="11"/>
      <c r="F2" s="11"/>
      <c r="H2" s="11"/>
      <c r="I2" s="11"/>
      <c r="J2" s="11"/>
      <c r="K2" s="11"/>
    </row>
    <row r="3" spans="1:47" x14ac:dyDescent="0.2">
      <c r="A3" s="255"/>
      <c r="B3" s="11"/>
      <c r="C3" s="11"/>
      <c r="D3" s="11"/>
      <c r="E3" s="11"/>
      <c r="F3" s="11"/>
      <c r="G3" s="11"/>
      <c r="H3" s="223"/>
      <c r="I3" s="245" t="s">
        <v>493</v>
      </c>
      <c r="J3" s="11"/>
      <c r="K3" s="11"/>
      <c r="L3" s="11"/>
    </row>
    <row r="4" spans="1:47" x14ac:dyDescent="0.2">
      <c r="A4" s="11"/>
      <c r="B4" s="831">
        <f>INDICE!A3</f>
        <v>45292</v>
      </c>
      <c r="C4" s="832">
        <v>41671</v>
      </c>
      <c r="D4" s="831">
        <f>DATE(YEAR(B4),MONTH(B4)-1,1)</f>
        <v>45261</v>
      </c>
      <c r="E4" s="832"/>
      <c r="F4" s="831">
        <f>DATE(YEAR(B4)-1,MONTH(B4),1)</f>
        <v>44927</v>
      </c>
      <c r="G4" s="832"/>
      <c r="H4" s="770" t="s">
        <v>419</v>
      </c>
      <c r="I4" s="770"/>
      <c r="J4" s="11"/>
      <c r="K4" s="11"/>
      <c r="L4" s="11"/>
    </row>
    <row r="5" spans="1:47" x14ac:dyDescent="0.2">
      <c r="A5" s="255"/>
      <c r="B5" s="184" t="s">
        <v>54</v>
      </c>
      <c r="C5" s="184" t="s">
        <v>106</v>
      </c>
      <c r="D5" s="184" t="s">
        <v>54</v>
      </c>
      <c r="E5" s="184" t="s">
        <v>106</v>
      </c>
      <c r="F5" s="184" t="s">
        <v>54</v>
      </c>
      <c r="G5" s="184" t="s">
        <v>106</v>
      </c>
      <c r="H5" s="282">
        <f>D4</f>
        <v>45261</v>
      </c>
      <c r="I5" s="282">
        <f>F4</f>
        <v>44927</v>
      </c>
      <c r="J5" s="11"/>
      <c r="K5" s="11"/>
      <c r="L5" s="11"/>
    </row>
    <row r="6" spans="1:47" ht="15" customHeight="1" x14ac:dyDescent="0.2">
      <c r="A6" s="11" t="s">
        <v>369</v>
      </c>
      <c r="B6" s="225">
        <v>13706.760489999999</v>
      </c>
      <c r="C6" s="224">
        <v>32.920963444355507</v>
      </c>
      <c r="D6" s="225">
        <v>14680.419399999999</v>
      </c>
      <c r="E6" s="224">
        <v>31.949194901548623</v>
      </c>
      <c r="F6" s="225">
        <v>14813.68851</v>
      </c>
      <c r="G6" s="224">
        <v>31.693212551350896</v>
      </c>
      <c r="H6" s="224">
        <v>-6.6323643996165398</v>
      </c>
      <c r="I6" s="224">
        <v>-7.4723322233538791</v>
      </c>
      <c r="J6" s="11"/>
      <c r="K6" s="11"/>
      <c r="L6" s="11"/>
    </row>
    <row r="7" spans="1:47" x14ac:dyDescent="0.2">
      <c r="A7" s="254" t="s">
        <v>368</v>
      </c>
      <c r="B7" s="225">
        <v>27928.595999999998</v>
      </c>
      <c r="C7" s="224">
        <v>67.079036555644493</v>
      </c>
      <c r="D7" s="225">
        <v>31268.843000000001</v>
      </c>
      <c r="E7" s="224">
        <v>68.050805098451377</v>
      </c>
      <c r="F7" s="225">
        <v>31927.198000000004</v>
      </c>
      <c r="G7" s="224">
        <v>68.306787448649104</v>
      </c>
      <c r="H7" s="708">
        <v>-10.682349199808904</v>
      </c>
      <c r="I7" s="658">
        <v>-12.524124415803747</v>
      </c>
      <c r="J7" s="11"/>
      <c r="K7" s="11"/>
      <c r="L7" s="11"/>
    </row>
    <row r="8" spans="1:47" x14ac:dyDescent="0.2">
      <c r="A8" s="173" t="s">
        <v>114</v>
      </c>
      <c r="B8" s="174">
        <v>41635.356489999998</v>
      </c>
      <c r="C8" s="175">
        <v>100</v>
      </c>
      <c r="D8" s="174">
        <v>45949.2624</v>
      </c>
      <c r="E8" s="175">
        <v>100</v>
      </c>
      <c r="F8" s="174">
        <v>46740.886510000004</v>
      </c>
      <c r="G8" s="175">
        <v>100</v>
      </c>
      <c r="H8" s="78">
        <v>-9.3884116625123486</v>
      </c>
      <c r="I8" s="78">
        <v>-10.923049178598058</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5" t="s">
        <v>491</v>
      </c>
      <c r="B10" s="239"/>
      <c r="C10" s="240"/>
      <c r="D10" s="239"/>
      <c r="E10" s="239"/>
      <c r="F10" s="239"/>
      <c r="G10" s="239"/>
      <c r="H10" s="11"/>
      <c r="I10" s="11"/>
      <c r="J10" s="11"/>
      <c r="K10" s="11"/>
      <c r="L10" s="11"/>
    </row>
    <row r="11" spans="1:47" x14ac:dyDescent="0.2">
      <c r="A11" s="133" t="s">
        <v>492</v>
      </c>
      <c r="B11" s="11"/>
      <c r="C11" s="253"/>
      <c r="D11" s="11"/>
      <c r="E11" s="11"/>
      <c r="F11" s="11"/>
      <c r="G11" s="11"/>
      <c r="H11" s="11"/>
      <c r="I11" s="11"/>
      <c r="J11" s="11"/>
      <c r="K11" s="11"/>
      <c r="L11" s="11"/>
    </row>
    <row r="12" spans="1:47" x14ac:dyDescent="0.2">
      <c r="A12" s="133" t="s">
        <v>462</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2"/>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367</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3" t="s">
        <v>1</v>
      </c>
      <c r="B1" s="833"/>
      <c r="C1" s="833"/>
      <c r="D1" s="833"/>
      <c r="E1" s="257"/>
      <c r="F1" s="257"/>
      <c r="G1" s="258"/>
    </row>
    <row r="2" spans="1:7" x14ac:dyDescent="0.2">
      <c r="A2" s="833"/>
      <c r="B2" s="833"/>
      <c r="C2" s="833"/>
      <c r="D2" s="833"/>
      <c r="E2" s="258"/>
      <c r="F2" s="258"/>
      <c r="G2" s="258"/>
    </row>
    <row r="3" spans="1:7" x14ac:dyDescent="0.2">
      <c r="A3" s="402"/>
      <c r="B3" s="402"/>
      <c r="C3" s="402"/>
      <c r="D3" s="258"/>
      <c r="E3" s="258"/>
      <c r="F3" s="258"/>
      <c r="G3" s="258"/>
    </row>
    <row r="4" spans="1:7" x14ac:dyDescent="0.2">
      <c r="A4" s="257" t="s">
        <v>370</v>
      </c>
      <c r="B4" s="258"/>
      <c r="C4" s="258"/>
      <c r="D4" s="258"/>
      <c r="E4" s="258"/>
      <c r="F4" s="258"/>
      <c r="G4" s="258"/>
    </row>
    <row r="5" spans="1:7" x14ac:dyDescent="0.2">
      <c r="A5" s="259"/>
      <c r="B5" s="259" t="s">
        <v>371</v>
      </c>
      <c r="C5" s="259" t="s">
        <v>372</v>
      </c>
      <c r="D5" s="259" t="s">
        <v>373</v>
      </c>
      <c r="E5" s="259" t="s">
        <v>374</v>
      </c>
      <c r="F5" s="259" t="s">
        <v>54</v>
      </c>
      <c r="G5" s="258"/>
    </row>
    <row r="6" spans="1:7" x14ac:dyDescent="0.2">
      <c r="A6" s="260" t="s">
        <v>371</v>
      </c>
      <c r="B6" s="261">
        <v>1</v>
      </c>
      <c r="C6" s="261">
        <v>238.8</v>
      </c>
      <c r="D6" s="261">
        <v>0.23880000000000001</v>
      </c>
      <c r="E6" s="262" t="s">
        <v>375</v>
      </c>
      <c r="F6" s="262">
        <v>0.27779999999999999</v>
      </c>
      <c r="G6" s="258"/>
    </row>
    <row r="7" spans="1:7" x14ac:dyDescent="0.2">
      <c r="A7" s="257" t="s">
        <v>372</v>
      </c>
      <c r="B7" s="263" t="s">
        <v>376</v>
      </c>
      <c r="C7" s="258">
        <v>1</v>
      </c>
      <c r="D7" s="264" t="s">
        <v>377</v>
      </c>
      <c r="E7" s="264" t="s">
        <v>378</v>
      </c>
      <c r="F7" s="263" t="s">
        <v>379</v>
      </c>
      <c r="G7" s="258"/>
    </row>
    <row r="8" spans="1:7" x14ac:dyDescent="0.2">
      <c r="A8" s="257" t="s">
        <v>373</v>
      </c>
      <c r="B8" s="263">
        <v>4.1867999999999999</v>
      </c>
      <c r="C8" s="264" t="s">
        <v>380</v>
      </c>
      <c r="D8" s="258">
        <v>1</v>
      </c>
      <c r="E8" s="264" t="s">
        <v>381</v>
      </c>
      <c r="F8" s="263">
        <v>1.163</v>
      </c>
      <c r="G8" s="258"/>
    </row>
    <row r="9" spans="1:7" x14ac:dyDescent="0.2">
      <c r="A9" s="257" t="s">
        <v>374</v>
      </c>
      <c r="B9" s="263" t="s">
        <v>382</v>
      </c>
      <c r="C9" s="264" t="s">
        <v>383</v>
      </c>
      <c r="D9" s="264" t="s">
        <v>384</v>
      </c>
      <c r="E9" s="263">
        <v>1</v>
      </c>
      <c r="F9" s="265">
        <v>11630</v>
      </c>
      <c r="G9" s="258"/>
    </row>
    <row r="10" spans="1:7" x14ac:dyDescent="0.2">
      <c r="A10" s="266" t="s">
        <v>54</v>
      </c>
      <c r="B10" s="267">
        <v>3.6</v>
      </c>
      <c r="C10" s="267">
        <v>860</v>
      </c>
      <c r="D10" s="267">
        <v>0.86</v>
      </c>
      <c r="E10" s="268" t="s">
        <v>385</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386</v>
      </c>
      <c r="B13" s="258"/>
      <c r="C13" s="258"/>
      <c r="D13" s="258"/>
      <c r="E13" s="258"/>
      <c r="F13" s="258"/>
      <c r="G13" s="258"/>
    </row>
    <row r="14" spans="1:7" x14ac:dyDescent="0.2">
      <c r="A14" s="259"/>
      <c r="B14" s="269" t="s">
        <v>387</v>
      </c>
      <c r="C14" s="259" t="s">
        <v>388</v>
      </c>
      <c r="D14" s="259" t="s">
        <v>389</v>
      </c>
      <c r="E14" s="259" t="s">
        <v>390</v>
      </c>
      <c r="F14" s="259" t="s">
        <v>391</v>
      </c>
      <c r="G14" s="258"/>
    </row>
    <row r="15" spans="1:7" x14ac:dyDescent="0.2">
      <c r="A15" s="260" t="s">
        <v>387</v>
      </c>
      <c r="B15" s="261">
        <v>1</v>
      </c>
      <c r="C15" s="261">
        <v>2.3810000000000001E-2</v>
      </c>
      <c r="D15" s="261">
        <v>0.13370000000000001</v>
      </c>
      <c r="E15" s="261">
        <v>3.7850000000000001</v>
      </c>
      <c r="F15" s="261">
        <v>3.8E-3</v>
      </c>
      <c r="G15" s="258"/>
    </row>
    <row r="16" spans="1:7" x14ac:dyDescent="0.2">
      <c r="A16" s="257" t="s">
        <v>388</v>
      </c>
      <c r="B16" s="258">
        <v>42</v>
      </c>
      <c r="C16" s="258">
        <v>1</v>
      </c>
      <c r="D16" s="258">
        <v>5.6150000000000002</v>
      </c>
      <c r="E16" s="258">
        <v>159</v>
      </c>
      <c r="F16" s="258">
        <v>0.159</v>
      </c>
      <c r="G16" s="258"/>
    </row>
    <row r="17" spans="1:7" x14ac:dyDescent="0.2">
      <c r="A17" s="257" t="s">
        <v>389</v>
      </c>
      <c r="B17" s="258">
        <v>7.48</v>
      </c>
      <c r="C17" s="258">
        <v>0.17810000000000001</v>
      </c>
      <c r="D17" s="258">
        <v>1</v>
      </c>
      <c r="E17" s="258">
        <v>28.3</v>
      </c>
      <c r="F17" s="258">
        <v>2.8299999999999999E-2</v>
      </c>
      <c r="G17" s="258"/>
    </row>
    <row r="18" spans="1:7" x14ac:dyDescent="0.2">
      <c r="A18" s="257" t="s">
        <v>390</v>
      </c>
      <c r="B18" s="258">
        <v>0.26419999999999999</v>
      </c>
      <c r="C18" s="258">
        <v>6.3E-3</v>
      </c>
      <c r="D18" s="258">
        <v>3.5299999999999998E-2</v>
      </c>
      <c r="E18" s="258">
        <v>1</v>
      </c>
      <c r="F18" s="258">
        <v>1E-3</v>
      </c>
      <c r="G18" s="258"/>
    </row>
    <row r="19" spans="1:7" x14ac:dyDescent="0.2">
      <c r="A19" s="266" t="s">
        <v>391</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392</v>
      </c>
      <c r="B22" s="258"/>
      <c r="C22" s="258"/>
      <c r="D22" s="258"/>
      <c r="E22" s="258"/>
      <c r="F22" s="258"/>
      <c r="G22" s="258"/>
    </row>
    <row r="23" spans="1:7" x14ac:dyDescent="0.2">
      <c r="A23" s="271" t="s">
        <v>266</v>
      </c>
      <c r="B23" s="271"/>
      <c r="C23" s="271"/>
      <c r="D23" s="271"/>
      <c r="E23" s="271"/>
      <c r="F23" s="271"/>
      <c r="G23" s="258"/>
    </row>
    <row r="24" spans="1:7" x14ac:dyDescent="0.2">
      <c r="A24" s="834" t="s">
        <v>393</v>
      </c>
      <c r="B24" s="834"/>
      <c r="C24" s="834"/>
      <c r="D24" s="835" t="s">
        <v>394</v>
      </c>
      <c r="E24" s="835"/>
      <c r="F24" s="835"/>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395</v>
      </c>
      <c r="B27" s="258"/>
      <c r="C27" s="6"/>
      <c r="D27" s="257" t="s">
        <v>396</v>
      </c>
      <c r="E27" s="258"/>
      <c r="F27" s="258"/>
      <c r="G27" s="258"/>
    </row>
    <row r="28" spans="1:7" x14ac:dyDescent="0.2">
      <c r="A28" s="269" t="s">
        <v>266</v>
      </c>
      <c r="B28" s="259" t="s">
        <v>398</v>
      </c>
      <c r="C28" s="3"/>
      <c r="D28" s="260" t="s">
        <v>109</v>
      </c>
      <c r="E28" s="261"/>
      <c r="F28" s="262" t="s">
        <v>399</v>
      </c>
      <c r="G28" s="258"/>
    </row>
    <row r="29" spans="1:7" x14ac:dyDescent="0.2">
      <c r="A29" s="272" t="s">
        <v>552</v>
      </c>
      <c r="B29" s="273" t="s">
        <v>403</v>
      </c>
      <c r="C29" s="3"/>
      <c r="D29" s="266" t="s">
        <v>364</v>
      </c>
      <c r="E29" s="267"/>
      <c r="F29" s="268" t="s">
        <v>404</v>
      </c>
      <c r="G29" s="258"/>
    </row>
    <row r="30" spans="1:7" x14ac:dyDescent="0.2">
      <c r="A30" s="6" t="s">
        <v>633</v>
      </c>
      <c r="B30" s="694" t="s">
        <v>405</v>
      </c>
      <c r="C30" s="3"/>
      <c r="D30" s="257"/>
      <c r="E30" s="258"/>
      <c r="F30" s="263"/>
      <c r="G30" s="258"/>
    </row>
    <row r="31" spans="1:7" x14ac:dyDescent="0.2">
      <c r="A31" s="6" t="s">
        <v>634</v>
      </c>
      <c r="B31" s="694" t="s">
        <v>635</v>
      </c>
      <c r="C31" s="3"/>
      <c r="D31" s="257"/>
      <c r="E31" s="258"/>
      <c r="F31" s="263"/>
      <c r="G31" s="258"/>
    </row>
    <row r="32" spans="1:7" x14ac:dyDescent="0.2">
      <c r="A32" s="65" t="s">
        <v>632</v>
      </c>
      <c r="B32" s="274" t="s">
        <v>636</v>
      </c>
      <c r="C32" s="258"/>
      <c r="D32" s="258"/>
      <c r="E32" s="258"/>
      <c r="F32" s="258"/>
      <c r="G32" s="258"/>
    </row>
    <row r="33" spans="1:7" x14ac:dyDescent="0.2">
      <c r="A33" s="258" t="s">
        <v>630</v>
      </c>
      <c r="B33" s="694"/>
      <c r="C33" s="258"/>
      <c r="D33" s="258"/>
      <c r="E33" s="258"/>
      <c r="F33" s="258"/>
      <c r="G33" s="258"/>
    </row>
    <row r="34" spans="1:7" x14ac:dyDescent="0.2">
      <c r="A34" s="258" t="s">
        <v>631</v>
      </c>
      <c r="B34" s="258"/>
      <c r="C34" s="258"/>
      <c r="D34" s="258"/>
      <c r="E34" s="258"/>
      <c r="F34" s="258"/>
      <c r="G34" s="258"/>
    </row>
    <row r="35" spans="1:7" x14ac:dyDescent="0.2">
      <c r="A35" s="258"/>
      <c r="B35" s="258"/>
      <c r="C35" s="258"/>
      <c r="D35" s="258"/>
      <c r="E35" s="258"/>
      <c r="F35" s="258"/>
      <c r="G35" s="258"/>
    </row>
    <row r="36" spans="1:7" x14ac:dyDescent="0.2">
      <c r="A36" s="257" t="s">
        <v>397</v>
      </c>
      <c r="B36" s="258"/>
      <c r="C36" s="258"/>
      <c r="D36" s="258"/>
      <c r="E36" s="257" t="s">
        <v>406</v>
      </c>
      <c r="F36" s="258"/>
      <c r="G36" s="258"/>
    </row>
    <row r="37" spans="1:7" x14ac:dyDescent="0.2">
      <c r="A37" s="271" t="s">
        <v>400</v>
      </c>
      <c r="B37" s="271" t="s">
        <v>401</v>
      </c>
      <c r="C37" s="271" t="s">
        <v>402</v>
      </c>
      <c r="D37" s="258"/>
      <c r="E37" s="259"/>
      <c r="F37" s="259" t="s">
        <v>407</v>
      </c>
      <c r="G37" s="258"/>
    </row>
    <row r="38" spans="1:7" x14ac:dyDescent="0.2">
      <c r="A38" s="1"/>
      <c r="B38" s="1"/>
      <c r="C38" s="1"/>
      <c r="D38" s="1"/>
      <c r="E38" s="260" t="s">
        <v>408</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7" t="s">
        <v>409</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410</v>
      </c>
      <c r="F44" s="276">
        <v>8</v>
      </c>
      <c r="G44" s="258"/>
    </row>
    <row r="45" spans="1:7" x14ac:dyDescent="0.2">
      <c r="A45" s="258"/>
      <c r="B45" s="258"/>
      <c r="C45" s="258"/>
      <c r="D45" s="258"/>
      <c r="E45" s="258"/>
      <c r="F45" s="258"/>
      <c r="G45" s="258"/>
    </row>
    <row r="46" spans="1:7" ht="15" x14ac:dyDescent="0.25">
      <c r="A46" s="277" t="s">
        <v>562</v>
      </c>
      <c r="B46" s="258"/>
      <c r="C46" s="258"/>
      <c r="D46" s="258"/>
      <c r="E46" s="258"/>
      <c r="F46" s="258"/>
      <c r="G46" s="258"/>
    </row>
    <row r="47" spans="1:7" x14ac:dyDescent="0.2">
      <c r="A47" s="1" t="s">
        <v>563</v>
      </c>
      <c r="B47" s="258"/>
      <c r="C47" s="258"/>
      <c r="D47" s="258"/>
      <c r="E47" s="258"/>
      <c r="F47" s="258"/>
      <c r="G47" s="258"/>
    </row>
    <row r="48" spans="1:7" x14ac:dyDescent="0.2">
      <c r="A48" s="258"/>
      <c r="B48" s="258"/>
      <c r="C48" s="258"/>
      <c r="D48" s="258"/>
      <c r="E48" s="258"/>
      <c r="F48" s="258"/>
      <c r="G48" s="258"/>
    </row>
    <row r="49" spans="1:200" ht="15" x14ac:dyDescent="0.25">
      <c r="A49" s="277" t="s">
        <v>411</v>
      </c>
      <c r="B49" s="1"/>
      <c r="C49" s="1"/>
      <c r="D49" s="1"/>
      <c r="E49" s="1"/>
      <c r="F49" s="1"/>
      <c r="G49" s="1"/>
    </row>
    <row r="50" spans="1:200" ht="14.25" customHeight="1" x14ac:dyDescent="0.2">
      <c r="A50" s="836" t="s">
        <v>589</v>
      </c>
      <c r="B50" s="836"/>
      <c r="C50" s="836"/>
      <c r="D50" s="836"/>
      <c r="E50" s="836"/>
      <c r="F50" s="836"/>
      <c r="G50" s="836"/>
    </row>
    <row r="51" spans="1:200" x14ac:dyDescent="0.2">
      <c r="A51" s="836"/>
      <c r="B51" s="836"/>
      <c r="C51" s="836"/>
      <c r="D51" s="836"/>
      <c r="E51" s="836"/>
      <c r="F51" s="836"/>
      <c r="G51" s="836"/>
    </row>
    <row r="52" spans="1:200" x14ac:dyDescent="0.2">
      <c r="A52" s="836"/>
      <c r="B52" s="836"/>
      <c r="C52" s="836"/>
      <c r="D52" s="836"/>
      <c r="E52" s="836"/>
      <c r="F52" s="836"/>
      <c r="G52" s="836"/>
    </row>
    <row r="53" spans="1:200" ht="15" x14ac:dyDescent="0.25">
      <c r="A53" s="277" t="s">
        <v>412</v>
      </c>
      <c r="B53" s="1"/>
      <c r="C53" s="1"/>
      <c r="D53" s="1"/>
      <c r="E53" s="1"/>
      <c r="F53" s="1"/>
      <c r="G53" s="1"/>
    </row>
    <row r="54" spans="1:200" x14ac:dyDescent="0.2">
      <c r="A54" s="1" t="s">
        <v>557</v>
      </c>
      <c r="B54" s="1"/>
      <c r="C54" s="1"/>
      <c r="D54" s="1"/>
      <c r="E54" s="1"/>
      <c r="F54" s="1"/>
      <c r="G54" s="1"/>
    </row>
    <row r="55" spans="1:200" x14ac:dyDescent="0.2">
      <c r="A55" s="1" t="s">
        <v>646</v>
      </c>
      <c r="B55" s="1"/>
      <c r="C55" s="1"/>
      <c r="D55" s="1"/>
      <c r="E55" s="1"/>
      <c r="F55" s="1"/>
      <c r="G55" s="1"/>
    </row>
    <row r="56" spans="1:200" x14ac:dyDescent="0.2">
      <c r="A56" s="1" t="s">
        <v>558</v>
      </c>
      <c r="B56" s="1"/>
      <c r="C56" s="1"/>
      <c r="D56" s="1"/>
      <c r="E56" s="1"/>
      <c r="F56" s="1"/>
      <c r="G56" s="1"/>
    </row>
    <row r="57" spans="1:200" x14ac:dyDescent="0.2">
      <c r="A57" s="1"/>
      <c r="B57" s="1"/>
      <c r="C57" s="1"/>
      <c r="D57" s="1"/>
      <c r="E57" s="1"/>
      <c r="F57" s="1"/>
      <c r="G57" s="1"/>
    </row>
    <row r="58" spans="1:200" ht="15" x14ac:dyDescent="0.25">
      <c r="A58" s="277" t="s">
        <v>413</v>
      </c>
      <c r="B58" s="1"/>
      <c r="C58" s="1"/>
      <c r="D58" s="1"/>
      <c r="E58" s="1"/>
      <c r="F58" s="1"/>
      <c r="G58" s="1"/>
    </row>
    <row r="59" spans="1:200" ht="14.25" customHeight="1" x14ac:dyDescent="0.2">
      <c r="A59" s="836" t="s">
        <v>616</v>
      </c>
      <c r="B59" s="836"/>
      <c r="C59" s="836"/>
      <c r="D59" s="836"/>
      <c r="E59" s="836"/>
      <c r="F59" s="836"/>
      <c r="G59" s="83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6"/>
      <c r="B60" s="836"/>
      <c r="C60" s="836"/>
      <c r="D60" s="836"/>
      <c r="E60" s="836"/>
      <c r="F60" s="836"/>
      <c r="G60" s="836"/>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6"/>
      <c r="B61" s="836"/>
      <c r="C61" s="836"/>
      <c r="D61" s="836"/>
      <c r="E61" s="836"/>
      <c r="F61" s="836"/>
      <c r="G61" s="836"/>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6"/>
      <c r="B62" s="836"/>
      <c r="C62" s="836"/>
      <c r="D62" s="836"/>
      <c r="E62" s="836"/>
      <c r="F62" s="836"/>
      <c r="G62" s="836"/>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6"/>
      <c r="B63" s="836"/>
      <c r="C63" s="836"/>
      <c r="D63" s="836"/>
      <c r="E63" s="836"/>
      <c r="F63" s="836"/>
      <c r="G63" s="836"/>
    </row>
    <row r="64" spans="1:200" ht="15" x14ac:dyDescent="0.25">
      <c r="A64" s="277" t="s">
        <v>528</v>
      </c>
      <c r="B64" s="1"/>
      <c r="C64" s="1"/>
      <c r="D64" s="1"/>
      <c r="E64" s="1"/>
      <c r="F64" s="1"/>
      <c r="G64" s="1"/>
    </row>
    <row r="65" spans="1:7" x14ac:dyDescent="0.2">
      <c r="A65" s="1" t="s">
        <v>554</v>
      </c>
      <c r="B65" s="1"/>
      <c r="C65" s="1"/>
      <c r="D65" s="1"/>
      <c r="E65" s="1"/>
      <c r="F65" s="1"/>
      <c r="G65" s="1"/>
    </row>
    <row r="66" spans="1:7" x14ac:dyDescent="0.2">
      <c r="A66" s="1" t="s">
        <v>553</v>
      </c>
      <c r="B66" s="1"/>
      <c r="C66" s="1"/>
      <c r="D66" s="1"/>
      <c r="E66" s="1"/>
      <c r="F66" s="1"/>
      <c r="G66" s="1"/>
    </row>
    <row r="67" spans="1:7" x14ac:dyDescent="0.2">
      <c r="A67" s="1"/>
      <c r="B67" s="1"/>
      <c r="C67" s="1"/>
      <c r="D67" s="1"/>
      <c r="E67" s="1"/>
      <c r="F67" s="1"/>
      <c r="G67" s="1"/>
    </row>
    <row r="68" spans="1:7" ht="15" x14ac:dyDescent="0.25">
      <c r="A68" s="277" t="s">
        <v>605</v>
      </c>
      <c r="B68" s="1"/>
      <c r="C68" s="1"/>
      <c r="D68" s="1"/>
      <c r="E68" s="1"/>
      <c r="F68" s="1"/>
      <c r="G68" s="1"/>
    </row>
    <row r="69" spans="1:7" x14ac:dyDescent="0.2">
      <c r="A69" s="1" t="s">
        <v>555</v>
      </c>
      <c r="B69" s="1"/>
      <c r="C69" s="1"/>
      <c r="D69" s="1"/>
      <c r="E69" s="1"/>
      <c r="F69" s="1"/>
      <c r="G69" s="1"/>
    </row>
    <row r="70" spans="1:7" x14ac:dyDescent="0.2">
      <c r="A70" s="1" t="s">
        <v>556</v>
      </c>
      <c r="B70" s="1"/>
      <c r="C70" s="1"/>
      <c r="D70" s="1"/>
      <c r="E70" s="1"/>
      <c r="F70" s="1"/>
      <c r="G70" s="1"/>
    </row>
    <row r="71" spans="1:7" x14ac:dyDescent="0.2">
      <c r="A71" s="1" t="s">
        <v>606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422</v>
      </c>
      <c r="B1" s="556"/>
      <c r="C1" s="556"/>
      <c r="D1" s="556"/>
    </row>
    <row r="2" spans="1:18" x14ac:dyDescent="0.2">
      <c r="A2" s="557"/>
      <c r="B2" s="441"/>
      <c r="C2" s="441"/>
      <c r="D2" s="558"/>
    </row>
    <row r="3" spans="1:18" x14ac:dyDescent="0.2">
      <c r="A3" s="661"/>
      <c r="B3" s="661">
        <v>2022</v>
      </c>
      <c r="C3" s="661">
        <v>2023</v>
      </c>
      <c r="D3" s="661">
        <v>2024</v>
      </c>
    </row>
    <row r="4" spans="1:18" x14ac:dyDescent="0.2">
      <c r="A4" s="18" t="s">
        <v>126</v>
      </c>
      <c r="B4" s="560">
        <v>12.458940643076318</v>
      </c>
      <c r="C4" s="560">
        <v>6.5068888614654838</v>
      </c>
      <c r="D4" s="560">
        <v>-6.2103840937114581E-2</v>
      </c>
      <c r="Q4" s="561"/>
      <c r="R4" s="561"/>
    </row>
    <row r="5" spans="1:18" x14ac:dyDescent="0.2">
      <c r="A5" s="18" t="s">
        <v>127</v>
      </c>
      <c r="B5" s="560">
        <v>16.071540286890713</v>
      </c>
      <c r="C5" s="560">
        <v>4.949373776318799</v>
      </c>
      <c r="D5" s="560" t="s">
        <v>507</v>
      </c>
    </row>
    <row r="6" spans="1:18" x14ac:dyDescent="0.2">
      <c r="A6" s="18" t="s">
        <v>128</v>
      </c>
      <c r="B6" s="560">
        <v>15.310062773819768</v>
      </c>
      <c r="C6" s="560">
        <v>5.4241419468149594</v>
      </c>
      <c r="D6" s="560" t="s">
        <v>507</v>
      </c>
    </row>
    <row r="7" spans="1:18" x14ac:dyDescent="0.2">
      <c r="A7" s="18" t="s">
        <v>129</v>
      </c>
      <c r="B7" s="560">
        <v>13.679314889625365</v>
      </c>
      <c r="C7" s="560">
        <v>3.5992669867360099</v>
      </c>
      <c r="D7" s="560" t="s">
        <v>507</v>
      </c>
    </row>
    <row r="8" spans="1:18" x14ac:dyDescent="0.2">
      <c r="A8" s="18" t="s">
        <v>130</v>
      </c>
      <c r="B8" s="560">
        <v>12.912847821623719</v>
      </c>
      <c r="C8" s="560">
        <v>1.6935541533018943</v>
      </c>
      <c r="D8" s="562" t="s">
        <v>507</v>
      </c>
    </row>
    <row r="9" spans="1:18" x14ac:dyDescent="0.2">
      <c r="A9" s="18" t="s">
        <v>131</v>
      </c>
      <c r="B9" s="560">
        <v>11.92392824197743</v>
      </c>
      <c r="C9" s="560">
        <v>0.82007138245844624</v>
      </c>
      <c r="D9" s="562" t="s">
        <v>507</v>
      </c>
    </row>
    <row r="10" spans="1:18" x14ac:dyDescent="0.2">
      <c r="A10" s="18" t="s">
        <v>132</v>
      </c>
      <c r="B10" s="560">
        <v>11.440365224305662</v>
      </c>
      <c r="C10" s="560">
        <v>0.36940431121914241</v>
      </c>
      <c r="D10" s="560" t="s">
        <v>507</v>
      </c>
    </row>
    <row r="11" spans="1:18" x14ac:dyDescent="0.2">
      <c r="A11" s="18" t="s">
        <v>133</v>
      </c>
      <c r="B11" s="560">
        <v>10.86013308202957</v>
      </c>
      <c r="C11" s="560">
        <v>-0.53732980635888949</v>
      </c>
      <c r="D11" s="689" t="s">
        <v>507</v>
      </c>
    </row>
    <row r="12" spans="1:18" x14ac:dyDescent="0.2">
      <c r="A12" s="18" t="s">
        <v>134</v>
      </c>
      <c r="B12" s="560">
        <v>10.304990487909045</v>
      </c>
      <c r="C12" s="560">
        <v>-1.0190448712579445</v>
      </c>
      <c r="D12" s="562" t="s">
        <v>507</v>
      </c>
    </row>
    <row r="13" spans="1:18" x14ac:dyDescent="0.2">
      <c r="A13" s="18" t="s">
        <v>135</v>
      </c>
      <c r="B13" s="560">
        <v>9.7882803347224847</v>
      </c>
      <c r="C13" s="560">
        <v>-0.98216140772421601</v>
      </c>
      <c r="D13" s="562" t="s">
        <v>507</v>
      </c>
    </row>
    <row r="14" spans="1:18" x14ac:dyDescent="0.2">
      <c r="A14" s="18" t="s">
        <v>136</v>
      </c>
      <c r="B14" s="560">
        <v>8.026127431280706</v>
      </c>
      <c r="C14" s="560">
        <v>-0.29864247575877179</v>
      </c>
      <c r="D14" s="560" t="s">
        <v>507</v>
      </c>
    </row>
    <row r="15" spans="1:18" x14ac:dyDescent="0.2">
      <c r="A15" s="441" t="s">
        <v>137</v>
      </c>
      <c r="B15" s="447">
        <v>7.8865900694070614</v>
      </c>
      <c r="C15" s="447">
        <v>-1.2445212726250152</v>
      </c>
      <c r="D15" s="447" t="s">
        <v>507</v>
      </c>
    </row>
    <row r="16" spans="1:18" x14ac:dyDescent="0.2">
      <c r="A16" s="564"/>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77">
        <f>INDICE!A3</f>
        <v>45292</v>
      </c>
      <c r="C3" s="778"/>
      <c r="D3" s="778" t="s">
        <v>115</v>
      </c>
      <c r="E3" s="778"/>
      <c r="F3" s="778" t="s">
        <v>116</v>
      </c>
      <c r="G3" s="778"/>
      <c r="H3" s="778"/>
    </row>
    <row r="4" spans="1:8" s="69" customFormat="1" x14ac:dyDescent="0.2">
      <c r="A4" s="284"/>
      <c r="B4" s="82" t="s">
        <v>47</v>
      </c>
      <c r="C4" s="82" t="s">
        <v>419</v>
      </c>
      <c r="D4" s="82" t="s">
        <v>47</v>
      </c>
      <c r="E4" s="82" t="s">
        <v>419</v>
      </c>
      <c r="F4" s="82" t="s">
        <v>47</v>
      </c>
      <c r="G4" s="83" t="s">
        <v>419</v>
      </c>
      <c r="H4" s="83" t="s">
        <v>121</v>
      </c>
    </row>
    <row r="5" spans="1:8" x14ac:dyDescent="0.2">
      <c r="A5" s="315" t="s">
        <v>138</v>
      </c>
      <c r="B5" s="324">
        <v>88.937470000000047</v>
      </c>
      <c r="C5" s="317">
        <v>1.5794836956522107</v>
      </c>
      <c r="D5" s="316">
        <v>88.937470000000047</v>
      </c>
      <c r="E5" s="317">
        <v>1.5794836956522107</v>
      </c>
      <c r="F5" s="316">
        <v>720.41860999999983</v>
      </c>
      <c r="G5" s="317">
        <v>-3.2710693403782694</v>
      </c>
      <c r="H5" s="322">
        <v>34.45094149590291</v>
      </c>
    </row>
    <row r="6" spans="1:8" x14ac:dyDescent="0.2">
      <c r="A6" s="315" t="s">
        <v>139</v>
      </c>
      <c r="B6" s="324">
        <v>64.138480000000015</v>
      </c>
      <c r="C6" s="317">
        <v>-7.5778442777904451E-2</v>
      </c>
      <c r="D6" s="316">
        <v>64.138480000000015</v>
      </c>
      <c r="E6" s="317">
        <v>-7.5778442777904451E-2</v>
      </c>
      <c r="F6" s="316">
        <v>480.16123999999996</v>
      </c>
      <c r="G6" s="317">
        <v>-6.8393055704600272</v>
      </c>
      <c r="H6" s="322">
        <v>22.96165945496633</v>
      </c>
    </row>
    <row r="7" spans="1:8" x14ac:dyDescent="0.2">
      <c r="A7" s="315" t="s">
        <v>140</v>
      </c>
      <c r="B7" s="324">
        <v>9.2957700000000045</v>
      </c>
      <c r="C7" s="317">
        <v>8.2828656995984389</v>
      </c>
      <c r="D7" s="316">
        <v>9.2957700000000045</v>
      </c>
      <c r="E7" s="317">
        <v>8.2828656995984389</v>
      </c>
      <c r="F7" s="316">
        <v>114.24394000000001</v>
      </c>
      <c r="G7" s="317">
        <v>5.3069498622917628</v>
      </c>
      <c r="H7" s="322">
        <v>5.463228237817793</v>
      </c>
    </row>
    <row r="8" spans="1:8" x14ac:dyDescent="0.2">
      <c r="A8" s="318" t="s">
        <v>439</v>
      </c>
      <c r="B8" s="323">
        <v>40.631929999999997</v>
      </c>
      <c r="C8" s="320">
        <v>-16.295035375667666</v>
      </c>
      <c r="D8" s="319">
        <v>40.631929999999997</v>
      </c>
      <c r="E8" s="321">
        <v>-16.295035375667666</v>
      </c>
      <c r="F8" s="319">
        <v>776.3196700000002</v>
      </c>
      <c r="G8" s="321">
        <v>22.746849946276118</v>
      </c>
      <c r="H8" s="485">
        <v>37.124170811312979</v>
      </c>
    </row>
    <row r="9" spans="1:8" s="69" customFormat="1" x14ac:dyDescent="0.2">
      <c r="A9" s="285" t="s">
        <v>114</v>
      </c>
      <c r="B9" s="61">
        <v>203.00365000000005</v>
      </c>
      <c r="C9" s="62">
        <v>-2.8077893895112385</v>
      </c>
      <c r="D9" s="61">
        <v>203.00365000000005</v>
      </c>
      <c r="E9" s="62">
        <v>-2.8077893895112385</v>
      </c>
      <c r="F9" s="61">
        <v>2091.1434599999998</v>
      </c>
      <c r="G9" s="62">
        <v>4.4978584480769941</v>
      </c>
      <c r="H9" s="62">
        <v>100</v>
      </c>
    </row>
    <row r="10" spans="1:8" x14ac:dyDescent="0.2">
      <c r="A10" s="309"/>
      <c r="B10" s="308"/>
      <c r="C10" s="314"/>
      <c r="D10" s="308"/>
      <c r="E10" s="314"/>
      <c r="F10" s="308"/>
      <c r="G10" s="314"/>
      <c r="H10" s="79" t="s">
        <v>220</v>
      </c>
    </row>
    <row r="11" spans="1:8" x14ac:dyDescent="0.2">
      <c r="A11" s="286" t="s">
        <v>477</v>
      </c>
      <c r="B11" s="308"/>
      <c r="C11" s="308"/>
      <c r="D11" s="308"/>
      <c r="E11" s="308"/>
      <c r="F11" s="308"/>
      <c r="G11" s="314"/>
      <c r="H11" s="314"/>
    </row>
    <row r="12" spans="1:8" x14ac:dyDescent="0.2">
      <c r="A12" s="286" t="s">
        <v>516</v>
      </c>
      <c r="B12" s="308"/>
      <c r="C12" s="308"/>
      <c r="D12" s="308"/>
      <c r="E12" s="308"/>
      <c r="F12" s="308"/>
      <c r="G12" s="314"/>
      <c r="H12" s="314"/>
    </row>
    <row r="13" spans="1:8" ht="14.25" x14ac:dyDescent="0.2">
      <c r="A13" s="133" t="s">
        <v>530</v>
      </c>
      <c r="B13" s="1"/>
      <c r="C13" s="1"/>
      <c r="D13" s="1"/>
      <c r="E13" s="1"/>
      <c r="F13" s="1"/>
      <c r="G13" s="1"/>
      <c r="H13" s="1"/>
    </row>
    <row r="17" spans="3:21" x14ac:dyDescent="0.2">
      <c r="C17" s="589"/>
      <c r="D17" s="589"/>
      <c r="E17" s="589"/>
      <c r="F17" s="589"/>
      <c r="G17" s="589"/>
      <c r="H17" s="589"/>
      <c r="I17" s="589"/>
      <c r="J17" s="589"/>
      <c r="K17" s="589"/>
      <c r="L17" s="589"/>
      <c r="M17" s="589"/>
      <c r="N17" s="589"/>
      <c r="O17" s="589"/>
      <c r="P17" s="589"/>
      <c r="Q17" s="589"/>
      <c r="R17" s="589"/>
      <c r="S17" s="589"/>
      <c r="T17" s="589"/>
      <c r="U17" s="589"/>
    </row>
  </sheetData>
  <mergeCells count="3">
    <mergeCell ref="B3:C3"/>
    <mergeCell ref="D3:E3"/>
    <mergeCell ref="F3:H3"/>
  </mergeCells>
  <conditionalFormatting sqref="B8">
    <cfRule type="cellIs" dxfId="204" priority="8" operator="between">
      <formula>0</formula>
      <formula>0.5</formula>
    </cfRule>
  </conditionalFormatting>
  <conditionalFormatting sqref="C17:U17">
    <cfRule type="cellIs" dxfId="203" priority="3" operator="between">
      <formula>-0.0499999</formula>
      <formula>0.0499999</formula>
    </cfRule>
  </conditionalFormatting>
  <conditionalFormatting sqref="D8">
    <cfRule type="cellIs" dxfId="202" priority="7" operator="between">
      <formula>0</formula>
      <formula>0.5</formula>
    </cfRule>
  </conditionalFormatting>
  <conditionalFormatting sqref="F8">
    <cfRule type="cellIs" dxfId="201" priority="6" operator="between">
      <formula>0</formula>
      <formula>0.5</formula>
    </cfRule>
  </conditionalFormatting>
  <conditionalFormatting sqref="G5">
    <cfRule type="cellIs" dxfId="200" priority="1" operator="between">
      <formula>-0.049</formula>
      <formula>0.049</formula>
    </cfRule>
  </conditionalFormatting>
  <conditionalFormatting sqref="H8">
    <cfRule type="cellIs" dxfId="199"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election sqref="A1:F2"/>
    </sheetView>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77">
        <f>INDICE!A3</f>
        <v>45292</v>
      </c>
      <c r="C3" s="778"/>
      <c r="D3" s="779" t="s">
        <v>115</v>
      </c>
      <c r="E3" s="779"/>
      <c r="F3" s="779" t="s">
        <v>116</v>
      </c>
      <c r="G3" s="779"/>
      <c r="H3" s="779"/>
    </row>
    <row r="4" spans="1:14" x14ac:dyDescent="0.2">
      <c r="A4" s="66"/>
      <c r="B4" s="82" t="s">
        <v>47</v>
      </c>
      <c r="C4" s="82" t="s">
        <v>423</v>
      </c>
      <c r="D4" s="82" t="s">
        <v>47</v>
      </c>
      <c r="E4" s="82" t="s">
        <v>419</v>
      </c>
      <c r="F4" s="82" t="s">
        <v>47</v>
      </c>
      <c r="G4" s="83" t="s">
        <v>419</v>
      </c>
      <c r="H4" s="83" t="s">
        <v>106</v>
      </c>
    </row>
    <row r="5" spans="1:14" x14ac:dyDescent="0.2">
      <c r="A5" s="84" t="s">
        <v>183</v>
      </c>
      <c r="B5" s="338">
        <v>441.90815000000015</v>
      </c>
      <c r="C5" s="334">
        <v>16.965348059984684</v>
      </c>
      <c r="D5" s="333">
        <v>441.90815000000015</v>
      </c>
      <c r="E5" s="335">
        <v>16.965348059984684</v>
      </c>
      <c r="F5" s="333">
        <v>5805.4453599999997</v>
      </c>
      <c r="G5" s="335">
        <v>6.5501314589187327</v>
      </c>
      <c r="H5" s="340">
        <v>94.654025487233923</v>
      </c>
    </row>
    <row r="6" spans="1:14" x14ac:dyDescent="0.2">
      <c r="A6" s="84" t="s">
        <v>184</v>
      </c>
      <c r="B6" s="324">
        <v>24.602690000000013</v>
      </c>
      <c r="C6" s="331">
        <v>19.637751211807743</v>
      </c>
      <c r="D6" s="316">
        <v>24.602690000000013</v>
      </c>
      <c r="E6" s="317">
        <v>19.637751211807743</v>
      </c>
      <c r="F6" s="316">
        <v>323.16179999999997</v>
      </c>
      <c r="G6" s="317">
        <v>5.6933902065003101</v>
      </c>
      <c r="H6" s="322">
        <v>5.2689437858563171</v>
      </c>
    </row>
    <row r="7" spans="1:14" x14ac:dyDescent="0.2">
      <c r="A7" s="84" t="s">
        <v>188</v>
      </c>
      <c r="B7" s="339">
        <v>0</v>
      </c>
      <c r="C7" s="331">
        <v>0</v>
      </c>
      <c r="D7" s="330">
        <v>0</v>
      </c>
      <c r="E7" s="586">
        <v>0</v>
      </c>
      <c r="F7" s="330">
        <v>4.2800000000000005E-2</v>
      </c>
      <c r="G7" s="586">
        <v>443.14720812182742</v>
      </c>
      <c r="H7" s="339">
        <v>6.9782627165293184E-4</v>
      </c>
    </row>
    <row r="8" spans="1:14" x14ac:dyDescent="0.2">
      <c r="A8" s="84" t="s">
        <v>145</v>
      </c>
      <c r="B8" s="339">
        <v>0</v>
      </c>
      <c r="C8" s="331">
        <v>0</v>
      </c>
      <c r="D8" s="330">
        <v>0</v>
      </c>
      <c r="E8" s="586">
        <v>0</v>
      </c>
      <c r="F8" s="330">
        <v>4.1840000000000002E-2</v>
      </c>
      <c r="G8" s="331">
        <v>254.57627118644069</v>
      </c>
      <c r="H8" s="339">
        <v>6.8217409359716508E-4</v>
      </c>
    </row>
    <row r="9" spans="1:14" x14ac:dyDescent="0.2">
      <c r="A9" s="337" t="s">
        <v>146</v>
      </c>
      <c r="B9" s="325">
        <v>466.51084000000014</v>
      </c>
      <c r="C9" s="326">
        <v>17.103298699425618</v>
      </c>
      <c r="D9" s="325">
        <v>466.51084000000014</v>
      </c>
      <c r="E9" s="326">
        <v>17.103298699425618</v>
      </c>
      <c r="F9" s="325">
        <v>6128.6917999999987</v>
      </c>
      <c r="G9" s="326">
        <v>6.5057153521109692</v>
      </c>
      <c r="H9" s="326">
        <v>99.924349273455476</v>
      </c>
    </row>
    <row r="10" spans="1:14" x14ac:dyDescent="0.2">
      <c r="A10" s="84" t="s">
        <v>147</v>
      </c>
      <c r="B10" s="339">
        <v>0.23098000000000002</v>
      </c>
      <c r="C10" s="331">
        <v>-19.423707528082048</v>
      </c>
      <c r="D10" s="330">
        <v>0.23098000000000002</v>
      </c>
      <c r="E10" s="331">
        <v>-19.423707528082048</v>
      </c>
      <c r="F10" s="330">
        <v>4.6399099999999995</v>
      </c>
      <c r="G10" s="331">
        <v>3.8199315759679111</v>
      </c>
      <c r="H10" s="322">
        <v>7.5650726544512936E-2</v>
      </c>
    </row>
    <row r="11" spans="1:14" x14ac:dyDescent="0.2">
      <c r="A11" s="60" t="s">
        <v>148</v>
      </c>
      <c r="B11" s="327">
        <v>466.74182000000013</v>
      </c>
      <c r="C11" s="328">
        <v>17.077033774086765</v>
      </c>
      <c r="D11" s="327">
        <v>466.74182000000013</v>
      </c>
      <c r="E11" s="328">
        <v>17.077033774086765</v>
      </c>
      <c r="F11" s="327">
        <v>6133.3317099999995</v>
      </c>
      <c r="G11" s="328">
        <v>6.5036310156508641</v>
      </c>
      <c r="H11" s="328">
        <v>100</v>
      </c>
    </row>
    <row r="12" spans="1:14" x14ac:dyDescent="0.2">
      <c r="A12" s="364" t="s">
        <v>149</v>
      </c>
      <c r="B12" s="329"/>
      <c r="C12" s="329"/>
      <c r="D12" s="329"/>
      <c r="E12" s="329"/>
      <c r="F12" s="329"/>
      <c r="G12" s="329"/>
      <c r="H12" s="329"/>
    </row>
    <row r="13" spans="1:14" x14ac:dyDescent="0.2">
      <c r="A13" s="590" t="s">
        <v>188</v>
      </c>
      <c r="B13" s="591">
        <v>13.687679999999991</v>
      </c>
      <c r="C13" s="592">
        <v>20.81195155405134</v>
      </c>
      <c r="D13" s="593">
        <v>13.687679999999991</v>
      </c>
      <c r="E13" s="592">
        <v>20.81195155405134</v>
      </c>
      <c r="F13" s="593">
        <v>162.20222000000004</v>
      </c>
      <c r="G13" s="592">
        <v>7.5127160879905954</v>
      </c>
      <c r="H13" s="594">
        <v>2.6446021130006692</v>
      </c>
    </row>
    <row r="14" spans="1:14" x14ac:dyDescent="0.2">
      <c r="A14" s="595" t="s">
        <v>150</v>
      </c>
      <c r="B14" s="596">
        <v>2.9326020111075515</v>
      </c>
      <c r="C14" s="597"/>
      <c r="D14" s="598">
        <v>2.9326020111075515</v>
      </c>
      <c r="E14" s="597"/>
      <c r="F14" s="598">
        <v>2.6446021130006692</v>
      </c>
      <c r="G14" s="597"/>
      <c r="H14" s="599"/>
    </row>
    <row r="15" spans="1:14" x14ac:dyDescent="0.2">
      <c r="A15" s="84"/>
      <c r="B15" s="84"/>
      <c r="C15" s="84"/>
      <c r="D15" s="84"/>
      <c r="E15" s="84"/>
      <c r="F15" s="84"/>
      <c r="G15" s="84"/>
      <c r="H15" s="79" t="s">
        <v>220</v>
      </c>
    </row>
    <row r="16" spans="1:14" x14ac:dyDescent="0.2">
      <c r="A16" s="80" t="s">
        <v>477</v>
      </c>
      <c r="B16" s="84"/>
      <c r="C16" s="84"/>
      <c r="D16" s="84"/>
      <c r="E16" s="84"/>
      <c r="F16" s="85"/>
      <c r="G16" s="84"/>
      <c r="H16" s="84"/>
      <c r="I16" s="88"/>
      <c r="J16" s="88"/>
      <c r="K16" s="88"/>
      <c r="L16" s="88"/>
      <c r="M16" s="88"/>
      <c r="N16" s="88"/>
    </row>
    <row r="17" spans="1:14" x14ac:dyDescent="0.2">
      <c r="A17" s="80" t="s">
        <v>424</v>
      </c>
      <c r="B17" s="84"/>
      <c r="C17" s="84"/>
      <c r="D17" s="84"/>
      <c r="E17" s="84"/>
      <c r="F17" s="84"/>
      <c r="G17" s="84"/>
      <c r="H17" s="84"/>
      <c r="I17" s="88"/>
      <c r="J17" s="88"/>
      <c r="K17" s="88"/>
      <c r="L17" s="88"/>
      <c r="M17" s="88"/>
      <c r="N17" s="88"/>
    </row>
    <row r="18" spans="1:14" x14ac:dyDescent="0.2">
      <c r="A18" s="133" t="s">
        <v>530</v>
      </c>
      <c r="B18" s="84"/>
      <c r="C18" s="84"/>
      <c r="D18" s="84"/>
      <c r="E18" s="84"/>
      <c r="F18" s="84"/>
      <c r="G18" s="84"/>
      <c r="H18" s="84"/>
    </row>
    <row r="19" spans="1:14" x14ac:dyDescent="0.2">
      <c r="A19" s="780" t="s">
        <v>695</v>
      </c>
      <c r="B19" s="780"/>
      <c r="C19" s="780"/>
      <c r="D19" s="780"/>
      <c r="E19" s="780"/>
      <c r="F19" s="780"/>
      <c r="G19" s="780"/>
      <c r="H19" s="780"/>
    </row>
    <row r="20" spans="1:14" x14ac:dyDescent="0.2">
      <c r="A20" s="780"/>
      <c r="B20" s="780"/>
      <c r="C20" s="780"/>
      <c r="D20" s="780"/>
      <c r="E20" s="780"/>
      <c r="F20" s="780"/>
      <c r="G20" s="780"/>
      <c r="H20" s="780"/>
    </row>
  </sheetData>
  <mergeCells count="4">
    <mergeCell ref="B3:C3"/>
    <mergeCell ref="D3:E3"/>
    <mergeCell ref="F3:H3"/>
    <mergeCell ref="A19:H20"/>
  </mergeCells>
  <conditionalFormatting sqref="B10 D10 F10:G10">
    <cfRule type="cellIs" dxfId="198" priority="28" operator="between">
      <formula>0</formula>
      <formula>0.5</formula>
    </cfRule>
  </conditionalFormatting>
  <conditionalFormatting sqref="B7:D8">
    <cfRule type="cellIs" dxfId="197" priority="14" operator="equal">
      <formula>0</formula>
    </cfRule>
    <cfRule type="cellIs" dxfId="196" priority="15" operator="between">
      <formula>0</formula>
      <formula>0.5</formula>
    </cfRule>
  </conditionalFormatting>
  <conditionalFormatting sqref="C6">
    <cfRule type="cellIs" dxfId="195" priority="1" operator="between">
      <formula>-0.05</formula>
      <formula>0</formula>
    </cfRule>
    <cfRule type="cellIs" dxfId="194" priority="2" operator="between">
      <formula>0</formula>
      <formula>0.5</formula>
    </cfRule>
  </conditionalFormatting>
  <conditionalFormatting sqref="F7">
    <cfRule type="cellIs" dxfId="193" priority="11" operator="equal">
      <formula>0</formula>
    </cfRule>
    <cfRule type="cellIs" dxfId="192" priority="12" operator="between">
      <formula>0</formula>
      <formula>0.5</formula>
    </cfRule>
  </conditionalFormatting>
  <conditionalFormatting sqref="F8:G8">
    <cfRule type="cellIs" dxfId="191" priority="27" operator="between">
      <formula>0</formula>
      <formula>0.5</formula>
    </cfRule>
  </conditionalFormatting>
  <conditionalFormatting sqref="H7:H8">
    <cfRule type="cellIs" dxfId="190"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593</v>
      </c>
    </row>
    <row r="2" spans="1:12" ht="15.75" x14ac:dyDescent="0.25">
      <c r="A2" s="2"/>
      <c r="B2" s="89"/>
      <c r="H2" s="79" t="s">
        <v>151</v>
      </c>
    </row>
    <row r="3" spans="1:12" ht="14.1" customHeight="1" x14ac:dyDescent="0.2">
      <c r="A3" s="90"/>
      <c r="B3" s="781">
        <f>INDICE!A3</f>
        <v>45292</v>
      </c>
      <c r="C3" s="781"/>
      <c r="D3" s="781"/>
      <c r="E3" s="91"/>
      <c r="F3" s="782" t="s">
        <v>116</v>
      </c>
      <c r="G3" s="782"/>
      <c r="H3" s="782"/>
    </row>
    <row r="4" spans="1:12" x14ac:dyDescent="0.2">
      <c r="A4" s="92"/>
      <c r="B4" s="93" t="s">
        <v>143</v>
      </c>
      <c r="C4" s="490" t="s">
        <v>144</v>
      </c>
      <c r="D4" s="93" t="s">
        <v>152</v>
      </c>
      <c r="E4" s="93"/>
      <c r="F4" s="93" t="s">
        <v>143</v>
      </c>
      <c r="G4" s="490" t="s">
        <v>144</v>
      </c>
      <c r="H4" s="93" t="s">
        <v>152</v>
      </c>
    </row>
    <row r="5" spans="1:12" x14ac:dyDescent="0.2">
      <c r="A5" s="90" t="s">
        <v>153</v>
      </c>
      <c r="B5" s="94">
        <v>68.070220000000006</v>
      </c>
      <c r="C5" s="96">
        <v>2.5874599999999996</v>
      </c>
      <c r="D5" s="341">
        <v>70.657679999999999</v>
      </c>
      <c r="E5" s="94"/>
      <c r="F5" s="94">
        <v>882.0041099999994</v>
      </c>
      <c r="G5" s="96">
        <v>34.873440000000038</v>
      </c>
      <c r="H5" s="341">
        <v>916.87754999999947</v>
      </c>
    </row>
    <row r="6" spans="1:12" x14ac:dyDescent="0.2">
      <c r="A6" s="92" t="s">
        <v>154</v>
      </c>
      <c r="B6" s="95">
        <v>12.054519999999998</v>
      </c>
      <c r="C6" s="96">
        <v>0.43260000000000004</v>
      </c>
      <c r="D6" s="342">
        <v>12.487119999999999</v>
      </c>
      <c r="E6" s="95"/>
      <c r="F6" s="95">
        <v>163.69141999999999</v>
      </c>
      <c r="G6" s="96">
        <v>6.6180600000000007</v>
      </c>
      <c r="H6" s="342">
        <v>170.30948000000001</v>
      </c>
    </row>
    <row r="7" spans="1:12" x14ac:dyDescent="0.2">
      <c r="A7" s="92" t="s">
        <v>155</v>
      </c>
      <c r="B7" s="95">
        <v>7.72295</v>
      </c>
      <c r="C7" s="96">
        <v>0.42024</v>
      </c>
      <c r="D7" s="342">
        <v>8.1431900000000006</v>
      </c>
      <c r="E7" s="95"/>
      <c r="F7" s="95">
        <v>104.74202999999991</v>
      </c>
      <c r="G7" s="96">
        <v>5.9155799999999994</v>
      </c>
      <c r="H7" s="342">
        <v>110.65760999999992</v>
      </c>
    </row>
    <row r="8" spans="1:12" x14ac:dyDescent="0.2">
      <c r="A8" s="92" t="s">
        <v>156</v>
      </c>
      <c r="B8" s="95">
        <v>14.9383</v>
      </c>
      <c r="C8" s="96">
        <v>0.60942000000000007</v>
      </c>
      <c r="D8" s="342">
        <v>15.54772</v>
      </c>
      <c r="E8" s="95"/>
      <c r="F8" s="95">
        <v>253.92236999999994</v>
      </c>
      <c r="G8" s="96">
        <v>10.720589999999998</v>
      </c>
      <c r="H8" s="342">
        <v>264.64295999999996</v>
      </c>
    </row>
    <row r="9" spans="1:12" x14ac:dyDescent="0.2">
      <c r="A9" s="92" t="s">
        <v>157</v>
      </c>
      <c r="B9" s="95">
        <v>37.71199</v>
      </c>
      <c r="C9" s="96">
        <v>8.4956499999999995</v>
      </c>
      <c r="D9" s="342">
        <v>46.207639999999998</v>
      </c>
      <c r="E9" s="95"/>
      <c r="F9" s="95">
        <v>429.63632999999982</v>
      </c>
      <c r="G9" s="96">
        <v>97.591500000000067</v>
      </c>
      <c r="H9" s="342">
        <v>527.22782999999993</v>
      </c>
    </row>
    <row r="10" spans="1:12" x14ac:dyDescent="0.2">
      <c r="A10" s="92" t="s">
        <v>158</v>
      </c>
      <c r="B10" s="95">
        <v>5.6939899999999994</v>
      </c>
      <c r="C10" s="96">
        <v>0.23018</v>
      </c>
      <c r="D10" s="342">
        <v>5.9241699999999993</v>
      </c>
      <c r="E10" s="95"/>
      <c r="F10" s="95">
        <v>78.313890000000029</v>
      </c>
      <c r="G10" s="96">
        <v>3.2943600000000002</v>
      </c>
      <c r="H10" s="342">
        <v>81.608250000000027</v>
      </c>
    </row>
    <row r="11" spans="1:12" x14ac:dyDescent="0.2">
      <c r="A11" s="92" t="s">
        <v>159</v>
      </c>
      <c r="B11" s="95">
        <v>21.542660000000005</v>
      </c>
      <c r="C11" s="96">
        <v>0.93117999999999979</v>
      </c>
      <c r="D11" s="342">
        <v>22.473840000000006</v>
      </c>
      <c r="E11" s="95"/>
      <c r="F11" s="95">
        <v>312.02681999999965</v>
      </c>
      <c r="G11" s="96">
        <v>15.425200000000014</v>
      </c>
      <c r="H11" s="342">
        <v>327.45201999999966</v>
      </c>
    </row>
    <row r="12" spans="1:12" x14ac:dyDescent="0.2">
      <c r="A12" s="92" t="s">
        <v>510</v>
      </c>
      <c r="B12" s="95">
        <v>18.467390000000002</v>
      </c>
      <c r="C12" s="96">
        <v>0.61376999999999959</v>
      </c>
      <c r="D12" s="342">
        <v>19.081160000000001</v>
      </c>
      <c r="E12" s="95"/>
      <c r="F12" s="95">
        <v>242.3016999999999</v>
      </c>
      <c r="G12" s="96">
        <v>8.4435700000000047</v>
      </c>
      <c r="H12" s="342">
        <v>250.74526999999989</v>
      </c>
      <c r="J12" s="96"/>
    </row>
    <row r="13" spans="1:12" x14ac:dyDescent="0.2">
      <c r="A13" s="92" t="s">
        <v>160</v>
      </c>
      <c r="B13" s="95">
        <v>79.711060000000003</v>
      </c>
      <c r="C13" s="96">
        <v>3.4710699999999997</v>
      </c>
      <c r="D13" s="342">
        <v>83.182130000000001</v>
      </c>
      <c r="E13" s="95"/>
      <c r="F13" s="95">
        <v>1032.3493800000008</v>
      </c>
      <c r="G13" s="96">
        <v>47.76721000000002</v>
      </c>
      <c r="H13" s="342">
        <v>1080.1165900000008</v>
      </c>
      <c r="J13" s="96"/>
      <c r="L13" s="695"/>
    </row>
    <row r="14" spans="1:12" x14ac:dyDescent="0.2">
      <c r="A14" s="92" t="s">
        <v>161</v>
      </c>
      <c r="B14" s="95">
        <v>0.49577000000000004</v>
      </c>
      <c r="C14" s="96">
        <v>6.2700000000000006E-2</v>
      </c>
      <c r="D14" s="343">
        <v>0.55847000000000002</v>
      </c>
      <c r="E14" s="96"/>
      <c r="F14" s="95">
        <v>5.8903399999999992</v>
      </c>
      <c r="G14" s="96">
        <v>0.59144999999999992</v>
      </c>
      <c r="H14" s="343">
        <v>6.4817899999999993</v>
      </c>
      <c r="J14" s="96"/>
      <c r="K14" s="712"/>
    </row>
    <row r="15" spans="1:12" x14ac:dyDescent="0.2">
      <c r="A15" s="92" t="s">
        <v>162</v>
      </c>
      <c r="B15" s="95">
        <v>48.887939999999979</v>
      </c>
      <c r="C15" s="96">
        <v>1.9252599999999995</v>
      </c>
      <c r="D15" s="342">
        <v>50.813199999999981</v>
      </c>
      <c r="E15" s="95"/>
      <c r="F15" s="95">
        <v>665.93557000000078</v>
      </c>
      <c r="G15" s="96">
        <v>26.190109999999986</v>
      </c>
      <c r="H15" s="342">
        <v>692.12568000000078</v>
      </c>
      <c r="J15" s="96"/>
    </row>
    <row r="16" spans="1:12" x14ac:dyDescent="0.2">
      <c r="A16" s="92" t="s">
        <v>163</v>
      </c>
      <c r="B16" s="95">
        <v>8.1240300000000012</v>
      </c>
      <c r="C16" s="96">
        <v>0.20285000000000003</v>
      </c>
      <c r="D16" s="342">
        <v>8.3268800000000009</v>
      </c>
      <c r="E16" s="95"/>
      <c r="F16" s="95">
        <v>108.38725999999998</v>
      </c>
      <c r="G16" s="96">
        <v>3.1668399999999988</v>
      </c>
      <c r="H16" s="342">
        <v>111.55409999999998</v>
      </c>
      <c r="J16" s="96"/>
    </row>
    <row r="17" spans="1:11" x14ac:dyDescent="0.2">
      <c r="A17" s="92" t="s">
        <v>164</v>
      </c>
      <c r="B17" s="95">
        <v>20.212929999999993</v>
      </c>
      <c r="C17" s="96">
        <v>0.98308999999999991</v>
      </c>
      <c r="D17" s="342">
        <v>21.196019999999994</v>
      </c>
      <c r="E17" s="95"/>
      <c r="F17" s="95">
        <v>280.63101999999981</v>
      </c>
      <c r="G17" s="96">
        <v>13.60188999999999</v>
      </c>
      <c r="H17" s="342">
        <v>294.23290999999978</v>
      </c>
      <c r="J17" s="96"/>
    </row>
    <row r="18" spans="1:11" x14ac:dyDescent="0.2">
      <c r="A18" s="92" t="s">
        <v>165</v>
      </c>
      <c r="B18" s="95">
        <v>2.3949900000000004</v>
      </c>
      <c r="C18" s="96">
        <v>7.6060000000000003E-2</v>
      </c>
      <c r="D18" s="342">
        <v>2.4710500000000004</v>
      </c>
      <c r="E18" s="95"/>
      <c r="F18" s="95">
        <v>31.059619999999995</v>
      </c>
      <c r="G18" s="96">
        <v>1.2127599999999998</v>
      </c>
      <c r="H18" s="342">
        <v>32.272379999999998</v>
      </c>
      <c r="J18" s="96"/>
    </row>
    <row r="19" spans="1:11" x14ac:dyDescent="0.2">
      <c r="A19" s="92" t="s">
        <v>166</v>
      </c>
      <c r="B19" s="95">
        <v>60.632899999999978</v>
      </c>
      <c r="C19" s="96">
        <v>2.0027399999999997</v>
      </c>
      <c r="D19" s="342">
        <v>62.635639999999981</v>
      </c>
      <c r="E19" s="95"/>
      <c r="F19" s="95">
        <v>743.80997000000036</v>
      </c>
      <c r="G19" s="96">
        <v>27.263550000000006</v>
      </c>
      <c r="H19" s="342">
        <v>771.07352000000037</v>
      </c>
      <c r="J19" s="96"/>
    </row>
    <row r="20" spans="1:11" x14ac:dyDescent="0.2">
      <c r="A20" s="92" t="s">
        <v>167</v>
      </c>
      <c r="B20" s="96">
        <v>0.54693999999999998</v>
      </c>
      <c r="C20" s="96">
        <v>0</v>
      </c>
      <c r="D20" s="343">
        <v>0.54693999999999998</v>
      </c>
      <c r="E20" s="96"/>
      <c r="F20" s="95">
        <v>6.6908500000000011</v>
      </c>
      <c r="G20" s="96">
        <v>0</v>
      </c>
      <c r="H20" s="343">
        <v>6.6908500000000011</v>
      </c>
      <c r="J20" s="96"/>
    </row>
    <row r="21" spans="1:11" x14ac:dyDescent="0.2">
      <c r="A21" s="92" t="s">
        <v>168</v>
      </c>
      <c r="B21" s="95">
        <v>11.175270000000001</v>
      </c>
      <c r="C21" s="96">
        <v>0.52705999999999997</v>
      </c>
      <c r="D21" s="342">
        <v>11.702330000000002</v>
      </c>
      <c r="E21" s="95"/>
      <c r="F21" s="95">
        <v>157.89430999999993</v>
      </c>
      <c r="G21" s="96">
        <v>6.706360000000001</v>
      </c>
      <c r="H21" s="342">
        <v>164.60066999999992</v>
      </c>
      <c r="J21" s="96"/>
      <c r="K21" s="96"/>
    </row>
    <row r="22" spans="1:11" x14ac:dyDescent="0.2">
      <c r="A22" s="92" t="s">
        <v>169</v>
      </c>
      <c r="B22" s="95">
        <v>6.0910299999999991</v>
      </c>
      <c r="C22" s="96">
        <v>0.18210999999999999</v>
      </c>
      <c r="D22" s="342">
        <v>6.2731399999999988</v>
      </c>
      <c r="E22" s="95"/>
      <c r="F22" s="95">
        <v>80.973840000000038</v>
      </c>
      <c r="G22" s="96">
        <v>2.7140199999999997</v>
      </c>
      <c r="H22" s="342">
        <v>83.687860000000043</v>
      </c>
      <c r="J22" s="96"/>
    </row>
    <row r="23" spans="1:11" x14ac:dyDescent="0.2">
      <c r="A23" s="97" t="s">
        <v>170</v>
      </c>
      <c r="B23" s="98">
        <v>17.43326999999999</v>
      </c>
      <c r="C23" s="96">
        <v>0.84924999999999973</v>
      </c>
      <c r="D23" s="344">
        <v>18.282519999999991</v>
      </c>
      <c r="E23" s="98"/>
      <c r="F23" s="98">
        <v>225.18453000000022</v>
      </c>
      <c r="G23" s="96">
        <v>11.065310000000004</v>
      </c>
      <c r="H23" s="344">
        <v>236.24984000000023</v>
      </c>
      <c r="J23" s="96"/>
    </row>
    <row r="24" spans="1:11" x14ac:dyDescent="0.2">
      <c r="A24" s="99" t="s">
        <v>428</v>
      </c>
      <c r="B24" s="100">
        <v>441.90815000000038</v>
      </c>
      <c r="C24" s="100">
        <v>24.602690000000003</v>
      </c>
      <c r="D24" s="100">
        <v>466.51084000000037</v>
      </c>
      <c r="E24" s="100"/>
      <c r="F24" s="100">
        <v>5805.445359999987</v>
      </c>
      <c r="G24" s="100">
        <v>323.16180000000026</v>
      </c>
      <c r="H24" s="100">
        <v>6128.6071599999868</v>
      </c>
      <c r="J24" s="96"/>
    </row>
    <row r="25" spans="1:11" x14ac:dyDescent="0.2">
      <c r="H25" s="79" t="s">
        <v>220</v>
      </c>
      <c r="J25" s="96"/>
    </row>
    <row r="26" spans="1:11" x14ac:dyDescent="0.2">
      <c r="A26" s="345" t="s">
        <v>559</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89" priority="13" operator="between">
      <formula>0</formula>
      <formula>0.5</formula>
    </cfRule>
    <cfRule type="cellIs" dxfId="188" priority="14" operator="between">
      <formula>0</formula>
      <formula>0.49</formula>
    </cfRule>
  </conditionalFormatting>
  <conditionalFormatting sqref="C5:C23">
    <cfRule type="cellIs" dxfId="187" priority="12" stopIfTrue="1" operator="equal">
      <formula>0</formula>
    </cfRule>
  </conditionalFormatting>
  <conditionalFormatting sqref="G5:G23">
    <cfRule type="cellIs" dxfId="186" priority="10" stopIfTrue="1" operator="equal">
      <formula>0</formula>
    </cfRule>
  </conditionalFormatting>
  <conditionalFormatting sqref="J12:J30">
    <cfRule type="cellIs" dxfId="185" priority="6" stopIfTrue="1" operator="equal">
      <formula>0</formula>
    </cfRule>
    <cfRule type="cellIs" dxfId="184" priority="8" operator="between">
      <formula>0</formula>
      <formula>0.5</formula>
    </cfRule>
    <cfRule type="cellIs" dxfId="183"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2024-09-24T14:34:06Z</dcterms:modified>
</cp:coreProperties>
</file>