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2. FEBRERO\"/>
    </mc:Choice>
  </mc:AlternateContent>
  <xr:revisionPtr revIDLastSave="0" documentId="13_ncr:1_{B8CC4DBC-81A0-486D-89D2-2AC609D1F44D}"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<sst xmlns="http://schemas.openxmlformats.org/spreadsheetml/2006/main" count="1907" uniqueCount="697">
  <si>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</si>
  <si>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</si>
  <si>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</si>
  <si>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</si>
  <si>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</si>
  <si>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</si>
  <si>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</si>
  <si>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</si>
  <si>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</si>
  <si>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</si>
  <si>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</si>
  <si>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</si>
  <si>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</si>
  <si>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</si>
  <si>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</si>
  <si>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</si>
  <si>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</si>
  <si>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</si>
  <si>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</si>
  <si>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</si>
  <si>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</si>
  <si>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</si>
  <si>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</si>
  <si>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</si>
  <si>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</si>
  <si>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</si>
  <si>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</si>
  <si>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</si>
  <si>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</si>
  <si>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</si>
  <si>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</si>
  <si>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</si>
  <si>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</si>
  <si>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</si>
  <si>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</si>
  <si>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</si>
  <si>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</si>
  <si>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</si>
  <si>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</si>
  <si>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</si>
  <si>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</si>
  <si>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</si>
  <si>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</si>
  <si>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</si>
  <si>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</si>
  <si>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</si>
  <si>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</si>
  <si>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</si>
  <si>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</si>
  <si>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</si>
  <si>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</si>
  <si>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</si>
  <si>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</si>
  <si>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</si>
  <si>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</si>
  <si>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</si>
  <si>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</si>
  <si>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</si>
  <si>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</si>
  <si>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</si>
  <si>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</si>
  <si>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</si>
  <si>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</si>
  <si>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</si>
  <si>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</si>
  <si>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</si>
  <si>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</si>
  <si>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</si>
  <si>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</si>
  <si>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</si>
  <si>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</si>
  <si>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</si>
  <si>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</si>
  <si>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</si>
  <si>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</si>
  <si>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</si>
  <si>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</si>
  <si>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</si>
  <si>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</si>
  <si>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</si>
  <si>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</si>
  <si>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</si>
  <si>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</si>
  <si>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</si>
  <si>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</si>
  <si>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</si>
  <si>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</si>
  <si>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</si>
  <si>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</si>
  <si>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</si>
  <si>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</si>
  <si>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</si>
  <si>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</si>
  <si>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</si>
  <si>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</si>
  <si>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</si>
  <si>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</si>
  <si>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</si>
  <si>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</si>
  <si>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</si>
  <si>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</si>
  <si>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</si>
  <si>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</si>
  <si>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</si>
  <si>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</si>
  <si>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</si>
  <si>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</si>
  <si>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</si>
  <si>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</si>
  <si>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</si>
  <si>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</si>
  <si>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</si>
  <si>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</si>
  <si>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</si>
  <si>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</si>
  <si>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</si>
  <si>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</si>
  <si>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</si>
  <si>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</si>
  <si>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</si>
  <si>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</si>
  <si>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</si>
  <si>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</si>
  <si>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</si>
  <si>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</si>
  <si>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</si>
  <si>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</si>
  <si>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</si>
  <si>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</si>
  <si>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</si>
  <si>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</si>
  <si>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</si>
  <si>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</si>
  <si>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</si>
  <si>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</si>
  <si>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</si>
  <si>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</si>
  <si>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</si>
  <si>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</si>
  <si>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</si>
  <si>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</si>
  <si>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</si>
  <si>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</si>
  <si>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</si>
  <si>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</si>
  <si>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</si>
  <si>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</si>
  <si>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</si>
  <si>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</si>
  <si>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</si>
  <si>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</si>
  <si>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</si>
  <si>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</si>
  <si>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</si>
  <si>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</si>
  <si>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</si>
  <si>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</si>
  <si>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</si>
  <si>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</si>
  <si>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</si>
  <si>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</si>
  <si>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</si>
  <si>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</si>
  <si>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</si>
  <si>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</si>
  <si>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</si>
  <si>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</si>
  <si>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</si>
  <si>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</si>
  <si>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</si>
  <si>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</si>
  <si>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</si>
  <si>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</si>
  <si>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</si>
  <si>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</si>
  <si>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</si>
  <si>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</si>
  <si>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</si>
  <si>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</si>
  <si>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</si>
  <si>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</si>
  <si>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</si>
  <si>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</si>
  <si>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</si>
  <si>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</si>
  <si>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</si>
  <si>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</si>
  <si>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</si>
  <si>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</si>
  <si>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</si>
  <si>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</si>
  <si>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</si>
  <si>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</si>
  <si>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</si>
  <si>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</si>
  <si>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</si>
  <si>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</si>
  <si>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</si>
  <si>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</si>
  <si>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</si>
  <si>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</si>
  <si>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</si>
  <si>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</si>
  <si>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</si>
  <si>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</si>
  <si>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</si>
  <si>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</si>
  <si>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</si>
  <si>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</si>
  <si>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</si>
  <si>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</si>
  <si>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</si>
  <si>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</si>
  <si>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</si>
  <si>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</si>
  <si>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</si>
  <si>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</si>
  <si>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</si>
  <si>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</si>
  <si>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</si>
  <si>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</si>
  <si>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</si>
  <si>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</si>
  <si>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</si>
  <si>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</si>
  <si>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</si>
  <si>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</si>
  <si>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</si>
  <si>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</si>
  <si>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</si>
  <si>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</si>
  <si>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</si>
  <si>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</si>
  <si>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</si>
  <si>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</si>
  <si>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</si>
  <si>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</si>
  <si>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</si>
  <si>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</si>
  <si>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</si>
  <si>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</si>
  <si>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</si>
  <si>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</si>
  <si>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</si>
  <si>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</si>
  <si>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</si>
  <si>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</si>
  <si>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</si>
  <si>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</si>
  <si>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</si>
  <si>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</si>
  <si>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</si>
  <si>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</si>
  <si>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</si>
  <si>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</si>
  <si>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</si>
  <si>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</si>
  <si>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</si>
  <si>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</si>
  <si>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</si>
  <si>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</si>
  <si>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</si>
  <si>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</si>
  <si>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</si>
  <si>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</si>
  <si>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</si>
  <si>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</si>
  <si>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</si>
  <si>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</si>
  <si>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</si>
  <si>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</si>
  <si>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</si>
  <si>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</si>
  <si>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</si>
  <si>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</si>
  <si>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</si>
  <si>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</si>
  <si>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</si>
  <si>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</si>
  <si>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</si>
  <si>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</si>
  <si>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</si>
  <si>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</si>
  <si>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</si>
  <si>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</si>
  <si>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</si>
  <si>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</si>
  <si>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</si>
  <si>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</si>
  <si>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</si>
  <si>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</si>
  <si>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</si>
  <si>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</si>
  <si>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</si>
  <si>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</si>
  <si>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</si>
  <si>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</si>
  <si>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</si>
  <si>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</si>
  <si>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</si>
  <si>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</si>
  <si>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</si>
  <si>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</si>
  <si>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</si>
  <si>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</si>
  <si>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</si>
  <si>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</si>
  <si>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</si>
  <si>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</si>
  <si>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</si>
  <si>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</si>
  <si>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</si>
  <si>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</si>
  <si>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</si>
  <si>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</si>
  <si>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</si>
  <si>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</si>
  <si>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</si>
  <si>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</si>
  <si>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</si>
  <si>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</si>
  <si>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</si>
  <si>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</si>
  <si>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</si>
  <si>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</si>
  <si>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</si>
  <si>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</si>
  <si>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</si>
  <si>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</si>
  <si>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</si>
  <si>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</si>
  <si>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</si>
  <si>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</si>
  <si>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</si>
  <si>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</si>
  <si>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</si>
  <si>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</si>
  <si>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</si>
  <si>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</si>
  <si>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</si>
  <si>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</si>
  <si>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</si>
  <si>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</si>
  <si>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</si>
  <si>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</si>
  <si>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</si>
  <si>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</si>
  <si>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</si>
  <si>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</si>
  <si>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</si>
  <si>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</si>
  <si>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</si>
  <si>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</si>
  <si>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</si>
  <si>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</si>
  <si>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</si>
  <si>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</si>
  <si>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</si>
  <si>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</si>
  <si>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</si>
  <si>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</si>
  <si>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</si>
  <si>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</si>
  <si>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</si>
  <si>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</si>
  <si>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</si>
  <si>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</si>
  <si>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</si>
  <si>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</si>
  <si>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</si>
  <si>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</si>
  <si>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</si>
  <si>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</si>
  <si>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</si>
  <si>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</si>
  <si>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</si>
  <si>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</si>
  <si>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</si>
  <si>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</si>
  <si>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</si>
  <si>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</si>
  <si>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</si>
  <si>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</si>
  <si>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</si>
  <si>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</si>
  <si>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</si>
  <si>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</si>
  <si>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</si>
  <si>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</si>
  <si>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</si>
  <si>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</si>
  <si>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</si>
  <si>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</si>
  <si>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</si>
  <si>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</si>
  <si>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</si>
  <si>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</si>
  <si>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</si>
  <si>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</si>
  <si>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</si>
  <si>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</si>
  <si>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</si>
  <si>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</si>
  <si>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</si>
  <si>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</si>
  <si>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</si>
  <si>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</si>
  <si>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</si>
  <si>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</si>
  <si>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</si>
  <si>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</si>
  <si>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</si>
  <si>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</si>
  <si>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</si>
  <si>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</si>
  <si>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</si>
  <si>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</si>
  <si>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</si>
  <si>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</si>
  <si>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</si>
  <si>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</si>
  <si>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</si>
  <si>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</si>
  <si>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</si>
  <si>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</si>
  <si>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</si>
  <si>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</si>
  <si>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</si>
  <si>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</si>
  <si>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</si>
  <si>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</si>
  <si>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</si>
  <si>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</si>
  <si>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</si>
  <si>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</si>
  <si>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</si>
  <si>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</si>
  <si>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</si>
  <si>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</si>
  <si>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</si>
  <si>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</si>
  <si>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</si>
  <si>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</si>
  <si>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</si>
  <si>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</si>
  <si>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</si>
  <si>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</si>
  <si>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</si>
  <si>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</si>
  <si>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</si>
  <si>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</si>
  <si>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</si>
  <si>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</si>
  <si>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</si>
  <si>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</si>
  <si>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</si>
  <si>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</si>
  <si>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</si>
  <si>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</si>
  <si>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</si>
  <si>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</si>
  <si>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</si>
  <si>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</si>
  <si>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</si>
  <si>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</si>
  <si>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</si>
  <si>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</si>
  <si>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</si>
  <si>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</si>
  <si>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</si>
  <si>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</si>
  <si>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</si>
  <si>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</si>
  <si>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</si>
  <si>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</si>
  <si>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</si>
  <si>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</si>
  <si>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</si>
  <si>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</si>
  <si>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</si>
  <si>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</si>
  <si>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</si>
  <si>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</si>
  <si>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</si>
  <si>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</si>
  <si>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</si>
  <si>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</si>
  <si>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</si>
  <si>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</si>
  <si>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</si>
  <si>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</si>
  <si>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</si>
  <si>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</si>
  <si>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</si>
  <si>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</si>
  <si>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</si>
  <si>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</si>
  <si>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</si>
  <si>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</si>
  <si>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</si>
  <si>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</si>
  <si>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</si>
  <si>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</si>
  <si>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</si>
  <si>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</si>
  <si>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</si>
  <si>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</si>
  <si>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</si>
  <si>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</si>
  <si>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</si>
  <si>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</si>
  <si>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</si>
  <si>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</si>
  <si>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</si>
  <si>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</si>
  <si>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</si>
  <si>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</si>
  <si>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</si>
  <si>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</si>
  <si>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</si>
  <si>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</si>
  <si>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</si>
  <si>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</si>
  <si>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</si>
  <si>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</si>
  <si>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</si>
  <si>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</si>
  <si>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</si>
  <si>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</si>
  <si>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</si>
  <si>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</si>
  <si>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</si>
  <si>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</si>
  <si>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</si>
  <si>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</si>
  <si>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</si>
  <si>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</si>
  <si>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</si>
  <si>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</si>
  <si>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</si>
  <si>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</si>
  <si>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</si>
  <si>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</si>
  <si>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</si>
  <si>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</si>
  <si>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</si>
  <si>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</si>
  <si>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</si>
  <si>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</si>
  <si>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</si>
  <si>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</si>
  <si>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</si>
  <si>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</si>
  <si>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</si>
  <si>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</si>
  <si>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</si>
  <si>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</si>
  <si>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</si>
  <si>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</si>
  <si>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</si>
  <si>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</si>
  <si>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</si>
  <si>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</si>
  <si>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</si>
  <si>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</si>
  <si>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</si>
  <si>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</si>
  <si>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</si>
  <si>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</si>
  <si>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</si>
  <si>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</si>
  <si>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</si>
  <si>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</si>
  <si>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</si>
  <si>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</si>
  <si>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</si>
  <si>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</si>
  <si>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</si>
  <si>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</si>
  <si>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</si>
  <si>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</si>
  <si>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</si>
  <si>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</si>
  <si>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</si>
  <si>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</si>
  <si>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</si>
  <si>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17 Septiembre</t>
  </si>
  <si>
    <t>Trinidad y Tobago</t>
  </si>
  <si>
    <t>19 Noviembre</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</si>
  <si>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</si>
  <si>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</si>
  <si>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</si>
  <si>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</si>
  <si>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</si>
  <si>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</si>
  <si>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</si>
  <si>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</si>
  <si>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</si>
  <si>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</si>
  <si>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</si>
  <si>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</si>
  <si>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</si>
  <si>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</si>
  <si>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</si>
  <si>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</si>
  <si>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</si>
  <si>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</si>
  <si>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</si>
  <si>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</si>
  <si>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</si>
  <si>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</si>
  <si>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</si>
  <si>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</si>
  <si>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</si>
  <si>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</si>
  <si>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</si>
  <si>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</si>
  <si>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</si>
  <si>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</si>
  <si>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</si>
  <si>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</si>
  <si>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</si>
  <si>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</si>
  <si>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</si>
  <si>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</si>
  <si>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</si>
  <si>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</si>
  <si>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</si>
  <si>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</si>
  <si>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</si>
  <si>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</si>
  <si>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</si>
  <si>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</si>
  <si>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</si>
  <si>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</si>
  <si>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</si>
  <si>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</si>
  <si>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</si>
  <si>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</si>
  <si>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</si>
  <si>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</si>
  <si>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</si>
  <si>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</si>
  <si>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</si>
  <si>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</si>
  <si>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</si>
  <si>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</si>
  <si>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</si>
  <si>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</si>
  <si>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</si>
  <si>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</si>
  <si>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</si>
  <si>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</si>
  <si>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</si>
  <si>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</si>
  <si>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</si>
  <si>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</si>
  <si>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</si>
  <si>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</si>
  <si>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</si>
  <si>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</si>
  <si>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</si>
  <si>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</si>
  <si>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</si>
  <si>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</si>
  <si>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</si>
  <si>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</si>
  <si>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</si>
  <si>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</si>
  <si>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</si>
  <si>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</si>
  <si>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</si>
  <si>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</si>
  <si>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</si>
  <si>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</si>
  <si>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</si>
  <si>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</si>
  <si>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</si>
  <si>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</si>
  <si>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</si>
  <si>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**Tarifa TUR 2: consumo estimado de 12.000 kWh/año hasta 30 de septiembre de 2021 y de 8.000 kWh/año desde 1 de octubre de 2021.</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</si>
  <si>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</si>
  <si>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</si>
  <si>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</si>
  <si>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</si>
  <si>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</si>
  <si>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4º 2023</t>
  </si>
  <si>
    <t>ene-24</t>
  </si>
  <si>
    <t>19 Septiembre</t>
  </si>
  <si>
    <t>16 Enero</t>
  </si>
  <si>
    <t>El % bio en gasolinas y en gasóleos es un porcentaje en masa y no es representativo del cumplimiento del objetivo de incorporación de biocarburantes, que requiere, según la normativa vigente, una metodología más compleja.</t>
  </si>
  <si>
    <t>feb-24</t>
  </si>
  <si>
    <t>feb-23</t>
  </si>
  <si>
    <t>BOLETÍN ESTADÍSTICO HIDROCARBUROS FEBRERO 2024</t>
  </si>
  <si>
    <t>* Tasa de variación respecto al mismo periodo del año anterior // '- igual que 0,0 / ^ distinto de 0,0</t>
  </si>
  <si>
    <t>Arabia Saudí, Argelia, Congo, Emiratos Árabes Unidos, Gabón, Guinea Ecuatorial, Irak, Irán, Kuwait, Libia, Nigeria y Venezuela.</t>
  </si>
  <si>
    <t>Congo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</si>
</sst>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4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4"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0" fontId="22" fillId="2" borderId="0" xfId="1" applyFont="1" applyFill="1" applyAlignment="1">
      <alignment horizontal="right" vertical="top"/>
    </xf>
    <xf numFmtId="177" fontId="31" fillId="6" borderId="0" xfId="0" applyNumberFormat="1" applyFont="1" applyFill="1" applyAlignment="1">
      <alignment horizontal="right"/>
    </xf>
    <xf numFmtId="0" fontId="4" fillId="2" borderId="8" xfId="1" quotePrefix="1" applyFill="1" applyBorder="1" applyAlignment="1">
      <alignment horizontal="center" vertical="center"/>
    </xf>
    <xf numFmtId="175" fontId="17" fillId="6" borderId="12" xfId="0" applyNumberFormat="1" applyFont="1" applyFill="1" applyBorder="1"/>
    <xf numFmtId="173" fontId="17" fillId="6" borderId="12" xfId="0" applyNumberFormat="1" applyFont="1" applyFill="1" applyBorder="1" applyAlignment="1">
      <alignment horizontal="right"/>
    </xf>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2" fontId="24" fillId="4" borderId="2" xfId="0" applyNumberFormat="1" applyFont="1" applyFill="1" applyBorder="1"/>
    <xf numFmtId="0" fontId="8" fillId="2" borderId="4" xfId="1" quotePrefix="1" applyFont="1" applyFill="1" applyBorder="1" applyAlignment="1">
      <alignment horizontal="center" vertical="center"/>
    </xf>
    <xf numFmtId="0" fontId="8" fillId="2" borderId="5" xfId="1" quotePrefix="1" applyFont="1" applyFill="1" applyBorder="1" applyAlignment="1">
      <alignment horizontal="center" vertical="center"/>
    </xf>
    <xf numFmtId="0" fontId="31" fillId="2" borderId="0" xfId="0" applyFont="1" applyFill="1" applyAlignment="1">
      <alignment horizontal="left" indent="1"/>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169" fontId="4" fillId="0" borderId="0" xfId="4" applyNumberFormat="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08">
    <dxf>
      <numFmt numFmtId="188" formatCode="\^"/>
    </dxf>
    <dxf>
      <numFmt numFmtId="189" formatCode="\^;\^;\^"/>
    </dxf>
    <dxf>
      <numFmt numFmtId="190" formatCode="&quot;-&quot;"/>
    </dxf>
    <dxf>
      <numFmt numFmtId="189" formatCode="\^;\^;\^"/>
    </dxf>
    <dxf>
      <numFmt numFmtId="188" formatCode="\^"/>
    </dxf>
    <dxf>
      <numFmt numFmtId="190" formatCode="&quot;-&quot;"/>
    </dxf>
    <dxf>
      <numFmt numFmtId="189" formatCode="\^;\^;\^"/>
    </dxf>
    <dxf>
      <numFmt numFmtId="190" formatCode="&quot;-&quot;"/>
    </dxf>
    <dxf>
      <numFmt numFmtId="188" formatCode="\^"/>
    </dxf>
    <dxf>
      <numFmt numFmtId="189" formatCode="\^;\^;\^"/>
    </dxf>
    <dxf>
      <numFmt numFmtId="190" formatCode="&quot;-&quot;"/>
    </dxf>
    <dxf>
      <numFmt numFmtId="187" formatCode="&quot;^&quot;"/>
    </dxf>
    <dxf>
      <numFmt numFmtId="188" formatCode="\^"/>
    </dxf>
    <dxf>
      <numFmt numFmtId="188" formatCode="\^"/>
    </dxf>
    <dxf>
      <numFmt numFmtId="187" formatCode="&quot;^&quot;"/>
    </dxf>
    <dxf>
      <numFmt numFmtId="188" formatCode="\^"/>
    </dxf>
    <dxf>
      <numFmt numFmtId="188" formatCode="\^"/>
    </dxf>
    <dxf>
      <numFmt numFmtId="188" formatCode="\^"/>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90" formatCode="&quot;-&quot;"/>
    </dxf>
    <dxf>
      <numFmt numFmtId="188" formatCode="\^"/>
    </dxf>
    <dxf>
      <numFmt numFmtId="188" formatCode="\^"/>
    </dxf>
    <dxf>
      <numFmt numFmtId="188" formatCode="\^"/>
    </dxf>
    <dxf>
      <numFmt numFmtId="189"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9" formatCode="\^;\^;\^"/>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693</v>
      </c>
    </row>
    <row r="3" spans="1:9" ht="15" customHeight="1" x14ac:dyDescent="0.2">
      <c r="A3" s="505">
        <v>45323</v>
      </c>
    </row>
    <row r="4" spans="1:9" ht="15" customHeight="1" x14ac:dyDescent="0.25">
      <c r="A4" s="767" t="s">
        <v>19</v>
      </c>
      <c r="B4" s="767"/>
      <c r="C4" s="767"/>
      <c r="D4" s="767"/>
      <c r="E4" s="767"/>
      <c r="F4" s="767"/>
      <c r="G4" s="76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494</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502</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504</v>
      </c>
      <c r="D25" s="212"/>
      <c r="E25" s="212"/>
      <c r="F25" s="212"/>
      <c r="G25" s="8"/>
      <c r="H25" s="8"/>
    </row>
    <row r="26" spans="2:9" ht="15" customHeight="1" x14ac:dyDescent="0.2">
      <c r="C26" s="212" t="s">
        <v>33</v>
      </c>
      <c r="D26" s="212"/>
      <c r="E26" s="212"/>
      <c r="F26" s="212"/>
      <c r="G26" s="8"/>
      <c r="H26" s="8"/>
    </row>
    <row r="27" spans="2:9" ht="15" customHeight="1" x14ac:dyDescent="0.2">
      <c r="C27" s="212" t="s">
        <v>434</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497</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496</v>
      </c>
      <c r="D44" s="8"/>
      <c r="E44" s="8"/>
      <c r="F44" s="8"/>
      <c r="G44" s="11"/>
    </row>
    <row r="45" spans="1:9" ht="15" customHeight="1" x14ac:dyDescent="0.2">
      <c r="C45" s="8" t="s">
        <v>248</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495</v>
      </c>
      <c r="D49" s="8"/>
      <c r="E49" s="8"/>
      <c r="F49" s="8"/>
      <c r="G49" s="8"/>
    </row>
    <row r="50" spans="1:8" ht="15" customHeight="1" x14ac:dyDescent="0.2">
      <c r="B50" s="6"/>
      <c r="C50" s="8" t="s">
        <v>479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3" t="s">
        <v>623</v>
      </c>
      <c r="D63" s="733"/>
      <c r="E63" s="733"/>
      <c r="F63" s="733"/>
      <c r="G63" s="733"/>
    </row>
    <row r="64" spans="1:8" ht="15" customHeight="1" x14ac:dyDescent="0.2">
      <c r="B64" s="6"/>
      <c r="C64" s="8" t="s">
        <v>362</v>
      </c>
      <c r="D64" s="8"/>
      <c r="E64" s="8"/>
      <c r="F64" s="8"/>
      <c r="G64" s="8"/>
    </row>
    <row r="65" spans="2:9" ht="15" customHeight="1" x14ac:dyDescent="0.2">
      <c r="B65" s="6"/>
      <c r="C65" s="8" t="s">
        <v>628</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488</v>
      </c>
      <c r="D69" s="8"/>
      <c r="E69" s="8"/>
      <c r="F69" s="8"/>
      <c r="G69" s="10"/>
      <c r="H69" s="10"/>
    </row>
    <row r="70" spans="2:9" ht="15" customHeight="1" x14ac:dyDescent="0.2">
      <c r="B70" s="6"/>
      <c r="C70" s="8" t="s">
        <v>18</v>
      </c>
      <c r="D70" s="8"/>
      <c r="E70" s="8"/>
      <c r="F70" s="8"/>
      <c r="G70" s="10"/>
    </row>
    <row r="71" spans="2:9" ht="15" customHeight="1" x14ac:dyDescent="0.2">
      <c r="C71" s="212" t="s">
        <v>499</v>
      </c>
      <c r="D71" s="212"/>
      <c r="E71" s="212"/>
      <c r="F71" s="8"/>
      <c r="G71" s="8"/>
    </row>
    <row r="72" spans="2:9" ht="15" customHeight="1" x14ac:dyDescent="0.2">
      <c r="C72" s="8" t="s">
        <v>498</v>
      </c>
      <c r="D72" s="8"/>
      <c r="E72" s="8"/>
      <c r="F72" s="8"/>
      <c r="G72" s="8"/>
      <c r="H72" s="8"/>
    </row>
    <row r="73" spans="2:9" ht="15" customHeight="1" x14ac:dyDescent="0.2">
      <c r="C73" s="8" t="s">
        <v>339</v>
      </c>
      <c r="D73" s="8"/>
      <c r="E73" s="8"/>
      <c r="F73" s="8"/>
    </row>
    <row r="74" spans="2:9" ht="15" customHeight="1" x14ac:dyDescent="0.2">
      <c r="C74" s="8" t="s">
        <v>520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346</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361</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500</v>
      </c>
      <c r="D90" s="8"/>
      <c r="E90" s="8"/>
      <c r="F90" s="8"/>
      <c r="G90" s="8"/>
      <c r="H90" s="8"/>
      <c r="I90" s="10"/>
      <c r="J90" s="10"/>
    </row>
    <row r="91" spans="1:10" ht="15" customHeight="1" x14ac:dyDescent="0.2">
      <c r="C91" s="212" t="s">
        <v>501</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8" t="s">
        <v>506</v>
      </c>
      <c r="B98" s="769"/>
      <c r="C98" s="769"/>
      <c r="D98" s="769"/>
      <c r="E98" s="769"/>
      <c r="F98" s="769"/>
      <c r="G98" s="769"/>
      <c r="H98" s="769"/>
      <c r="I98" s="769"/>
      <c r="J98" s="769"/>
      <c r="K98" s="769"/>
    </row>
    <row r="99" spans="1:11" ht="15" customHeight="1" x14ac:dyDescent="0.2">
      <c r="A99" s="769"/>
      <c r="B99" s="769"/>
      <c r="C99" s="769"/>
      <c r="D99" s="769"/>
      <c r="E99" s="769"/>
      <c r="F99" s="769"/>
      <c r="G99" s="769"/>
      <c r="H99" s="769"/>
      <c r="I99" s="769"/>
      <c r="J99" s="769"/>
      <c r="K99" s="769"/>
    </row>
    <row r="100" spans="1:11" ht="15" customHeight="1" x14ac:dyDescent="0.2">
      <c r="A100" s="769"/>
      <c r="B100" s="769"/>
      <c r="C100" s="769"/>
      <c r="D100" s="769"/>
      <c r="E100" s="769"/>
      <c r="F100" s="769"/>
      <c r="G100" s="769"/>
      <c r="H100" s="769"/>
      <c r="I100" s="769"/>
      <c r="J100" s="769"/>
      <c r="K100" s="769"/>
    </row>
    <row r="101" spans="1:11" ht="15" customHeight="1" x14ac:dyDescent="0.2">
      <c r="A101" s="769"/>
      <c r="B101" s="769"/>
      <c r="C101" s="769"/>
      <c r="D101" s="769"/>
      <c r="E101" s="769"/>
      <c r="F101" s="769"/>
      <c r="G101" s="769"/>
      <c r="H101" s="769"/>
      <c r="I101" s="769"/>
      <c r="J101" s="769"/>
      <c r="K101" s="769"/>
    </row>
    <row r="102" spans="1:11" ht="15" customHeight="1" x14ac:dyDescent="0.2">
      <c r="A102" s="769"/>
      <c r="B102" s="769"/>
      <c r="C102" s="769"/>
      <c r="D102" s="769"/>
      <c r="E102" s="769"/>
      <c r="F102" s="769"/>
      <c r="G102" s="769"/>
      <c r="H102" s="769"/>
      <c r="I102" s="769"/>
      <c r="J102" s="769"/>
      <c r="K102" s="76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86">
        <f>INDICE!A3</f>
        <v>45323</v>
      </c>
      <c r="C3" s="787"/>
      <c r="D3" s="787" t="s">
        <v>115</v>
      </c>
      <c r="E3" s="787"/>
      <c r="F3" s="787" t="s">
        <v>116</v>
      </c>
      <c r="G3" s="788"/>
      <c r="H3" s="787"/>
    </row>
    <row r="4" spans="1:8" x14ac:dyDescent="0.2">
      <c r="A4" s="351"/>
      <c r="B4" s="352" t="s">
        <v>47</v>
      </c>
      <c r="C4" s="352" t="s">
        <v>419</v>
      </c>
      <c r="D4" s="352" t="s">
        <v>47</v>
      </c>
      <c r="E4" s="352" t="s">
        <v>419</v>
      </c>
      <c r="F4" s="352" t="s">
        <v>47</v>
      </c>
      <c r="G4" s="353" t="s">
        <v>419</v>
      </c>
      <c r="H4" s="353" t="s">
        <v>106</v>
      </c>
    </row>
    <row r="5" spans="1:8" x14ac:dyDescent="0.2">
      <c r="A5" s="354" t="s">
        <v>171</v>
      </c>
      <c r="B5" s="326">
        <v>1651.1126000000006</v>
      </c>
      <c r="C5" s="319">
        <v>-3.4506512508241105</v>
      </c>
      <c r="D5" s="318">
        <v>3408.5371899999986</v>
      </c>
      <c r="E5" s="319">
        <v>3.9389837831308525</v>
      </c>
      <c r="F5" s="318">
        <v>21764.719269999994</v>
      </c>
      <c r="G5" s="333">
        <v>-0.99675280399154698</v>
      </c>
      <c r="H5" s="324">
        <v>70.967116649182202</v>
      </c>
    </row>
    <row r="6" spans="1:8" x14ac:dyDescent="0.2">
      <c r="A6" s="354" t="s">
        <v>172</v>
      </c>
      <c r="B6" s="587">
        <v>1.1317200000000001</v>
      </c>
      <c r="C6" s="333">
        <v>632.12576012420755</v>
      </c>
      <c r="D6" s="355">
        <v>1.6132899999999999</v>
      </c>
      <c r="E6" s="319">
        <v>333.79671954826568</v>
      </c>
      <c r="F6" s="318">
        <v>7.3488200000000008</v>
      </c>
      <c r="G6" s="319">
        <v>-49.074849815981693</v>
      </c>
      <c r="H6" s="587">
        <v>2.3961924787732094E-2</v>
      </c>
    </row>
    <row r="7" spans="1:8" x14ac:dyDescent="0.2">
      <c r="A7" s="354" t="s">
        <v>173</v>
      </c>
      <c r="B7" s="341">
        <v>0</v>
      </c>
      <c r="C7" s="333">
        <v>0</v>
      </c>
      <c r="D7" s="332">
        <v>6.2419999999999996E-2</v>
      </c>
      <c r="E7" s="333">
        <v>467.45454545454538</v>
      </c>
      <c r="F7" s="332">
        <v>0.12007</v>
      </c>
      <c r="G7" s="319">
        <v>81.786525359576075</v>
      </c>
      <c r="H7" s="587">
        <v>3.9150616143312692E-4</v>
      </c>
    </row>
    <row r="8" spans="1:8" x14ac:dyDescent="0.2">
      <c r="A8" s="365" t="s">
        <v>174</v>
      </c>
      <c r="B8" s="327">
        <v>1652.2443200000005</v>
      </c>
      <c r="C8" s="328">
        <v>-3.3936013548529402</v>
      </c>
      <c r="D8" s="327">
        <v>3410.2128999999986</v>
      </c>
      <c r="E8" s="374">
        <v>3.9779419048939295</v>
      </c>
      <c r="F8" s="327">
        <v>21772.188159999998</v>
      </c>
      <c r="G8" s="328">
        <v>-1.0280428639223242</v>
      </c>
      <c r="H8" s="328">
        <v>70.991470080131378</v>
      </c>
    </row>
    <row r="9" spans="1:8" x14ac:dyDescent="0.2">
      <c r="A9" s="354" t="s">
        <v>175</v>
      </c>
      <c r="B9" s="326">
        <v>284.97142999999988</v>
      </c>
      <c r="C9" s="319">
        <v>-24.664587659055019</v>
      </c>
      <c r="D9" s="318">
        <v>610.76751999999999</v>
      </c>
      <c r="E9" s="319">
        <v>-12.186298594395646</v>
      </c>
      <c r="F9" s="318">
        <v>3541.6206300000003</v>
      </c>
      <c r="G9" s="319">
        <v>-20.068178043521296</v>
      </c>
      <c r="H9" s="324">
        <v>11.547982827547871</v>
      </c>
    </row>
    <row r="10" spans="1:8" x14ac:dyDescent="0.2">
      <c r="A10" s="354" t="s">
        <v>176</v>
      </c>
      <c r="B10" s="326">
        <v>137.14719000000005</v>
      </c>
      <c r="C10" s="319">
        <v>-23.078870143142925</v>
      </c>
      <c r="D10" s="318">
        <v>332.64154000000002</v>
      </c>
      <c r="E10" s="333">
        <v>4.1223677562215819</v>
      </c>
      <c r="F10" s="318">
        <v>1167.1582400000002</v>
      </c>
      <c r="G10" s="333">
        <v>47.270472138747024</v>
      </c>
      <c r="H10" s="324">
        <v>3.8056936980714955</v>
      </c>
    </row>
    <row r="11" spans="1:8" x14ac:dyDescent="0.2">
      <c r="A11" s="354" t="s">
        <v>177</v>
      </c>
      <c r="B11" s="326">
        <v>333.12130999999999</v>
      </c>
      <c r="C11" s="319">
        <v>6.1061234796874526</v>
      </c>
      <c r="D11" s="318">
        <v>726.8496600000002</v>
      </c>
      <c r="E11" s="319">
        <v>18.729165929220208</v>
      </c>
      <c r="F11" s="318">
        <v>4187.7712499999998</v>
      </c>
      <c r="G11" s="319">
        <v>0.25867816723015669</v>
      </c>
      <c r="H11" s="324">
        <v>13.654853394249253</v>
      </c>
    </row>
    <row r="12" spans="1:8" s="3" customFormat="1" x14ac:dyDescent="0.2">
      <c r="A12" s="356" t="s">
        <v>148</v>
      </c>
      <c r="B12" s="329">
        <v>2407.4842500000004</v>
      </c>
      <c r="C12" s="330">
        <v>-6.7156441863951182</v>
      </c>
      <c r="D12" s="329">
        <v>5080.4716199999993</v>
      </c>
      <c r="E12" s="330">
        <v>3.5365370497260358</v>
      </c>
      <c r="F12" s="329">
        <v>30668.738279999998</v>
      </c>
      <c r="G12" s="330">
        <v>-2.3246150787373048</v>
      </c>
      <c r="H12" s="330">
        <v>100</v>
      </c>
    </row>
    <row r="13" spans="1:8" x14ac:dyDescent="0.2">
      <c r="A13" s="366" t="s">
        <v>149</v>
      </c>
      <c r="B13" s="331"/>
      <c r="C13" s="331"/>
      <c r="D13" s="331"/>
      <c r="E13" s="331"/>
      <c r="F13" s="331"/>
      <c r="G13" s="331"/>
      <c r="H13" s="331"/>
    </row>
    <row r="14" spans="1:8" s="105" customFormat="1" x14ac:dyDescent="0.2">
      <c r="A14" s="604" t="s">
        <v>178</v>
      </c>
      <c r="B14" s="595">
        <v>107.30892999999998</v>
      </c>
      <c r="C14" s="596">
        <v>9.5954080383636278</v>
      </c>
      <c r="D14" s="597">
        <v>216.92705999999995</v>
      </c>
      <c r="E14" s="596">
        <v>10.599899784211836</v>
      </c>
      <c r="F14" s="318">
        <v>1338.01791</v>
      </c>
      <c r="G14" s="596">
        <v>-0.4239768263351168</v>
      </c>
      <c r="H14" s="598">
        <v>4.3628071614297923</v>
      </c>
    </row>
    <row r="15" spans="1:8" s="105" customFormat="1" x14ac:dyDescent="0.2">
      <c r="A15" s="605" t="s">
        <v>560</v>
      </c>
      <c r="B15" s="600">
        <v>6.494737412684823</v>
      </c>
      <c r="C15" s="601"/>
      <c r="D15" s="602">
        <v>6.3611002116612729</v>
      </c>
      <c r="E15" s="601"/>
      <c r="F15" s="602">
        <v>6.1455371420049314</v>
      </c>
      <c r="G15" s="601"/>
      <c r="H15" s="603"/>
    </row>
    <row r="16" spans="1:8" s="105" customFormat="1" x14ac:dyDescent="0.2">
      <c r="A16" s="606" t="s">
        <v>425</v>
      </c>
      <c r="B16" s="607">
        <v>230.96648999999999</v>
      </c>
      <c r="C16" s="608">
        <v>8.6297914569791931</v>
      </c>
      <c r="D16" s="609">
        <v>512.65878000000009</v>
      </c>
      <c r="E16" s="608">
        <v>22.754825398408823</v>
      </c>
      <c r="F16" s="609">
        <v>2881.2074700000007</v>
      </c>
      <c r="G16" s="608">
        <v>-1.469806298595012</v>
      </c>
      <c r="H16" s="610">
        <v>9.3946071197813907</v>
      </c>
    </row>
    <row r="17" spans="1:22" x14ac:dyDescent="0.2">
      <c r="A17" s="362"/>
      <c r="B17" s="359"/>
      <c r="C17" s="359"/>
      <c r="D17" s="359"/>
      <c r="E17" s="359"/>
      <c r="F17" s="359"/>
      <c r="G17" s="359"/>
      <c r="H17" s="363" t="s">
        <v>220</v>
      </c>
    </row>
    <row r="18" spans="1:22" x14ac:dyDescent="0.2">
      <c r="A18" s="357" t="s">
        <v>477</v>
      </c>
      <c r="B18" s="334"/>
      <c r="C18" s="334"/>
      <c r="D18" s="334"/>
      <c r="E18" s="334"/>
      <c r="F18" s="318"/>
      <c r="G18" s="334"/>
      <c r="H18" s="334"/>
      <c r="I18" s="88"/>
      <c r="J18" s="88"/>
      <c r="K18" s="88"/>
      <c r="L18" s="88"/>
      <c r="M18" s="88"/>
      <c r="N18" s="88"/>
    </row>
    <row r="19" spans="1:22" x14ac:dyDescent="0.2">
      <c r="A19" s="789" t="s">
        <v>426</v>
      </c>
      <c r="B19" s="790"/>
      <c r="C19" s="790"/>
      <c r="D19" s="790"/>
      <c r="E19" s="790"/>
      <c r="F19" s="790"/>
      <c r="G19" s="790"/>
      <c r="H19" s="334"/>
      <c r="I19" s="88"/>
      <c r="J19" s="88"/>
      <c r="K19" s="88"/>
      <c r="L19" s="88"/>
      <c r="M19" s="88"/>
      <c r="N19" s="88"/>
    </row>
    <row r="20" spans="1:22" ht="14.25" x14ac:dyDescent="0.2">
      <c r="A20" s="133" t="s">
        <v>530</v>
      </c>
      <c r="B20" s="364"/>
      <c r="C20" s="364"/>
      <c r="D20" s="364"/>
      <c r="E20" s="364"/>
      <c r="F20" s="364"/>
      <c r="G20" s="364"/>
      <c r="H20" s="364"/>
      <c r="I20" s="88"/>
      <c r="J20" s="88"/>
      <c r="K20" s="88"/>
      <c r="L20" s="88"/>
      <c r="M20" s="88"/>
      <c r="N20" s="88"/>
    </row>
    <row r="21" spans="1:22" x14ac:dyDescent="0.2">
      <c r="A21" s="783" t="s">
        <v>690</v>
      </c>
      <c r="B21" s="783"/>
      <c r="C21" s="783"/>
      <c r="D21" s="783"/>
      <c r="E21" s="783"/>
      <c r="F21" s="783"/>
      <c r="G21" s="783"/>
      <c r="H21" s="783"/>
    </row>
    <row r="22" spans="1:22" x14ac:dyDescent="0.2">
      <c r="A22" s="783"/>
      <c r="B22" s="783"/>
      <c r="C22" s="783"/>
      <c r="D22" s="783"/>
      <c r="E22" s="783"/>
      <c r="F22" s="783"/>
      <c r="G22" s="783"/>
      <c r="H22" s="783"/>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367</v>
      </c>
    </row>
    <row r="32" spans="1:22" x14ac:dyDescent="0.2">
      <c r="C32" s="81" t="s">
        <v>367</v>
      </c>
    </row>
  </sheetData>
  <mergeCells count="5">
    <mergeCell ref="B3:C3"/>
    <mergeCell ref="D3:E3"/>
    <mergeCell ref="F3:H3"/>
    <mergeCell ref="A19:G19"/>
    <mergeCell ref="A21:H22"/>
  </mergeCells>
  <conditionalFormatting sqref="B6">
    <cfRule type="cellIs" dxfId="183" priority="35" operator="between">
      <formula>0</formula>
      <formula>0.5</formula>
    </cfRule>
    <cfRule type="cellIs" dxfId="182" priority="36" operator="between">
      <formula>0</formula>
      <formula>0.49</formula>
    </cfRule>
  </conditionalFormatting>
  <conditionalFormatting sqref="B7:F7">
    <cfRule type="cellIs" dxfId="181" priority="1" operator="equal">
      <formula>0</formula>
    </cfRule>
    <cfRule type="cellIs" dxfId="180" priority="2" operator="between">
      <formula>0</formula>
      <formula>0.5</formula>
    </cfRule>
  </conditionalFormatting>
  <conditionalFormatting sqref="D6">
    <cfRule type="cellIs" dxfId="179" priority="33" operator="between">
      <formula>0</formula>
      <formula>0.5</formula>
    </cfRule>
    <cfRule type="cellIs" dxfId="178" priority="34" operator="between">
      <formula>0</formula>
      <formula>0.49</formula>
    </cfRule>
  </conditionalFormatting>
  <conditionalFormatting sqref="E8">
    <cfRule type="cellIs" dxfId="177" priority="15" operator="between">
      <formula>-0.04999999</formula>
      <formula>-0.00000001</formula>
    </cfRule>
  </conditionalFormatting>
  <conditionalFormatting sqref="E10">
    <cfRule type="cellIs" dxfId="176" priority="5" operator="equal">
      <formula>0</formula>
    </cfRule>
    <cfRule type="cellIs" dxfId="175" priority="6" operator="between">
      <formula>-0.5</formula>
      <formula>0.5</formula>
    </cfRule>
  </conditionalFormatting>
  <conditionalFormatting sqref="G10">
    <cfRule type="cellIs" dxfId="174" priority="3" operator="equal">
      <formula>0</formula>
    </cfRule>
    <cfRule type="cellIs" dxfId="173" priority="4" operator="between">
      <formula>-0.5</formula>
      <formula>0.5</formula>
    </cfRule>
  </conditionalFormatting>
  <conditionalFormatting sqref="H6:H7">
    <cfRule type="cellIs" dxfId="172" priority="11" operator="between">
      <formula>0</formula>
      <formula>0.5</formula>
    </cfRule>
    <cfRule type="cellIs" dxfId="171"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427</v>
      </c>
    </row>
    <row r="2" spans="1:10" ht="15.75" x14ac:dyDescent="0.25">
      <c r="A2" s="2"/>
      <c r="J2" s="79" t="s">
        <v>151</v>
      </c>
    </row>
    <row r="3" spans="1:10" ht="14.1" customHeight="1" x14ac:dyDescent="0.2">
      <c r="A3" s="90" t="s">
        <v>514</v>
      </c>
      <c r="B3" s="784">
        <f>INDICE!A3</f>
        <v>45323</v>
      </c>
      <c r="C3" s="784"/>
      <c r="D3" s="784">
        <f>INDICE!C3</f>
        <v>0</v>
      </c>
      <c r="E3" s="784"/>
      <c r="F3" s="91"/>
      <c r="G3" s="785" t="s">
        <v>116</v>
      </c>
      <c r="H3" s="785"/>
      <c r="I3" s="785"/>
      <c r="J3" s="785"/>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251.08750000000006</v>
      </c>
      <c r="C5" s="94">
        <v>46.980459999999994</v>
      </c>
      <c r="D5" s="94">
        <v>7.6367600000000007</v>
      </c>
      <c r="E5" s="343">
        <v>305.70472000000007</v>
      </c>
      <c r="F5" s="94"/>
      <c r="G5" s="94">
        <v>3467.4048699999989</v>
      </c>
      <c r="H5" s="94">
        <v>628.53687000000014</v>
      </c>
      <c r="I5" s="94">
        <v>60.030730000000027</v>
      </c>
      <c r="J5" s="343">
        <v>4155.9724699999997</v>
      </c>
    </row>
    <row r="6" spans="1:10" x14ac:dyDescent="0.2">
      <c r="A6" s="368" t="s">
        <v>154</v>
      </c>
      <c r="B6" s="96">
        <v>60.237839999999998</v>
      </c>
      <c r="C6" s="96">
        <v>19.814309999999999</v>
      </c>
      <c r="D6" s="96">
        <v>11.695200000000002</v>
      </c>
      <c r="E6" s="345">
        <v>91.747349999999997</v>
      </c>
      <c r="F6" s="96"/>
      <c r="G6" s="96">
        <v>788.18374999999935</v>
      </c>
      <c r="H6" s="96">
        <v>240.28409999999985</v>
      </c>
      <c r="I6" s="96">
        <v>78.121929999999963</v>
      </c>
      <c r="J6" s="345">
        <v>1106.5897799999991</v>
      </c>
    </row>
    <row r="7" spans="1:10" x14ac:dyDescent="0.2">
      <c r="A7" s="368" t="s">
        <v>155</v>
      </c>
      <c r="B7" s="96">
        <v>29.775460000000002</v>
      </c>
      <c r="C7" s="96">
        <v>6.2126599999999996</v>
      </c>
      <c r="D7" s="96">
        <v>3.9117999999999999</v>
      </c>
      <c r="E7" s="345">
        <v>39.899920000000002</v>
      </c>
      <c r="F7" s="96"/>
      <c r="G7" s="96">
        <v>401.4508100000001</v>
      </c>
      <c r="H7" s="96">
        <v>67.802980000000034</v>
      </c>
      <c r="I7" s="96">
        <v>33.020880000000005</v>
      </c>
      <c r="J7" s="345">
        <v>502.27467000000013</v>
      </c>
    </row>
    <row r="8" spans="1:10" x14ac:dyDescent="0.2">
      <c r="A8" s="368" t="s">
        <v>156</v>
      </c>
      <c r="B8" s="96">
        <v>23.592019999999998</v>
      </c>
      <c r="C8" s="96">
        <v>3.41906</v>
      </c>
      <c r="D8" s="96">
        <v>3.4664799999999998</v>
      </c>
      <c r="E8" s="345">
        <v>30.47756</v>
      </c>
      <c r="F8" s="96"/>
      <c r="G8" s="96">
        <v>362.04215000000011</v>
      </c>
      <c r="H8" s="96">
        <v>43.849290000000003</v>
      </c>
      <c r="I8" s="96">
        <v>150.38051000000002</v>
      </c>
      <c r="J8" s="345">
        <v>556.27195000000006</v>
      </c>
    </row>
    <row r="9" spans="1:10" x14ac:dyDescent="0.2">
      <c r="A9" s="368" t="s">
        <v>157</v>
      </c>
      <c r="B9" s="96">
        <v>51.320029999999996</v>
      </c>
      <c r="C9" s="96">
        <v>0</v>
      </c>
      <c r="D9" s="96">
        <v>0</v>
      </c>
      <c r="E9" s="345">
        <v>51.320029999999996</v>
      </c>
      <c r="F9" s="96"/>
      <c r="G9" s="96">
        <v>659.77970000000005</v>
      </c>
      <c r="H9" s="96">
        <v>0</v>
      </c>
      <c r="I9" s="96">
        <v>2.3080100000000003</v>
      </c>
      <c r="J9" s="345">
        <v>662.08771000000002</v>
      </c>
    </row>
    <row r="10" spans="1:10" x14ac:dyDescent="0.2">
      <c r="A10" s="368" t="s">
        <v>158</v>
      </c>
      <c r="B10" s="96">
        <v>21.816059999999997</v>
      </c>
      <c r="C10" s="96">
        <v>4.7232200000000004</v>
      </c>
      <c r="D10" s="96">
        <v>0.2979</v>
      </c>
      <c r="E10" s="345">
        <v>26.837179999999996</v>
      </c>
      <c r="F10" s="96"/>
      <c r="G10" s="96">
        <v>291.58737999999988</v>
      </c>
      <c r="H10" s="96">
        <v>49.176109999999987</v>
      </c>
      <c r="I10" s="96">
        <v>2.2430300000000001</v>
      </c>
      <c r="J10" s="345">
        <v>343.00651999999985</v>
      </c>
    </row>
    <row r="11" spans="1:10" x14ac:dyDescent="0.2">
      <c r="A11" s="368" t="s">
        <v>159</v>
      </c>
      <c r="B11" s="96">
        <v>123.09446999999997</v>
      </c>
      <c r="C11" s="96">
        <v>42.089359999999999</v>
      </c>
      <c r="D11" s="96">
        <v>21.421239999999994</v>
      </c>
      <c r="E11" s="345">
        <v>186.60506999999996</v>
      </c>
      <c r="F11" s="96"/>
      <c r="G11" s="96">
        <v>1678.3102699999993</v>
      </c>
      <c r="H11" s="96">
        <v>538.13671000000011</v>
      </c>
      <c r="I11" s="96">
        <v>161.11192000000005</v>
      </c>
      <c r="J11" s="345">
        <v>2377.5588999999991</v>
      </c>
    </row>
    <row r="12" spans="1:10" x14ac:dyDescent="0.2">
      <c r="A12" s="368" t="s">
        <v>510</v>
      </c>
      <c r="B12" s="96">
        <v>97.047619999999995</v>
      </c>
      <c r="C12" s="96">
        <v>38.837360000000011</v>
      </c>
      <c r="D12" s="96">
        <v>19.086399999999994</v>
      </c>
      <c r="E12" s="345">
        <v>154.97138000000001</v>
      </c>
      <c r="F12" s="96"/>
      <c r="G12" s="96">
        <v>1209.8315199999979</v>
      </c>
      <c r="H12" s="96">
        <v>430.54091999999991</v>
      </c>
      <c r="I12" s="96">
        <v>128.17597999999995</v>
      </c>
      <c r="J12" s="345">
        <v>1768.5484199999978</v>
      </c>
    </row>
    <row r="13" spans="1:10" x14ac:dyDescent="0.2">
      <c r="A13" s="368" t="s">
        <v>160</v>
      </c>
      <c r="B13" s="96">
        <v>278.14127999999994</v>
      </c>
      <c r="C13" s="96">
        <v>33.913299999999992</v>
      </c>
      <c r="D13" s="96">
        <v>10.109699999999997</v>
      </c>
      <c r="E13" s="345">
        <v>322.16427999999991</v>
      </c>
      <c r="F13" s="96"/>
      <c r="G13" s="96">
        <v>3630.5311100000013</v>
      </c>
      <c r="H13" s="96">
        <v>396.9437200000001</v>
      </c>
      <c r="I13" s="96">
        <v>85.080569999999994</v>
      </c>
      <c r="J13" s="345">
        <v>4112.5554000000011</v>
      </c>
    </row>
    <row r="14" spans="1:10" x14ac:dyDescent="0.2">
      <c r="A14" s="368" t="s">
        <v>161</v>
      </c>
      <c r="B14" s="96">
        <v>0.97326000000000001</v>
      </c>
      <c r="C14" s="96">
        <v>0</v>
      </c>
      <c r="D14" s="96">
        <v>5.4789999999999998E-2</v>
      </c>
      <c r="E14" s="345">
        <v>1.0280499999999999</v>
      </c>
      <c r="F14" s="96"/>
      <c r="G14" s="96">
        <v>12.383929999999999</v>
      </c>
      <c r="H14" s="96">
        <v>0</v>
      </c>
      <c r="I14" s="96">
        <v>0.41066000000000003</v>
      </c>
      <c r="J14" s="345">
        <v>12.794589999999999</v>
      </c>
    </row>
    <row r="15" spans="1:10" x14ac:dyDescent="0.2">
      <c r="A15" s="368" t="s">
        <v>162</v>
      </c>
      <c r="B15" s="96">
        <v>146.16791000000001</v>
      </c>
      <c r="C15" s="96">
        <v>16.769269999999999</v>
      </c>
      <c r="D15" s="96">
        <v>4.8138000000000005</v>
      </c>
      <c r="E15" s="345">
        <v>167.75098000000003</v>
      </c>
      <c r="F15" s="96"/>
      <c r="G15" s="96">
        <v>1971.9350300000006</v>
      </c>
      <c r="H15" s="96">
        <v>209.03773999999999</v>
      </c>
      <c r="I15" s="96">
        <v>36.824020000000004</v>
      </c>
      <c r="J15" s="345">
        <v>2217.7967900000003</v>
      </c>
    </row>
    <row r="16" spans="1:10" x14ac:dyDescent="0.2">
      <c r="A16" s="368" t="s">
        <v>163</v>
      </c>
      <c r="B16" s="96">
        <v>54.957349999999991</v>
      </c>
      <c r="C16" s="96">
        <v>9.7831700000000019</v>
      </c>
      <c r="D16" s="96">
        <v>1.9030199999999999</v>
      </c>
      <c r="E16" s="345">
        <v>66.643539999999987</v>
      </c>
      <c r="F16" s="96"/>
      <c r="G16" s="96">
        <v>683.28897999999981</v>
      </c>
      <c r="H16" s="96">
        <v>135.68892</v>
      </c>
      <c r="I16" s="96">
        <v>12.993940000000002</v>
      </c>
      <c r="J16" s="345">
        <v>831.97183999999982</v>
      </c>
    </row>
    <row r="17" spans="1:10" x14ac:dyDescent="0.2">
      <c r="A17" s="368" t="s">
        <v>164</v>
      </c>
      <c r="B17" s="96">
        <v>101.02093000000002</v>
      </c>
      <c r="C17" s="96">
        <v>17.57151</v>
      </c>
      <c r="D17" s="96">
        <v>19.672429999999999</v>
      </c>
      <c r="E17" s="345">
        <v>138.26487000000003</v>
      </c>
      <c r="F17" s="96"/>
      <c r="G17" s="96">
        <v>1325.6390599999997</v>
      </c>
      <c r="H17" s="96">
        <v>250.64914000000002</v>
      </c>
      <c r="I17" s="96">
        <v>177.77360999999993</v>
      </c>
      <c r="J17" s="345">
        <v>1754.0618099999997</v>
      </c>
    </row>
    <row r="18" spans="1:10" x14ac:dyDescent="0.2">
      <c r="A18" s="368" t="s">
        <v>165</v>
      </c>
      <c r="B18" s="96">
        <v>12.447269999999998</v>
      </c>
      <c r="C18" s="96">
        <v>3.1819600000000001</v>
      </c>
      <c r="D18" s="96">
        <v>2.1228899999999999</v>
      </c>
      <c r="E18" s="345">
        <v>17.752119999999998</v>
      </c>
      <c r="F18" s="96"/>
      <c r="G18" s="96">
        <v>153.59272999999999</v>
      </c>
      <c r="H18" s="96">
        <v>37.954209999999996</v>
      </c>
      <c r="I18" s="96">
        <v>16.327929999999999</v>
      </c>
      <c r="J18" s="345">
        <v>207.87486999999999</v>
      </c>
    </row>
    <row r="19" spans="1:10" x14ac:dyDescent="0.2">
      <c r="A19" s="368" t="s">
        <v>166</v>
      </c>
      <c r="B19" s="96">
        <v>136.94891000000001</v>
      </c>
      <c r="C19" s="96">
        <v>11.884539999999999</v>
      </c>
      <c r="D19" s="96">
        <v>22.408709999999999</v>
      </c>
      <c r="E19" s="345">
        <v>171.24216000000001</v>
      </c>
      <c r="F19" s="96"/>
      <c r="G19" s="96">
        <v>1850.0616399999994</v>
      </c>
      <c r="H19" s="96">
        <v>127.78117000000002</v>
      </c>
      <c r="I19" s="96">
        <v>149.62887000000001</v>
      </c>
      <c r="J19" s="345">
        <v>2127.4716799999997</v>
      </c>
    </row>
    <row r="20" spans="1:10" x14ac:dyDescent="0.2">
      <c r="A20" s="368" t="s">
        <v>167</v>
      </c>
      <c r="B20" s="96">
        <v>0.98999000000000004</v>
      </c>
      <c r="C20" s="96">
        <v>0</v>
      </c>
      <c r="D20" s="96">
        <v>0</v>
      </c>
      <c r="E20" s="345">
        <v>0.98999000000000004</v>
      </c>
      <c r="F20" s="96"/>
      <c r="G20" s="96">
        <v>13.350350000000001</v>
      </c>
      <c r="H20" s="96">
        <v>0</v>
      </c>
      <c r="I20" s="96">
        <v>0</v>
      </c>
      <c r="J20" s="345">
        <v>13.350350000000001</v>
      </c>
    </row>
    <row r="21" spans="1:10" x14ac:dyDescent="0.2">
      <c r="A21" s="368" t="s">
        <v>168</v>
      </c>
      <c r="B21" s="96">
        <v>64.738950000000003</v>
      </c>
      <c r="C21" s="96">
        <v>10.828610000000003</v>
      </c>
      <c r="D21" s="96">
        <v>0.95367999999999997</v>
      </c>
      <c r="E21" s="345">
        <v>76.521240000000006</v>
      </c>
      <c r="F21" s="96"/>
      <c r="G21" s="96">
        <v>966.69028999999978</v>
      </c>
      <c r="H21" s="96">
        <v>141.70777999999996</v>
      </c>
      <c r="I21" s="96">
        <v>7.4513900000000008</v>
      </c>
      <c r="J21" s="345">
        <v>1115.8494599999997</v>
      </c>
    </row>
    <row r="22" spans="1:10" x14ac:dyDescent="0.2">
      <c r="A22" s="368" t="s">
        <v>169</v>
      </c>
      <c r="B22" s="96">
        <v>50.686469999999993</v>
      </c>
      <c r="C22" s="96">
        <v>7.5523500000000006</v>
      </c>
      <c r="D22" s="96">
        <v>1.5348200000000001</v>
      </c>
      <c r="E22" s="345">
        <v>59.773639999999993</v>
      </c>
      <c r="F22" s="96"/>
      <c r="G22" s="96">
        <v>583.26795000000004</v>
      </c>
      <c r="H22" s="96">
        <v>84.780450000000016</v>
      </c>
      <c r="I22" s="96">
        <v>10.867289999999999</v>
      </c>
      <c r="J22" s="345">
        <v>678.91569000000004</v>
      </c>
    </row>
    <row r="23" spans="1:10" x14ac:dyDescent="0.2">
      <c r="A23" s="369" t="s">
        <v>170</v>
      </c>
      <c r="B23" s="96">
        <v>146.06927999999999</v>
      </c>
      <c r="C23" s="96">
        <v>11.410290000000002</v>
      </c>
      <c r="D23" s="96">
        <v>6.0575700000000001</v>
      </c>
      <c r="E23" s="345">
        <v>163.53713999999999</v>
      </c>
      <c r="F23" s="96"/>
      <c r="G23" s="96">
        <v>1715.3877499999996</v>
      </c>
      <c r="H23" s="96">
        <v>158.75052000000002</v>
      </c>
      <c r="I23" s="96">
        <v>54.406970000000001</v>
      </c>
      <c r="J23" s="345">
        <v>1928.5452399999997</v>
      </c>
    </row>
    <row r="24" spans="1:10" x14ac:dyDescent="0.2">
      <c r="A24" s="370" t="s">
        <v>428</v>
      </c>
      <c r="B24" s="100">
        <v>1651.1125999999999</v>
      </c>
      <c r="C24" s="100">
        <v>284.97143000000005</v>
      </c>
      <c r="D24" s="100">
        <v>137.14718999999999</v>
      </c>
      <c r="E24" s="100">
        <v>2073.2312200000001</v>
      </c>
      <c r="F24" s="100"/>
      <c r="G24" s="100">
        <v>21764.719270000005</v>
      </c>
      <c r="H24" s="100">
        <v>3541.6206299999953</v>
      </c>
      <c r="I24" s="100">
        <v>1167.1582400000013</v>
      </c>
      <c r="J24" s="100">
        <v>26473.49814</v>
      </c>
    </row>
    <row r="25" spans="1:10" x14ac:dyDescent="0.2">
      <c r="J25" s="79" t="s">
        <v>220</v>
      </c>
    </row>
    <row r="26" spans="1:10" x14ac:dyDescent="0.2">
      <c r="A26" s="347" t="s">
        <v>548</v>
      </c>
      <c r="G26" s="58"/>
      <c r="H26" s="58"/>
      <c r="I26" s="58"/>
      <c r="J26" s="58"/>
    </row>
    <row r="27" spans="1:10" x14ac:dyDescent="0.2">
      <c r="A27" s="101" t="s">
        <v>221</v>
      </c>
      <c r="G27" s="58"/>
      <c r="H27" s="58"/>
      <c r="I27" s="58"/>
      <c r="J27" s="58"/>
    </row>
    <row r="28" spans="1:10" ht="18" x14ac:dyDescent="0.25">
      <c r="A28" s="102"/>
      <c r="E28" s="791"/>
      <c r="F28" s="79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0" priority="1" stopIfTrue="1" operator="equal">
      <formula>0</formula>
    </cfRule>
  </conditionalFormatting>
  <conditionalFormatting sqref="B6:J23">
    <cfRule type="cellIs" dxfId="169" priority="2" operator="between">
      <formula>0</formula>
      <formula>0.5</formula>
    </cfRule>
    <cfRule type="cellIs" dxfId="168"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2" t="s">
        <v>28</v>
      </c>
      <c r="B1" s="792"/>
      <c r="C1" s="792"/>
      <c r="D1" s="106"/>
      <c r="E1" s="106"/>
      <c r="F1" s="106"/>
      <c r="G1" s="106"/>
      <c r="H1" s="107"/>
    </row>
    <row r="2" spans="1:65" ht="14.1" customHeight="1" x14ac:dyDescent="0.2">
      <c r="A2" s="793"/>
      <c r="B2" s="793"/>
      <c r="C2" s="793"/>
      <c r="D2" s="109"/>
      <c r="E2" s="109"/>
      <c r="F2" s="109"/>
      <c r="H2" s="79" t="s">
        <v>151</v>
      </c>
    </row>
    <row r="3" spans="1:65" s="81" customFormat="1" ht="12.75" x14ac:dyDescent="0.2">
      <c r="A3" s="70"/>
      <c r="B3" s="780">
        <f>INDICE!A3</f>
        <v>45323</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436.38254000000052</v>
      </c>
      <c r="C5" s="111">
        <v>8.6268909558198761</v>
      </c>
      <c r="D5" s="110">
        <v>884.15424000000064</v>
      </c>
      <c r="E5" s="111">
        <v>13.415368367411981</v>
      </c>
      <c r="F5" s="110">
        <v>5848.8219200000003</v>
      </c>
      <c r="G5" s="111">
        <v>7.1470306079034165</v>
      </c>
      <c r="H5" s="376">
        <v>20.928279257232496</v>
      </c>
    </row>
    <row r="6" spans="1:65" ht="14.1" customHeight="1" x14ac:dyDescent="0.2">
      <c r="A6" s="107" t="s">
        <v>184</v>
      </c>
      <c r="B6" s="380">
        <v>24.404619999999976</v>
      </c>
      <c r="C6" s="333">
        <v>11.904781556447459</v>
      </c>
      <c r="D6" s="112">
        <v>49.00730999999999</v>
      </c>
      <c r="E6" s="113">
        <v>15.657746615155499</v>
      </c>
      <c r="F6" s="112">
        <v>325.87302</v>
      </c>
      <c r="G6" s="114">
        <v>7.5832887893719088</v>
      </c>
      <c r="H6" s="377">
        <v>1.1660402142928827</v>
      </c>
    </row>
    <row r="7" spans="1:65" ht="14.1" customHeight="1" x14ac:dyDescent="0.2">
      <c r="A7" s="107" t="s">
        <v>577</v>
      </c>
      <c r="B7" s="345">
        <v>1.1789999999999998E-2</v>
      </c>
      <c r="C7" s="113">
        <v>0</v>
      </c>
      <c r="D7" s="96">
        <v>1.1789999999999998E-2</v>
      </c>
      <c r="E7" s="113">
        <v>0</v>
      </c>
      <c r="F7" s="96">
        <v>9.6430000000000002E-2</v>
      </c>
      <c r="G7" s="113">
        <v>389.98983739837399</v>
      </c>
      <c r="H7" s="345">
        <v>3.4504623262233459E-4</v>
      </c>
    </row>
    <row r="8" spans="1:65" ht="14.1" customHeight="1" x14ac:dyDescent="0.2">
      <c r="A8" s="372" t="s">
        <v>185</v>
      </c>
      <c r="B8" s="373">
        <v>460.7989500000005</v>
      </c>
      <c r="C8" s="374">
        <v>8.7984578350121438</v>
      </c>
      <c r="D8" s="373">
        <v>933.17334000000062</v>
      </c>
      <c r="E8" s="374">
        <v>13.532401353955276</v>
      </c>
      <c r="F8" s="373">
        <v>6174.791369999999</v>
      </c>
      <c r="G8" s="375">
        <v>7.1712735278746091</v>
      </c>
      <c r="H8" s="375">
        <v>22.094664517757998</v>
      </c>
    </row>
    <row r="9" spans="1:65" ht="14.1" customHeight="1" x14ac:dyDescent="0.2">
      <c r="A9" s="107" t="s">
        <v>171</v>
      </c>
      <c r="B9" s="380">
        <v>1651.1126000000006</v>
      </c>
      <c r="C9" s="113">
        <v>-3.4506512508241105</v>
      </c>
      <c r="D9" s="112">
        <v>3408.5371899999986</v>
      </c>
      <c r="E9" s="113">
        <v>3.9389837831308525</v>
      </c>
      <c r="F9" s="112">
        <v>21764.719269999994</v>
      </c>
      <c r="G9" s="114">
        <v>-0.99675280399154698</v>
      </c>
      <c r="H9" s="377">
        <v>77.87861026854948</v>
      </c>
    </row>
    <row r="10" spans="1:65" ht="14.1" customHeight="1" x14ac:dyDescent="0.2">
      <c r="A10" s="107" t="s">
        <v>578</v>
      </c>
      <c r="B10" s="345">
        <v>1.1317200000000001</v>
      </c>
      <c r="C10" s="113">
        <v>600.40846639435563</v>
      </c>
      <c r="D10" s="96">
        <v>1.67571</v>
      </c>
      <c r="E10" s="113">
        <v>337.63645860537997</v>
      </c>
      <c r="F10" s="112">
        <v>7.46889</v>
      </c>
      <c r="G10" s="114">
        <v>-48.478617173035474</v>
      </c>
      <c r="H10" s="345">
        <v>2.672521369252959E-2</v>
      </c>
    </row>
    <row r="11" spans="1:65" ht="14.1" customHeight="1" x14ac:dyDescent="0.2">
      <c r="A11" s="372" t="s">
        <v>448</v>
      </c>
      <c r="B11" s="373">
        <v>1652.2443200000005</v>
      </c>
      <c r="C11" s="374">
        <v>-3.3936013548529402</v>
      </c>
      <c r="D11" s="373">
        <v>3410.2128999999986</v>
      </c>
      <c r="E11" s="374">
        <v>3.9779419048939295</v>
      </c>
      <c r="F11" s="373">
        <v>21772.188159999998</v>
      </c>
      <c r="G11" s="375">
        <v>-1.0280428639223242</v>
      </c>
      <c r="H11" s="375">
        <v>77.905335482242023</v>
      </c>
    </row>
    <row r="12" spans="1:65" ht="14.1" customHeight="1" x14ac:dyDescent="0.2">
      <c r="A12" s="106" t="s">
        <v>429</v>
      </c>
      <c r="B12" s="116">
        <v>2113.043270000001</v>
      </c>
      <c r="C12" s="117">
        <v>-0.9736411524424563</v>
      </c>
      <c r="D12" s="116">
        <v>4343.3862399999989</v>
      </c>
      <c r="E12" s="117">
        <v>5.8925755255576</v>
      </c>
      <c r="F12" s="116">
        <v>27946.979529999993</v>
      </c>
      <c r="G12" s="117">
        <v>0.67373490559523341</v>
      </c>
      <c r="H12" s="117">
        <v>100</v>
      </c>
    </row>
    <row r="13" spans="1:65" ht="14.1" customHeight="1" x14ac:dyDescent="0.2">
      <c r="A13" s="118" t="s">
        <v>186</v>
      </c>
      <c r="B13" s="119">
        <v>4520.6860000000006</v>
      </c>
      <c r="C13" s="119"/>
      <c r="D13" s="119">
        <v>9460.0851691640873</v>
      </c>
      <c r="E13" s="119"/>
      <c r="F13" s="119">
        <v>57613.320569360316</v>
      </c>
      <c r="G13" s="120"/>
      <c r="H13" s="121" t="s">
        <v>142</v>
      </c>
    </row>
    <row r="14" spans="1:65" ht="14.1" customHeight="1" x14ac:dyDescent="0.2">
      <c r="A14" s="122" t="s">
        <v>187</v>
      </c>
      <c r="B14" s="381">
        <v>46.741650935278422</v>
      </c>
      <c r="C14" s="123"/>
      <c r="D14" s="123">
        <v>45.912760427967584</v>
      </c>
      <c r="E14" s="123"/>
      <c r="F14" s="123">
        <v>48.507843765670131</v>
      </c>
      <c r="G14" s="124"/>
      <c r="H14" s="378"/>
    </row>
    <row r="15" spans="1:65" ht="14.1" customHeight="1" x14ac:dyDescent="0.2">
      <c r="A15" s="107"/>
      <c r="B15" s="107"/>
      <c r="C15" s="107"/>
      <c r="D15" s="107"/>
      <c r="E15" s="107"/>
      <c r="F15" s="107"/>
      <c r="H15" s="79" t="s">
        <v>220</v>
      </c>
    </row>
    <row r="16" spans="1:65" ht="14.1" customHeight="1" x14ac:dyDescent="0.2">
      <c r="A16" s="101" t="s">
        <v>477</v>
      </c>
      <c r="B16" s="101"/>
      <c r="C16" s="125"/>
      <c r="D16" s="125"/>
      <c r="E16" s="125"/>
      <c r="F16" s="101"/>
      <c r="G16" s="101"/>
      <c r="H16" s="101"/>
    </row>
    <row r="17" spans="1:12" ht="14.1" customHeight="1" x14ac:dyDescent="0.2">
      <c r="A17" s="101" t="s">
        <v>579</v>
      </c>
      <c r="B17" s="101"/>
      <c r="C17" s="125"/>
      <c r="D17" s="125"/>
      <c r="E17" s="125"/>
      <c r="F17" s="101"/>
      <c r="G17" s="101"/>
      <c r="H17" s="101"/>
    </row>
    <row r="18" spans="1:12" ht="14.1" customHeight="1" x14ac:dyDescent="0.2">
      <c r="A18" s="101" t="s">
        <v>580</v>
      </c>
    </row>
    <row r="19" spans="1:12" ht="14.1" customHeight="1" x14ac:dyDescent="0.2">
      <c r="A19" s="133" t="s">
        <v>530</v>
      </c>
      <c r="L19" s="631"/>
    </row>
    <row r="20" spans="1:12" ht="14.1" customHeight="1" x14ac:dyDescent="0.2">
      <c r="A20" s="101"/>
      <c r="L20" s="631"/>
    </row>
  </sheetData>
  <mergeCells count="4">
    <mergeCell ref="A1:C2"/>
    <mergeCell ref="B3:C3"/>
    <mergeCell ref="D3:E3"/>
    <mergeCell ref="F3:H3"/>
  </mergeCells>
  <conditionalFormatting sqref="B7">
    <cfRule type="cellIs" dxfId="167" priority="42" operator="between">
      <formula>0</formula>
      <formula>0.5</formula>
    </cfRule>
    <cfRule type="cellIs" dxfId="166" priority="43" operator="between">
      <formula>0</formula>
      <formula>0.49</formula>
    </cfRule>
  </conditionalFormatting>
  <conditionalFormatting sqref="B10">
    <cfRule type="cellIs" dxfId="165" priority="16" operator="equal">
      <formula>0</formula>
    </cfRule>
    <cfRule type="cellIs" dxfId="164" priority="17" operator="between">
      <formula>0</formula>
      <formula>0.5</formula>
    </cfRule>
    <cfRule type="cellIs" dxfId="163" priority="18" operator="between">
      <formula>0</formula>
      <formula>0.49</formula>
    </cfRule>
  </conditionalFormatting>
  <conditionalFormatting sqref="B7:C7 E7">
    <cfRule type="cellIs" dxfId="162" priority="33" operator="equal">
      <formula>0</formula>
    </cfRule>
  </conditionalFormatting>
  <conditionalFormatting sqref="C6">
    <cfRule type="cellIs" dxfId="161" priority="5" operator="between">
      <formula>-0.05</formula>
      <formula>0</formula>
    </cfRule>
    <cfRule type="cellIs" dxfId="160" priority="6" operator="between">
      <formula>0</formula>
      <formula>0.5</formula>
    </cfRule>
  </conditionalFormatting>
  <conditionalFormatting sqref="D7">
    <cfRule type="cellIs" dxfId="159" priority="1" operator="between">
      <formula>0</formula>
      <formula>0.5</formula>
    </cfRule>
    <cfRule type="cellIs" dxfId="158" priority="2" operator="between">
      <formula>0</formula>
      <formula>0.49</formula>
    </cfRule>
  </conditionalFormatting>
  <conditionalFormatting sqref="D10">
    <cfRule type="cellIs" dxfId="157" priority="11" operator="equal">
      <formula>0</formula>
    </cfRule>
    <cfRule type="cellIs" dxfId="156" priority="12" operator="between">
      <formula>0</formula>
      <formula>0.5</formula>
    </cfRule>
    <cfRule type="cellIs" dxfId="155" priority="13" operator="between">
      <formula>0</formula>
      <formula>0.49</formula>
    </cfRule>
  </conditionalFormatting>
  <conditionalFormatting sqref="E11">
    <cfRule type="cellIs" dxfId="154" priority="19" operator="between">
      <formula>-0.04999999</formula>
      <formula>-0.00000001</formula>
    </cfRule>
  </conditionalFormatting>
  <conditionalFormatting sqref="F7">
    <cfRule type="cellIs" dxfId="153" priority="38" operator="between">
      <formula>0</formula>
      <formula>0.5</formula>
    </cfRule>
    <cfRule type="cellIs" dxfId="152" priority="39" operator="between">
      <formula>0</formula>
      <formula>0.49</formula>
    </cfRule>
  </conditionalFormatting>
  <conditionalFormatting sqref="H7">
    <cfRule type="cellIs" dxfId="151" priority="36" operator="between">
      <formula>0</formula>
      <formula>0.5</formula>
    </cfRule>
    <cfRule type="cellIs" dxfId="150" priority="37" operator="between">
      <formula>0</formula>
      <formula>0.49</formula>
    </cfRule>
  </conditionalFormatting>
  <conditionalFormatting sqref="H10">
    <cfRule type="cellIs" dxfId="149" priority="3" operator="between">
      <formula>0</formula>
      <formula>0.5</formula>
    </cfRule>
    <cfRule type="cellIs" dxfId="148" priority="4"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4" t="s">
        <v>26</v>
      </c>
      <c r="B1" s="794"/>
      <c r="C1" s="794"/>
      <c r="D1" s="794"/>
      <c r="E1" s="794"/>
      <c r="F1" s="126"/>
      <c r="G1" s="126"/>
      <c r="H1" s="126"/>
      <c r="I1" s="126"/>
      <c r="J1" s="126"/>
      <c r="K1" s="126"/>
      <c r="L1" s="126"/>
      <c r="M1" s="126"/>
      <c r="N1" s="126"/>
    </row>
    <row r="2" spans="1:14" x14ac:dyDescent="0.2">
      <c r="A2" s="794"/>
      <c r="B2" s="795"/>
      <c r="C2" s="795"/>
      <c r="D2" s="795"/>
      <c r="E2" s="795"/>
      <c r="F2" s="126"/>
      <c r="G2" s="126"/>
      <c r="H2" s="126"/>
      <c r="I2" s="126"/>
      <c r="J2" s="126"/>
      <c r="K2" s="126"/>
      <c r="L2" s="126"/>
      <c r="M2" s="127" t="s">
        <v>151</v>
      </c>
      <c r="N2" s="126"/>
    </row>
    <row r="3" spans="1:14" x14ac:dyDescent="0.2">
      <c r="A3" s="524"/>
      <c r="B3" s="145">
        <v>2023</v>
      </c>
      <c r="C3" s="145" t="s">
        <v>507</v>
      </c>
      <c r="D3" s="145" t="s">
        <v>507</v>
      </c>
      <c r="E3" s="145" t="s">
        <v>507</v>
      </c>
      <c r="F3" s="145" t="s">
        <v>507</v>
      </c>
      <c r="G3" s="145" t="s">
        <v>507</v>
      </c>
      <c r="H3" s="145" t="s">
        <v>507</v>
      </c>
      <c r="I3" s="145" t="s">
        <v>507</v>
      </c>
      <c r="J3" s="145" t="s">
        <v>507</v>
      </c>
      <c r="K3" s="145" t="s">
        <v>507</v>
      </c>
      <c r="L3" s="145">
        <v>2024</v>
      </c>
      <c r="M3" s="145" t="s">
        <v>507</v>
      </c>
    </row>
    <row r="4" spans="1:14" x14ac:dyDescent="0.2">
      <c r="A4" s="128"/>
      <c r="B4" s="472">
        <v>45016</v>
      </c>
      <c r="C4" s="472">
        <v>45046</v>
      </c>
      <c r="D4" s="472">
        <v>45077</v>
      </c>
      <c r="E4" s="472">
        <v>45107</v>
      </c>
      <c r="F4" s="472">
        <v>45138</v>
      </c>
      <c r="G4" s="472">
        <v>45169</v>
      </c>
      <c r="H4" s="472">
        <v>45199</v>
      </c>
      <c r="I4" s="472">
        <v>45230</v>
      </c>
      <c r="J4" s="472">
        <v>45260</v>
      </c>
      <c r="K4" s="472">
        <v>45291</v>
      </c>
      <c r="L4" s="472">
        <v>45322</v>
      </c>
      <c r="M4" s="472">
        <v>45351</v>
      </c>
    </row>
    <row r="5" spans="1:14" x14ac:dyDescent="0.2">
      <c r="A5" s="129" t="s">
        <v>188</v>
      </c>
      <c r="B5" s="130">
        <v>13.017330000000005</v>
      </c>
      <c r="C5" s="130">
        <v>12.97715</v>
      </c>
      <c r="D5" s="130">
        <v>12.797159999999987</v>
      </c>
      <c r="E5" s="130">
        <v>13.364030000000003</v>
      </c>
      <c r="F5" s="130">
        <v>14.117579999999991</v>
      </c>
      <c r="G5" s="130">
        <v>15.219820000000006</v>
      </c>
      <c r="H5" s="130">
        <v>14.337710000000008</v>
      </c>
      <c r="I5" s="130">
        <v>14.170390000000008</v>
      </c>
      <c r="J5" s="130">
        <v>13.635709999999998</v>
      </c>
      <c r="K5" s="130">
        <v>14.448129999999999</v>
      </c>
      <c r="L5" s="130">
        <v>13.687679999999991</v>
      </c>
      <c r="M5" s="130">
        <v>13.440139999999994</v>
      </c>
    </row>
    <row r="6" spans="1:14" x14ac:dyDescent="0.2">
      <c r="A6" s="131" t="s">
        <v>431</v>
      </c>
      <c r="B6" s="132">
        <v>105.06614</v>
      </c>
      <c r="C6" s="132">
        <v>104.96124000000002</v>
      </c>
      <c r="D6" s="132">
        <v>107.05226999999999</v>
      </c>
      <c r="E6" s="132">
        <v>107.74870000000003</v>
      </c>
      <c r="F6" s="132">
        <v>109.32809999999989</v>
      </c>
      <c r="G6" s="132">
        <v>115.40611</v>
      </c>
      <c r="H6" s="132">
        <v>104.7573100000001</v>
      </c>
      <c r="I6" s="132">
        <v>117.93983999999996</v>
      </c>
      <c r="J6" s="132">
        <v>130.82897999999992</v>
      </c>
      <c r="K6" s="132">
        <v>118.00216000000006</v>
      </c>
      <c r="L6" s="132">
        <v>109.61812999999999</v>
      </c>
      <c r="M6" s="132">
        <v>107.30892999999998</v>
      </c>
    </row>
    <row r="7" spans="1:14" ht="15.75" customHeight="1" x14ac:dyDescent="0.2">
      <c r="A7" s="129"/>
      <c r="B7" s="130"/>
      <c r="C7" s="130"/>
      <c r="D7" s="130"/>
      <c r="E7" s="130"/>
      <c r="F7" s="130"/>
      <c r="G7" s="130"/>
      <c r="H7" s="130"/>
      <c r="I7" s="130"/>
      <c r="J7" s="130"/>
      <c r="K7" s="130"/>
      <c r="L7" s="796" t="s">
        <v>220</v>
      </c>
      <c r="M7" s="796"/>
    </row>
    <row r="8" spans="1:14" x14ac:dyDescent="0.2">
      <c r="A8" s="133" t="s">
        <v>430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505</v>
      </c>
    </row>
    <row r="2" spans="1:4" x14ac:dyDescent="0.2">
      <c r="A2" s="444"/>
      <c r="B2" s="444"/>
      <c r="C2" s="444"/>
      <c r="D2" s="444"/>
    </row>
    <row r="3" spans="1:4" x14ac:dyDescent="0.2">
      <c r="B3" s="637">
        <v>2022</v>
      </c>
      <c r="C3" s="637">
        <v>2023</v>
      </c>
      <c r="D3" s="637">
        <v>2024</v>
      </c>
    </row>
    <row r="4" spans="1:4" x14ac:dyDescent="0.2">
      <c r="A4" s="543" t="s">
        <v>126</v>
      </c>
      <c r="B4" s="564">
        <v>18.082838925124776</v>
      </c>
      <c r="C4" s="564">
        <v>1.3869077448473086</v>
      </c>
      <c r="D4" s="564">
        <v>0.51924206518580951</v>
      </c>
    </row>
    <row r="5" spans="1:4" x14ac:dyDescent="0.2">
      <c r="A5" s="545" t="s">
        <v>127</v>
      </c>
      <c r="B5" s="564">
        <v>21.817613368244373</v>
      </c>
      <c r="C5" s="564">
        <v>-0.17388398747313416</v>
      </c>
      <c r="D5" s="564">
        <v>0.67373490559523341</v>
      </c>
    </row>
    <row r="6" spans="1:4" x14ac:dyDescent="0.2">
      <c r="A6" s="545" t="s">
        <v>128</v>
      </c>
      <c r="B6" s="564">
        <v>18.661890491209665</v>
      </c>
      <c r="C6" s="564">
        <v>0.92475418630826589</v>
      </c>
      <c r="D6" s="566" t="s">
        <v>507</v>
      </c>
    </row>
    <row r="7" spans="1:4" x14ac:dyDescent="0.2">
      <c r="A7" s="545" t="s">
        <v>129</v>
      </c>
      <c r="B7" s="564">
        <v>14.536358124352198</v>
      </c>
      <c r="C7" s="564">
        <v>-0.64313005856865713</v>
      </c>
      <c r="D7" s="564" t="s">
        <v>507</v>
      </c>
    </row>
    <row r="8" spans="1:4" x14ac:dyDescent="0.2">
      <c r="A8" s="545" t="s">
        <v>130</v>
      </c>
      <c r="B8" s="564">
        <v>11.227495682239191</v>
      </c>
      <c r="C8" s="564">
        <v>-1.1966184121801671</v>
      </c>
      <c r="D8" s="564" t="s">
        <v>507</v>
      </c>
    </row>
    <row r="9" spans="1:4" x14ac:dyDescent="0.2">
      <c r="A9" s="545" t="s">
        <v>131</v>
      </c>
      <c r="B9" s="564">
        <v>9.0656304663399432</v>
      </c>
      <c r="C9" s="564">
        <v>-1.0278553100201682</v>
      </c>
      <c r="D9" s="566" t="s">
        <v>507</v>
      </c>
    </row>
    <row r="10" spans="1:4" x14ac:dyDescent="0.2">
      <c r="A10" s="545" t="s">
        <v>132</v>
      </c>
      <c r="B10" s="564">
        <v>8.0322451182053509</v>
      </c>
      <c r="C10" s="564">
        <v>-0.48277121132022194</v>
      </c>
      <c r="D10" s="564" t="s">
        <v>507</v>
      </c>
    </row>
    <row r="11" spans="1:4" x14ac:dyDescent="0.2">
      <c r="A11" s="545" t="s">
        <v>133</v>
      </c>
      <c r="B11" s="564">
        <v>7.2021296551753853</v>
      </c>
      <c r="C11" s="564">
        <v>-0.73025686060402883</v>
      </c>
      <c r="D11" s="564" t="s">
        <v>507</v>
      </c>
    </row>
    <row r="12" spans="1:4" x14ac:dyDescent="0.2">
      <c r="A12" s="545" t="s">
        <v>134</v>
      </c>
      <c r="B12" s="564">
        <v>6.1063626135189661</v>
      </c>
      <c r="C12" s="564">
        <v>-0.54139738543993732</v>
      </c>
      <c r="D12" s="564" t="s">
        <v>507</v>
      </c>
    </row>
    <row r="13" spans="1:4" x14ac:dyDescent="0.2">
      <c r="A13" s="545" t="s">
        <v>135</v>
      </c>
      <c r="B13" s="564">
        <v>5.0605068539442657</v>
      </c>
      <c r="C13" s="564">
        <v>9.1696149149951708E-2</v>
      </c>
      <c r="D13" s="564" t="s">
        <v>507</v>
      </c>
    </row>
    <row r="14" spans="1:4" x14ac:dyDescent="0.2">
      <c r="A14" s="545" t="s">
        <v>136</v>
      </c>
      <c r="B14" s="564">
        <v>2.9665480852894039</v>
      </c>
      <c r="C14" s="564">
        <v>0.58207080024297975</v>
      </c>
      <c r="D14" s="566" t="s">
        <v>507</v>
      </c>
    </row>
    <row r="15" spans="1:4" x14ac:dyDescent="0.2">
      <c r="A15" s="546" t="s">
        <v>137</v>
      </c>
      <c r="B15" s="450">
        <v>3.0509158315788047</v>
      </c>
      <c r="C15" s="450">
        <v>-0.77494101229261381</v>
      </c>
      <c r="D15" s="567" t="s">
        <v>507</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2" t="s">
        <v>33</v>
      </c>
      <c r="B1" s="792"/>
      <c r="C1" s="792"/>
      <c r="D1" s="106"/>
      <c r="E1" s="106"/>
      <c r="F1" s="106"/>
      <c r="G1" s="106"/>
    </row>
    <row r="2" spans="1:13" ht="14.1" customHeight="1" x14ac:dyDescent="0.2">
      <c r="A2" s="793"/>
      <c r="B2" s="793"/>
      <c r="C2" s="793"/>
      <c r="D2" s="109"/>
      <c r="E2" s="109"/>
      <c r="F2" s="109"/>
      <c r="G2" s="79" t="s">
        <v>151</v>
      </c>
    </row>
    <row r="3" spans="1:13" ht="14.1" customHeight="1" x14ac:dyDescent="0.2">
      <c r="A3" s="134"/>
      <c r="B3" s="797">
        <f>INDICE!A3</f>
        <v>45323</v>
      </c>
      <c r="C3" s="798"/>
      <c r="D3" s="798" t="s">
        <v>115</v>
      </c>
      <c r="E3" s="798"/>
      <c r="F3" s="798" t="s">
        <v>116</v>
      </c>
      <c r="G3" s="798"/>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434.97965999999997</v>
      </c>
      <c r="C5" s="115">
        <v>25.819290000000038</v>
      </c>
      <c r="D5" s="112">
        <v>877.49656999999991</v>
      </c>
      <c r="E5" s="112">
        <v>55.676770000000062</v>
      </c>
      <c r="F5" s="112">
        <v>5848.1283300000005</v>
      </c>
      <c r="G5" s="112">
        <v>326.66304000000008</v>
      </c>
      <c r="L5" s="137"/>
      <c r="M5" s="137"/>
    </row>
    <row r="6" spans="1:13" ht="14.1" customHeight="1" x14ac:dyDescent="0.2">
      <c r="A6" s="107" t="s">
        <v>192</v>
      </c>
      <c r="B6" s="112">
        <v>1169.9800799999987</v>
      </c>
      <c r="C6" s="112">
        <v>482.26423999999975</v>
      </c>
      <c r="D6" s="112">
        <v>2304.2297799999983</v>
      </c>
      <c r="E6" s="112">
        <v>1105.9831199999996</v>
      </c>
      <c r="F6" s="112">
        <v>15764.955339999997</v>
      </c>
      <c r="G6" s="112">
        <v>6007.2328199999984</v>
      </c>
      <c r="L6" s="137"/>
      <c r="M6" s="137"/>
    </row>
    <row r="7" spans="1:13" ht="14.1" customHeight="1" x14ac:dyDescent="0.2">
      <c r="A7" s="118" t="s">
        <v>186</v>
      </c>
      <c r="B7" s="119">
        <v>1604.9597399999986</v>
      </c>
      <c r="C7" s="119">
        <v>508.08352999999977</v>
      </c>
      <c r="D7" s="119">
        <v>3181.7263499999981</v>
      </c>
      <c r="E7" s="119">
        <v>1161.6598899999997</v>
      </c>
      <c r="F7" s="119">
        <v>21613.083669999996</v>
      </c>
      <c r="G7" s="119">
        <v>6333.8958599999987</v>
      </c>
    </row>
    <row r="8" spans="1:13" ht="14.1" customHeight="1" x14ac:dyDescent="0.2">
      <c r="G8" s="79" t="s">
        <v>220</v>
      </c>
    </row>
    <row r="9" spans="1:13" ht="14.1" customHeight="1" x14ac:dyDescent="0.2">
      <c r="A9" s="101" t="s">
        <v>432</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435</v>
      </c>
    </row>
    <row r="2" spans="1:13" ht="15.75" x14ac:dyDescent="0.25">
      <c r="A2" s="2"/>
      <c r="J2" s="79" t="s">
        <v>151</v>
      </c>
    </row>
    <row r="3" spans="1:13" ht="14.1" customHeight="1" x14ac:dyDescent="0.2">
      <c r="A3" s="90"/>
      <c r="B3" s="784">
        <f>INDICE!A3</f>
        <v>45323</v>
      </c>
      <c r="C3" s="784"/>
      <c r="D3" s="784">
        <f>INDICE!C3</f>
        <v>0</v>
      </c>
      <c r="E3" s="784"/>
      <c r="F3" s="91"/>
      <c r="G3" s="785" t="s">
        <v>116</v>
      </c>
      <c r="H3" s="785"/>
      <c r="I3" s="785"/>
      <c r="J3" s="785"/>
    </row>
    <row r="4" spans="1:13" x14ac:dyDescent="0.2">
      <c r="A4" s="92"/>
      <c r="B4" s="611" t="s">
        <v>143</v>
      </c>
      <c r="C4" s="611" t="s">
        <v>144</v>
      </c>
      <c r="D4" s="611" t="s">
        <v>171</v>
      </c>
      <c r="E4" s="611" t="s">
        <v>182</v>
      </c>
      <c r="F4" s="611"/>
      <c r="G4" s="611" t="s">
        <v>143</v>
      </c>
      <c r="H4" s="611" t="s">
        <v>144</v>
      </c>
      <c r="I4" s="611" t="s">
        <v>171</v>
      </c>
      <c r="J4" s="611" t="s">
        <v>182</v>
      </c>
    </row>
    <row r="5" spans="1:13" x14ac:dyDescent="0.2">
      <c r="A5" s="367" t="s">
        <v>153</v>
      </c>
      <c r="B5" s="94">
        <f>'GNA CCAA'!B5</f>
        <v>66.177480000000017</v>
      </c>
      <c r="C5" s="94">
        <f>'GNA CCAA'!C5</f>
        <v>2.7913299999999994</v>
      </c>
      <c r="D5" s="94">
        <f>'GO CCAA'!B5</f>
        <v>251.08750000000006</v>
      </c>
      <c r="E5" s="343">
        <f>SUM(B5:D5)</f>
        <v>320.05631000000005</v>
      </c>
      <c r="F5" s="94"/>
      <c r="G5" s="94">
        <f>'GNA CCAA'!F5</f>
        <v>888.90196999999876</v>
      </c>
      <c r="H5" s="94">
        <f>'GNA CCAA'!G5</f>
        <v>35.307430000000053</v>
      </c>
      <c r="I5" s="94">
        <f>'GO CCAA'!G5</f>
        <v>3467.4048699999989</v>
      </c>
      <c r="J5" s="343">
        <f>SUM(G5:I5)</f>
        <v>4391.6142699999982</v>
      </c>
    </row>
    <row r="6" spans="1:13" x14ac:dyDescent="0.2">
      <c r="A6" s="368" t="s">
        <v>154</v>
      </c>
      <c r="B6" s="96">
        <f>'GNA CCAA'!B6</f>
        <v>11.896620000000004</v>
      </c>
      <c r="C6" s="96">
        <f>'GNA CCAA'!C6</f>
        <v>0.44910999999999995</v>
      </c>
      <c r="D6" s="96">
        <f>'GO CCAA'!B6</f>
        <v>60.237839999999998</v>
      </c>
      <c r="E6" s="345">
        <f>SUM(B6:D6)</f>
        <v>72.583570000000009</v>
      </c>
      <c r="F6" s="96"/>
      <c r="G6" s="96">
        <f>'GNA CCAA'!F6</f>
        <v>164.66921000000002</v>
      </c>
      <c r="H6" s="96">
        <f>'GNA CCAA'!G6</f>
        <v>6.6990599999999985</v>
      </c>
      <c r="I6" s="96">
        <f>'GO CCAA'!G6</f>
        <v>788.18374999999935</v>
      </c>
      <c r="J6" s="345">
        <f t="shared" ref="J6:J24" si="0">SUM(G6:I6)</f>
        <v>959.5520199999994</v>
      </c>
    </row>
    <row r="7" spans="1:13" x14ac:dyDescent="0.2">
      <c r="A7" s="368" t="s">
        <v>155</v>
      </c>
      <c r="B7" s="96">
        <f>'GNA CCAA'!B7</f>
        <v>7.5485099999999985</v>
      </c>
      <c r="C7" s="96">
        <f>'GNA CCAA'!C7</f>
        <v>0.40521000000000001</v>
      </c>
      <c r="D7" s="96">
        <f>'GO CCAA'!B7</f>
        <v>29.775460000000002</v>
      </c>
      <c r="E7" s="345">
        <f t="shared" ref="E7:E24" si="1">SUM(B7:D7)</f>
        <v>37.729179999999999</v>
      </c>
      <c r="F7" s="96"/>
      <c r="G7" s="96">
        <f>'GNA CCAA'!F7</f>
        <v>105.89265999999998</v>
      </c>
      <c r="H7" s="96">
        <f>'GNA CCAA'!G7</f>
        <v>5.9468299999999985</v>
      </c>
      <c r="I7" s="96">
        <f>'GO CCAA'!G7</f>
        <v>401.4508100000001</v>
      </c>
      <c r="J7" s="345">
        <f t="shared" si="0"/>
        <v>513.29030000000012</v>
      </c>
    </row>
    <row r="8" spans="1:13" x14ac:dyDescent="0.2">
      <c r="A8" s="368" t="s">
        <v>156</v>
      </c>
      <c r="B8" s="96">
        <f>'GNA CCAA'!B8</f>
        <v>15.595059999999998</v>
      </c>
      <c r="C8" s="96">
        <f>'GNA CCAA'!C8</f>
        <v>0.74438000000000004</v>
      </c>
      <c r="D8" s="96">
        <f>'GO CCAA'!B8</f>
        <v>23.592019999999998</v>
      </c>
      <c r="E8" s="345">
        <f t="shared" si="1"/>
        <v>39.931460000000001</v>
      </c>
      <c r="F8" s="96"/>
      <c r="G8" s="96">
        <f>'GNA CCAA'!F8</f>
        <v>255.14602999999997</v>
      </c>
      <c r="H8" s="96">
        <f>'GNA CCAA'!G8</f>
        <v>10.840229999999998</v>
      </c>
      <c r="I8" s="96">
        <f>'GO CCAA'!G8</f>
        <v>362.04215000000011</v>
      </c>
      <c r="J8" s="345">
        <f t="shared" si="0"/>
        <v>628.02841000000012</v>
      </c>
    </row>
    <row r="9" spans="1:13" x14ac:dyDescent="0.2">
      <c r="A9" s="368" t="s">
        <v>157</v>
      </c>
      <c r="B9" s="96">
        <f>'GNA CCAA'!B9</f>
        <v>35.07932000000001</v>
      </c>
      <c r="C9" s="96">
        <f>'GNA CCAA'!C9</f>
        <v>7.8686600000000002</v>
      </c>
      <c r="D9" s="96">
        <f>'GO CCAA'!B9</f>
        <v>51.320029999999996</v>
      </c>
      <c r="E9" s="345">
        <f t="shared" si="1"/>
        <v>94.268010000000004</v>
      </c>
      <c r="F9" s="96"/>
      <c r="G9" s="96">
        <f>'GNA CCAA'!F9</f>
        <v>432.35482999999977</v>
      </c>
      <c r="H9" s="96">
        <f>'GNA CCAA'!G9</f>
        <v>98.373990000000063</v>
      </c>
      <c r="I9" s="96">
        <f>'GO CCAA'!G9</f>
        <v>659.77970000000005</v>
      </c>
      <c r="J9" s="345">
        <f t="shared" si="0"/>
        <v>1190.5085199999999</v>
      </c>
    </row>
    <row r="10" spans="1:13" x14ac:dyDescent="0.2">
      <c r="A10" s="368" t="s">
        <v>158</v>
      </c>
      <c r="B10" s="96">
        <f>'GNA CCAA'!B10</f>
        <v>5.7556900000000004</v>
      </c>
      <c r="C10" s="96">
        <f>'GNA CCAA'!C10</f>
        <v>0.18908999999999998</v>
      </c>
      <c r="D10" s="96">
        <f>'GO CCAA'!B10</f>
        <v>21.816059999999997</v>
      </c>
      <c r="E10" s="345">
        <f t="shared" si="1"/>
        <v>27.760839999999998</v>
      </c>
      <c r="F10" s="96"/>
      <c r="G10" s="96">
        <f>'GNA CCAA'!F10</f>
        <v>79.129129999999989</v>
      </c>
      <c r="H10" s="96">
        <f>'GNA CCAA'!G10</f>
        <v>3.2696900000000002</v>
      </c>
      <c r="I10" s="96">
        <f>'GO CCAA'!G10</f>
        <v>291.58737999999988</v>
      </c>
      <c r="J10" s="345">
        <f t="shared" si="0"/>
        <v>373.98619999999988</v>
      </c>
    </row>
    <row r="11" spans="1:13" x14ac:dyDescent="0.2">
      <c r="A11" s="368" t="s">
        <v>159</v>
      </c>
      <c r="B11" s="96">
        <f>'GNA CCAA'!B11</f>
        <v>21.328020000000013</v>
      </c>
      <c r="C11" s="96">
        <f>'GNA CCAA'!C11</f>
        <v>0.92301999999999984</v>
      </c>
      <c r="D11" s="96">
        <f>'GO CCAA'!B11</f>
        <v>123.09446999999997</v>
      </c>
      <c r="E11" s="345">
        <f t="shared" si="1"/>
        <v>145.34550999999999</v>
      </c>
      <c r="F11" s="96"/>
      <c r="G11" s="96">
        <f>'GNA CCAA'!F11</f>
        <v>315.89849999999967</v>
      </c>
      <c r="H11" s="96">
        <f>'GNA CCAA'!G11</f>
        <v>15.530390000000015</v>
      </c>
      <c r="I11" s="96">
        <f>'GO CCAA'!G11</f>
        <v>1678.3102699999993</v>
      </c>
      <c r="J11" s="345">
        <f t="shared" si="0"/>
        <v>2009.7391599999989</v>
      </c>
    </row>
    <row r="12" spans="1:13" x14ac:dyDescent="0.2">
      <c r="A12" s="368" t="s">
        <v>510</v>
      </c>
      <c r="B12" s="96">
        <f>'GNA CCAA'!B12</f>
        <v>18.309820000000002</v>
      </c>
      <c r="C12" s="96">
        <f>'GNA CCAA'!C12</f>
        <v>0.59335000000000004</v>
      </c>
      <c r="D12" s="96">
        <f>'GO CCAA'!B12</f>
        <v>97.047619999999995</v>
      </c>
      <c r="E12" s="345">
        <f t="shared" si="1"/>
        <v>115.95079</v>
      </c>
      <c r="F12" s="96"/>
      <c r="G12" s="96">
        <f>'GNA CCAA'!F12</f>
        <v>244.87882999999997</v>
      </c>
      <c r="H12" s="96">
        <f>'GNA CCAA'!G12</f>
        <v>8.4923300000000044</v>
      </c>
      <c r="I12" s="96">
        <f>'GO CCAA'!G12</f>
        <v>1209.8315199999979</v>
      </c>
      <c r="J12" s="345">
        <f t="shared" si="0"/>
        <v>1463.2026799999978</v>
      </c>
    </row>
    <row r="13" spans="1:13" x14ac:dyDescent="0.2">
      <c r="A13" s="368" t="s">
        <v>160</v>
      </c>
      <c r="B13" s="96">
        <f>'GNA CCAA'!B13</f>
        <v>79.155289999999979</v>
      </c>
      <c r="C13" s="96">
        <f>'GNA CCAA'!C13</f>
        <v>3.4864900000000008</v>
      </c>
      <c r="D13" s="96">
        <f>'GO CCAA'!B13</f>
        <v>278.14127999999994</v>
      </c>
      <c r="E13" s="345">
        <f t="shared" si="1"/>
        <v>360.78305999999992</v>
      </c>
      <c r="F13" s="96"/>
      <c r="G13" s="96">
        <f>'GNA CCAA'!F13</f>
        <v>1040.0204400000002</v>
      </c>
      <c r="H13" s="96">
        <f>'GNA CCAA'!G13</f>
        <v>48.145520000000012</v>
      </c>
      <c r="I13" s="96">
        <f>'GO CCAA'!G13</f>
        <v>3630.5311100000013</v>
      </c>
      <c r="J13" s="345">
        <f t="shared" si="0"/>
        <v>4718.697070000002</v>
      </c>
    </row>
    <row r="14" spans="1:13" x14ac:dyDescent="0.2">
      <c r="A14" s="368" t="s">
        <v>161</v>
      </c>
      <c r="B14" s="96">
        <f>'GNA CCAA'!B14</f>
        <v>0.46735999999999994</v>
      </c>
      <c r="C14" s="96">
        <f>'GNA CCAA'!C14</f>
        <v>4.5989999999999996E-2</v>
      </c>
      <c r="D14" s="96">
        <f>'GO CCAA'!B14</f>
        <v>0.97326000000000001</v>
      </c>
      <c r="E14" s="345">
        <f t="shared" si="1"/>
        <v>1.48661</v>
      </c>
      <c r="F14" s="96"/>
      <c r="G14" s="96">
        <f>'GNA CCAA'!F14</f>
        <v>5.9566099999999995</v>
      </c>
      <c r="H14" s="96">
        <f>'GNA CCAA'!G14</f>
        <v>0.60565000000000002</v>
      </c>
      <c r="I14" s="96">
        <f>'GO CCAA'!G14</f>
        <v>12.383929999999999</v>
      </c>
      <c r="J14" s="345">
        <f t="shared" si="0"/>
        <v>18.946189999999998</v>
      </c>
    </row>
    <row r="15" spans="1:13" x14ac:dyDescent="0.2">
      <c r="A15" s="368" t="s">
        <v>162</v>
      </c>
      <c r="B15" s="96">
        <f>'GNA CCAA'!B15</f>
        <v>48.727859999999978</v>
      </c>
      <c r="C15" s="96">
        <f>'GNA CCAA'!C15</f>
        <v>1.9553799999999992</v>
      </c>
      <c r="D15" s="96">
        <f>'GO CCAA'!B15</f>
        <v>146.16791000000001</v>
      </c>
      <c r="E15" s="345">
        <f t="shared" si="1"/>
        <v>196.85114999999999</v>
      </c>
      <c r="F15" s="96"/>
      <c r="G15" s="96">
        <f>'GNA CCAA'!F15</f>
        <v>671.18709000000047</v>
      </c>
      <c r="H15" s="96">
        <f>'GNA CCAA'!G15</f>
        <v>26.50899999999999</v>
      </c>
      <c r="I15" s="96">
        <f>'GO CCAA'!G15</f>
        <v>1971.9350300000006</v>
      </c>
      <c r="J15" s="345">
        <f t="shared" si="0"/>
        <v>2669.6311200000009</v>
      </c>
      <c r="L15" s="92"/>
      <c r="M15" s="92"/>
    </row>
    <row r="16" spans="1:13" x14ac:dyDescent="0.2">
      <c r="A16" s="368" t="s">
        <v>163</v>
      </c>
      <c r="B16" s="96">
        <f>'GNA CCAA'!B16</f>
        <v>7.8821200000000022</v>
      </c>
      <c r="C16" s="96">
        <f>'GNA CCAA'!C16</f>
        <v>0.23937</v>
      </c>
      <c r="D16" s="96">
        <f>'GO CCAA'!B16</f>
        <v>54.957349999999991</v>
      </c>
      <c r="E16" s="345">
        <f t="shared" si="1"/>
        <v>63.078839999999992</v>
      </c>
      <c r="F16" s="96"/>
      <c r="G16" s="96">
        <f>'GNA CCAA'!F16</f>
        <v>109.36570999999996</v>
      </c>
      <c r="H16" s="96">
        <f>'GNA CCAA'!G16</f>
        <v>3.2124199999999981</v>
      </c>
      <c r="I16" s="96">
        <f>'GO CCAA'!G16</f>
        <v>683.28897999999981</v>
      </c>
      <c r="J16" s="345">
        <f t="shared" si="0"/>
        <v>795.8671099999998</v>
      </c>
    </row>
    <row r="17" spans="1:10" x14ac:dyDescent="0.2">
      <c r="A17" s="368" t="s">
        <v>164</v>
      </c>
      <c r="B17" s="96">
        <f>'GNA CCAA'!B17</f>
        <v>20.407679999999996</v>
      </c>
      <c r="C17" s="96">
        <f>'GNA CCAA'!C17</f>
        <v>0.96957999999999989</v>
      </c>
      <c r="D17" s="96">
        <f>'GO CCAA'!B17</f>
        <v>101.02093000000002</v>
      </c>
      <c r="E17" s="345">
        <f t="shared" si="1"/>
        <v>122.39819000000001</v>
      </c>
      <c r="F17" s="96"/>
      <c r="G17" s="96">
        <f>'GNA CCAA'!F17</f>
        <v>281.78799999999967</v>
      </c>
      <c r="H17" s="96">
        <f>'GNA CCAA'!G17</f>
        <v>13.693409999999997</v>
      </c>
      <c r="I17" s="96">
        <f>'GO CCAA'!G17</f>
        <v>1325.6390599999997</v>
      </c>
      <c r="J17" s="345">
        <f t="shared" si="0"/>
        <v>1621.1204699999994</v>
      </c>
    </row>
    <row r="18" spans="1:10" x14ac:dyDescent="0.2">
      <c r="A18" s="368" t="s">
        <v>165</v>
      </c>
      <c r="B18" s="96">
        <f>'GNA CCAA'!B18</f>
        <v>2.3571999999999997</v>
      </c>
      <c r="C18" s="96">
        <f>'GNA CCAA'!C18</f>
        <v>7.4939999999999993E-2</v>
      </c>
      <c r="D18" s="96">
        <f>'GO CCAA'!B18</f>
        <v>12.447269999999998</v>
      </c>
      <c r="E18" s="345">
        <f t="shared" si="1"/>
        <v>14.879409999999996</v>
      </c>
      <c r="F18" s="96"/>
      <c r="G18" s="96">
        <f>'GNA CCAA'!F18</f>
        <v>31.604009999999999</v>
      </c>
      <c r="H18" s="96">
        <f>'GNA CCAA'!G18</f>
        <v>1.2137800000000003</v>
      </c>
      <c r="I18" s="96">
        <f>'GO CCAA'!G18</f>
        <v>153.59272999999999</v>
      </c>
      <c r="J18" s="345">
        <f t="shared" si="0"/>
        <v>186.41051999999999</v>
      </c>
    </row>
    <row r="19" spans="1:10" x14ac:dyDescent="0.2">
      <c r="A19" s="368" t="s">
        <v>166</v>
      </c>
      <c r="B19" s="96">
        <f>'GNA CCAA'!B19</f>
        <v>60.553699999999992</v>
      </c>
      <c r="C19" s="96">
        <f>'GNA CCAA'!C19</f>
        <v>2.2071100000000006</v>
      </c>
      <c r="D19" s="96">
        <f>'GO CCAA'!B19</f>
        <v>136.94891000000001</v>
      </c>
      <c r="E19" s="345">
        <f t="shared" si="1"/>
        <v>199.70972</v>
      </c>
      <c r="F19" s="96"/>
      <c r="G19" s="96">
        <f>'GNA CCAA'!F19</f>
        <v>745.37774999999988</v>
      </c>
      <c r="H19" s="96">
        <f>'GNA CCAA'!G19</f>
        <v>27.420200000000008</v>
      </c>
      <c r="I19" s="96">
        <f>'GO CCAA'!G19</f>
        <v>1850.0616399999994</v>
      </c>
      <c r="J19" s="345">
        <f t="shared" si="0"/>
        <v>2622.8595899999991</v>
      </c>
    </row>
    <row r="20" spans="1:10" x14ac:dyDescent="0.2">
      <c r="A20" s="368" t="s">
        <v>167</v>
      </c>
      <c r="B20" s="96">
        <f>'GNA CCAA'!B20</f>
        <v>0.50096999999999992</v>
      </c>
      <c r="C20" s="493">
        <f>'GNA CCAA'!C20</f>
        <v>0</v>
      </c>
      <c r="D20" s="96">
        <f>'GO CCAA'!B20</f>
        <v>0.98999000000000004</v>
      </c>
      <c r="E20" s="345">
        <f t="shared" si="1"/>
        <v>1.4909599999999998</v>
      </c>
      <c r="F20" s="96"/>
      <c r="G20" s="96">
        <f>'GNA CCAA'!F20</f>
        <v>6.6928000000000001</v>
      </c>
      <c r="H20" s="493">
        <f>'GNA CCAA'!G20</f>
        <v>0</v>
      </c>
      <c r="I20" s="96">
        <f>'GO CCAA'!G20</f>
        <v>13.350350000000001</v>
      </c>
      <c r="J20" s="345">
        <f t="shared" si="0"/>
        <v>20.043150000000001</v>
      </c>
    </row>
    <row r="21" spans="1:10" x14ac:dyDescent="0.2">
      <c r="A21" s="368" t="s">
        <v>168</v>
      </c>
      <c r="B21" s="96">
        <f>'GNA CCAA'!B21</f>
        <v>11.452859999999996</v>
      </c>
      <c r="C21" s="96">
        <f>'GNA CCAA'!C21</f>
        <v>0.50363000000000002</v>
      </c>
      <c r="D21" s="96">
        <f>'GO CCAA'!B21</f>
        <v>64.738950000000003</v>
      </c>
      <c r="E21" s="345">
        <f t="shared" si="1"/>
        <v>76.695439999999991</v>
      </c>
      <c r="F21" s="96"/>
      <c r="G21" s="96">
        <f>'GNA CCAA'!F21</f>
        <v>160.50206999999992</v>
      </c>
      <c r="H21" s="96">
        <f>'GNA CCAA'!G21</f>
        <v>6.7435800000000015</v>
      </c>
      <c r="I21" s="96">
        <f>'GO CCAA'!G21</f>
        <v>966.69028999999978</v>
      </c>
      <c r="J21" s="345">
        <f t="shared" si="0"/>
        <v>1133.9359399999996</v>
      </c>
    </row>
    <row r="22" spans="1:10" x14ac:dyDescent="0.2">
      <c r="A22" s="368" t="s">
        <v>169</v>
      </c>
      <c r="B22" s="96">
        <f>'GNA CCAA'!B22</f>
        <v>6.1395000000000008</v>
      </c>
      <c r="C22" s="96">
        <f>'GNA CCAA'!C22</f>
        <v>0.20620999999999998</v>
      </c>
      <c r="D22" s="96">
        <f>'GO CCAA'!B22</f>
        <v>50.686469999999993</v>
      </c>
      <c r="E22" s="345">
        <f t="shared" si="1"/>
        <v>57.032179999999997</v>
      </c>
      <c r="F22" s="96"/>
      <c r="G22" s="96">
        <f>'GNA CCAA'!F22</f>
        <v>81.589880000000008</v>
      </c>
      <c r="H22" s="96">
        <f>'GNA CCAA'!G22</f>
        <v>2.7419799999999999</v>
      </c>
      <c r="I22" s="96">
        <f>'GO CCAA'!G22</f>
        <v>583.26795000000004</v>
      </c>
      <c r="J22" s="345">
        <f t="shared" si="0"/>
        <v>667.59981000000005</v>
      </c>
    </row>
    <row r="23" spans="1:10" x14ac:dyDescent="0.2">
      <c r="A23" s="369" t="s">
        <v>170</v>
      </c>
      <c r="B23" s="96">
        <f>'GNA CCAA'!B23</f>
        <v>17.047480000000004</v>
      </c>
      <c r="C23" s="96">
        <f>'GNA CCAA'!C23</f>
        <v>0.75176999999999983</v>
      </c>
      <c r="D23" s="96">
        <f>'GO CCAA'!B23</f>
        <v>146.06927999999999</v>
      </c>
      <c r="E23" s="345">
        <f t="shared" si="1"/>
        <v>163.86852999999999</v>
      </c>
      <c r="F23" s="96"/>
      <c r="G23" s="96">
        <f>'GNA CCAA'!F23</f>
        <v>227.86640000000025</v>
      </c>
      <c r="H23" s="96">
        <f>'GNA CCAA'!G23</f>
        <v>11.127530000000004</v>
      </c>
      <c r="I23" s="96">
        <f>'GO CCAA'!G23</f>
        <v>1715.3877499999996</v>
      </c>
      <c r="J23" s="345">
        <f t="shared" si="0"/>
        <v>1954.38168</v>
      </c>
    </row>
    <row r="24" spans="1:10" x14ac:dyDescent="0.2">
      <c r="A24" s="370" t="s">
        <v>428</v>
      </c>
      <c r="B24" s="100">
        <f>'GNA CCAA'!B24</f>
        <v>436.38253999999995</v>
      </c>
      <c r="C24" s="100">
        <f>'GNA CCAA'!C24</f>
        <v>24.404619999999994</v>
      </c>
      <c r="D24" s="100">
        <f>'GO CCAA'!B24</f>
        <v>1651.1125999999999</v>
      </c>
      <c r="E24" s="100">
        <f t="shared" si="1"/>
        <v>2111.8997599999998</v>
      </c>
      <c r="F24" s="100"/>
      <c r="G24" s="100">
        <f>'GNA CCAA'!F24</f>
        <v>5848.8219199999849</v>
      </c>
      <c r="H24" s="371">
        <f>'GNA CCAA'!G24</f>
        <v>325.87302000000057</v>
      </c>
      <c r="I24" s="100">
        <f>'GO CCAA'!G24</f>
        <v>21764.719270000005</v>
      </c>
      <c r="J24" s="100">
        <f t="shared" si="0"/>
        <v>27939.414209999992</v>
      </c>
    </row>
    <row r="25" spans="1:10" x14ac:dyDescent="0.2">
      <c r="J25" s="79" t="s">
        <v>220</v>
      </c>
    </row>
    <row r="26" spans="1:10" x14ac:dyDescent="0.2">
      <c r="A26" s="347" t="s">
        <v>433</v>
      </c>
      <c r="G26" s="58"/>
      <c r="H26" s="58"/>
      <c r="I26" s="58"/>
      <c r="J26" s="58"/>
    </row>
    <row r="27" spans="1:10" x14ac:dyDescent="0.2">
      <c r="A27" s="101" t="s">
        <v>221</v>
      </c>
      <c r="G27" s="58"/>
      <c r="H27" s="58"/>
      <c r="I27" s="58"/>
      <c r="J27" s="58"/>
    </row>
    <row r="28" spans="1:10" ht="18" x14ac:dyDescent="0.25">
      <c r="A28" s="102"/>
      <c r="E28" s="791"/>
      <c r="F28" s="79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7" priority="5" operator="between">
      <formula>0</formula>
      <formula>0.5</formula>
    </cfRule>
    <cfRule type="cellIs" dxfId="146" priority="6" operator="between">
      <formula>0</formula>
      <formula>0.49</formula>
    </cfRule>
  </conditionalFormatting>
  <conditionalFormatting sqref="E6:E23">
    <cfRule type="cellIs" dxfId="145" priority="3" operator="between">
      <formula>0</formula>
      <formula>0.5</formula>
    </cfRule>
    <cfRule type="cellIs" dxfId="144" priority="4" operator="between">
      <formula>0</formula>
      <formula>0.49</formula>
    </cfRule>
  </conditionalFormatting>
  <conditionalFormatting sqref="J6:J23">
    <cfRule type="cellIs" dxfId="143" priority="1" operator="between">
      <formula>0</formula>
      <formula>0.5</formula>
    </cfRule>
    <cfRule type="cellIs" dxfId="14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0">
        <f>INDICE!A3</f>
        <v>45323</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483.3210600000001</v>
      </c>
      <c r="C5" s="86">
        <v>17.862677260010454</v>
      </c>
      <c r="D5" s="85">
        <v>984.62990000000036</v>
      </c>
      <c r="E5" s="86">
        <v>15.432791181071329</v>
      </c>
      <c r="F5" s="85">
        <v>6772.9235100000005</v>
      </c>
      <c r="G5" s="86">
        <v>12.04831205219369</v>
      </c>
      <c r="H5" s="384">
        <v>99.997879985568133</v>
      </c>
    </row>
    <row r="6" spans="1:65" x14ac:dyDescent="0.2">
      <c r="A6" s="84" t="s">
        <v>141</v>
      </c>
      <c r="B6" s="345">
        <v>8.3000000000000001E-3</v>
      </c>
      <c r="C6" s="348">
        <v>-25.560538116591925</v>
      </c>
      <c r="D6" s="96">
        <v>1.0260000000000002E-2</v>
      </c>
      <c r="E6" s="348">
        <v>-49.233052944087078</v>
      </c>
      <c r="F6" s="96">
        <v>0.14359000000000002</v>
      </c>
      <c r="G6" s="348">
        <v>1.1125977043870439</v>
      </c>
      <c r="H6" s="479">
        <v>2.1200144318664731E-3</v>
      </c>
    </row>
    <row r="7" spans="1:65" x14ac:dyDescent="0.2">
      <c r="A7" s="60" t="s">
        <v>114</v>
      </c>
      <c r="B7" s="61">
        <v>483.32936000000012</v>
      </c>
      <c r="C7" s="87">
        <v>17.861496597916219</v>
      </c>
      <c r="D7" s="61">
        <v>984.64016000000038</v>
      </c>
      <c r="E7" s="87">
        <v>15.431259080931348</v>
      </c>
      <c r="F7" s="61">
        <v>6773.0671000000002</v>
      </c>
      <c r="G7" s="87">
        <v>12.048055139815403</v>
      </c>
      <c r="H7" s="87">
        <v>100</v>
      </c>
    </row>
    <row r="8" spans="1:65" x14ac:dyDescent="0.2">
      <c r="H8" s="79" t="s">
        <v>220</v>
      </c>
    </row>
    <row r="9" spans="1:65" x14ac:dyDescent="0.2">
      <c r="A9" s="80" t="s">
        <v>477</v>
      </c>
    </row>
    <row r="10" spans="1:65" x14ac:dyDescent="0.2">
      <c r="A10" s="133" t="s">
        <v>530</v>
      </c>
    </row>
    <row r="13" spans="1:65" x14ac:dyDescent="0.2">
      <c r="B13" s="85"/>
    </row>
  </sheetData>
  <mergeCells count="3">
    <mergeCell ref="B3:C3"/>
    <mergeCell ref="D3:E3"/>
    <mergeCell ref="F3:H3"/>
  </mergeCells>
  <conditionalFormatting sqref="B6">
    <cfRule type="cellIs" dxfId="141" priority="7" operator="between">
      <formula>0</formula>
      <formula>0.5</formula>
    </cfRule>
    <cfRule type="cellIs" dxfId="140" priority="8" operator="between">
      <formula>0</formula>
      <formula>0.49</formula>
    </cfRule>
  </conditionalFormatting>
  <conditionalFormatting sqref="D6">
    <cfRule type="cellIs" dxfId="139" priority="5" operator="between">
      <formula>0</formula>
      <formula>0.5</formula>
    </cfRule>
    <cfRule type="cellIs" dxfId="138" priority="6" operator="between">
      <formula>0</formula>
      <formula>0.49</formula>
    </cfRule>
  </conditionalFormatting>
  <conditionalFormatting sqref="F6">
    <cfRule type="cellIs" dxfId="137" priority="3" operator="between">
      <formula>0</formula>
      <formula>0.5</formula>
    </cfRule>
    <cfRule type="cellIs" dxfId="136" priority="4" operator="between">
      <formula>0</formula>
      <formula>0.49</formula>
    </cfRule>
  </conditionalFormatting>
  <conditionalFormatting sqref="H6">
    <cfRule type="cellIs" dxfId="135" priority="1" operator="between">
      <formula>0</formula>
      <formula>0.5</formula>
    </cfRule>
    <cfRule type="cellIs" dxfId="13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80">
        <f>INDICE!A3</f>
        <v>45323</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71.000530000000012</v>
      </c>
      <c r="C5" s="86">
        <v>-18.946409364154157</v>
      </c>
      <c r="D5" s="85">
        <v>173.21274000000005</v>
      </c>
      <c r="E5" s="86">
        <v>-8.6736032715644082</v>
      </c>
      <c r="F5" s="85">
        <v>1073.9662700000001</v>
      </c>
      <c r="G5" s="86">
        <v>-22.592316408957192</v>
      </c>
      <c r="H5" s="384">
        <v>15.11170361418591</v>
      </c>
    </row>
    <row r="6" spans="1:65" x14ac:dyDescent="0.2">
      <c r="A6" s="84" t="s">
        <v>195</v>
      </c>
      <c r="B6" s="383">
        <v>445.28703999999999</v>
      </c>
      <c r="C6" s="73">
        <v>-1.9248529127316405</v>
      </c>
      <c r="D6" s="85">
        <v>1009.1313200000001</v>
      </c>
      <c r="E6" s="86">
        <v>9.1435357996829385</v>
      </c>
      <c r="F6" s="85">
        <v>6032.8847999999998</v>
      </c>
      <c r="G6" s="86">
        <v>-3.3774336671013594</v>
      </c>
      <c r="H6" s="384">
        <v>84.888296385814073</v>
      </c>
    </row>
    <row r="7" spans="1:65" x14ac:dyDescent="0.2">
      <c r="A7" s="60" t="s">
        <v>436</v>
      </c>
      <c r="B7" s="61">
        <v>516.28756999999996</v>
      </c>
      <c r="C7" s="87">
        <v>-4.6777576448875759</v>
      </c>
      <c r="D7" s="61">
        <v>1182.3440600000001</v>
      </c>
      <c r="E7" s="87">
        <v>6.1107822414701838</v>
      </c>
      <c r="F7" s="61">
        <v>7106.8510700000006</v>
      </c>
      <c r="G7" s="87">
        <v>-6.8708685063970751</v>
      </c>
      <c r="H7" s="87">
        <v>100</v>
      </c>
    </row>
    <row r="8" spans="1:65" x14ac:dyDescent="0.2">
      <c r="A8" s="66" t="s">
        <v>425</v>
      </c>
      <c r="B8" s="423">
        <v>421.97293000000002</v>
      </c>
      <c r="C8" s="612">
        <v>-1.4727315880824421</v>
      </c>
      <c r="D8" s="421">
        <v>966.38923999999997</v>
      </c>
      <c r="E8" s="612">
        <v>11.14305359394046</v>
      </c>
      <c r="F8" s="421">
        <v>5694.96335</v>
      </c>
      <c r="G8" s="612">
        <v>-3.4466392646182933</v>
      </c>
      <c r="H8" s="721">
        <v>80.133427504060521</v>
      </c>
    </row>
    <row r="9" spans="1:65" x14ac:dyDescent="0.2">
      <c r="H9" s="79" t="s">
        <v>220</v>
      </c>
    </row>
    <row r="10" spans="1:65" x14ac:dyDescent="0.2">
      <c r="A10" s="80" t="s">
        <v>477</v>
      </c>
    </row>
    <row r="11" spans="1:65" x14ac:dyDescent="0.2">
      <c r="A11" s="80" t="s">
        <v>437</v>
      </c>
    </row>
    <row r="12" spans="1:65" x14ac:dyDescent="0.2">
      <c r="A12" s="133" t="s">
        <v>530</v>
      </c>
    </row>
  </sheetData>
  <mergeCells count="3">
    <mergeCell ref="B3:C3"/>
    <mergeCell ref="D3:E3"/>
    <mergeCell ref="F3:H3"/>
  </mergeCells>
  <conditionalFormatting sqref="C6">
    <cfRule type="cellIs" dxfId="133" priority="1" operator="between">
      <formula>0</formula>
      <formula>0.5</formula>
    </cfRule>
    <cfRule type="cellIs" dxfId="132"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438</v>
      </c>
    </row>
    <row r="2" spans="1:3" ht="15.75" x14ac:dyDescent="0.25">
      <c r="A2" s="2"/>
      <c r="C2" s="55" t="s">
        <v>151</v>
      </c>
    </row>
    <row r="3" spans="1:3" ht="14.1" customHeight="1" x14ac:dyDescent="0.2">
      <c r="A3" s="90"/>
      <c r="B3" s="284">
        <f>INDICE!A3</f>
        <v>45323</v>
      </c>
      <c r="C3" s="613" t="s">
        <v>116</v>
      </c>
    </row>
    <row r="4" spans="1:3" x14ac:dyDescent="0.2">
      <c r="A4" s="367" t="s">
        <v>153</v>
      </c>
      <c r="B4" s="343">
        <v>1.5997099999999997</v>
      </c>
      <c r="C4" s="94">
        <v>17.706929999999996</v>
      </c>
    </row>
    <row r="5" spans="1:3" x14ac:dyDescent="0.2">
      <c r="A5" s="368" t="s">
        <v>154</v>
      </c>
      <c r="B5" s="345">
        <v>5.0439999999999999E-2</v>
      </c>
      <c r="C5" s="96">
        <v>2.8321799999999997</v>
      </c>
    </row>
    <row r="6" spans="1:3" x14ac:dyDescent="0.2">
      <c r="A6" s="368" t="s">
        <v>155</v>
      </c>
      <c r="B6" s="345">
        <v>1.0559000000000001</v>
      </c>
      <c r="C6" s="96">
        <v>17.983319999999999</v>
      </c>
    </row>
    <row r="7" spans="1:3" x14ac:dyDescent="0.2">
      <c r="A7" s="368" t="s">
        <v>156</v>
      </c>
      <c r="B7" s="345">
        <v>0</v>
      </c>
      <c r="C7" s="96">
        <v>0</v>
      </c>
    </row>
    <row r="8" spans="1:3" x14ac:dyDescent="0.2">
      <c r="A8" s="368" t="s">
        <v>157</v>
      </c>
      <c r="B8" s="345">
        <v>48.520340000000004</v>
      </c>
      <c r="C8" s="96">
        <v>789.57733000000007</v>
      </c>
    </row>
    <row r="9" spans="1:3" x14ac:dyDescent="0.2">
      <c r="A9" s="368" t="s">
        <v>158</v>
      </c>
      <c r="B9" s="345">
        <v>0.65986</v>
      </c>
      <c r="C9" s="96">
        <v>4.9647199999999989</v>
      </c>
    </row>
    <row r="10" spans="1:3" x14ac:dyDescent="0.2">
      <c r="A10" s="368" t="s">
        <v>159</v>
      </c>
      <c r="B10" s="345">
        <v>0.40938999999999998</v>
      </c>
      <c r="C10" s="96">
        <v>9.3688399999999987</v>
      </c>
    </row>
    <row r="11" spans="1:3" x14ac:dyDescent="0.2">
      <c r="A11" s="368" t="s">
        <v>510</v>
      </c>
      <c r="B11" s="345">
        <v>9.1359999999999997E-2</v>
      </c>
      <c r="C11" s="96">
        <v>3.8469900000000004</v>
      </c>
    </row>
    <row r="12" spans="1:3" x14ac:dyDescent="0.2">
      <c r="A12" s="368" t="s">
        <v>160</v>
      </c>
      <c r="B12" s="345">
        <v>0.34360000000000002</v>
      </c>
      <c r="C12" s="96">
        <v>6.2956799999999999</v>
      </c>
    </row>
    <row r="13" spans="1:3" x14ac:dyDescent="0.2">
      <c r="A13" s="368" t="s">
        <v>161</v>
      </c>
      <c r="B13" s="345">
        <v>4.6689999999999996</v>
      </c>
      <c r="C13" s="96">
        <v>40.54</v>
      </c>
    </row>
    <row r="14" spans="1:3" x14ac:dyDescent="0.2">
      <c r="A14" s="368" t="s">
        <v>162</v>
      </c>
      <c r="B14" s="345">
        <v>0.22472000000000003</v>
      </c>
      <c r="C14" s="96">
        <v>3.0718599999999996</v>
      </c>
    </row>
    <row r="15" spans="1:3" x14ac:dyDescent="0.2">
      <c r="A15" s="368" t="s">
        <v>163</v>
      </c>
      <c r="B15" s="345">
        <v>0.25936000000000003</v>
      </c>
      <c r="C15" s="96">
        <v>3.3411699999999995</v>
      </c>
    </row>
    <row r="16" spans="1:3" x14ac:dyDescent="0.2">
      <c r="A16" s="368" t="s">
        <v>164</v>
      </c>
      <c r="B16" s="345">
        <v>6.6176499999999994</v>
      </c>
      <c r="C16" s="96">
        <v>112.15304000000002</v>
      </c>
    </row>
    <row r="17" spans="1:3" x14ac:dyDescent="0.2">
      <c r="A17" s="368" t="s">
        <v>165</v>
      </c>
      <c r="B17" s="345">
        <v>8.0640000000000003E-2</v>
      </c>
      <c r="C17" s="96">
        <v>0.85660000000000003</v>
      </c>
    </row>
    <row r="18" spans="1:3" x14ac:dyDescent="0.2">
      <c r="A18" s="368" t="s">
        <v>166</v>
      </c>
      <c r="B18" s="345">
        <v>0.26438</v>
      </c>
      <c r="C18" s="96">
        <v>4.5705100000000005</v>
      </c>
    </row>
    <row r="19" spans="1:3" x14ac:dyDescent="0.2">
      <c r="A19" s="368" t="s">
        <v>167</v>
      </c>
      <c r="B19" s="345">
        <v>4.8719999999999999</v>
      </c>
      <c r="C19" s="96">
        <v>43.628999999999998</v>
      </c>
    </row>
    <row r="20" spans="1:3" x14ac:dyDescent="0.2">
      <c r="A20" s="368" t="s">
        <v>168</v>
      </c>
      <c r="B20" s="345">
        <v>0.40798000000000001</v>
      </c>
      <c r="C20" s="96">
        <v>4.5277799999999999</v>
      </c>
    </row>
    <row r="21" spans="1:3" x14ac:dyDescent="0.2">
      <c r="A21" s="368" t="s">
        <v>169</v>
      </c>
      <c r="B21" s="345">
        <v>0.1517</v>
      </c>
      <c r="C21" s="96">
        <v>2.7498800000000001</v>
      </c>
    </row>
    <row r="22" spans="1:3" x14ac:dyDescent="0.2">
      <c r="A22" s="369" t="s">
        <v>170</v>
      </c>
      <c r="B22" s="345">
        <v>0.72250000000000003</v>
      </c>
      <c r="C22" s="96">
        <v>5.9504400000000004</v>
      </c>
    </row>
    <row r="23" spans="1:3" x14ac:dyDescent="0.2">
      <c r="A23" s="370" t="s">
        <v>428</v>
      </c>
      <c r="B23" s="100">
        <v>71.000530000000012</v>
      </c>
      <c r="C23" s="100">
        <v>1073.9662700000001</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1" priority="1" stopIfTrue="1" operator="equal">
      <formula>0</formula>
    </cfRule>
  </conditionalFormatting>
  <conditionalFormatting sqref="B5:C22">
    <cfRule type="cellIs" dxfId="130" priority="2" operator="between">
      <formula>0</formula>
      <formula>0.5</formula>
    </cfRule>
    <cfRule type="cellIs" dxfId="12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0" t="s">
        <v>0</v>
      </c>
      <c r="B1" s="770"/>
      <c r="C1" s="770"/>
      <c r="D1" s="770"/>
      <c r="E1" s="770"/>
      <c r="F1" s="770"/>
    </row>
    <row r="2" spans="1:6" ht="12.75" x14ac:dyDescent="0.2">
      <c r="A2" s="771"/>
      <c r="B2" s="771"/>
      <c r="C2" s="771"/>
      <c r="D2" s="771"/>
      <c r="E2" s="771"/>
      <c r="F2" s="771"/>
    </row>
    <row r="3" spans="1:6" ht="29.85" customHeight="1" x14ac:dyDescent="0.25">
      <c r="A3" s="20"/>
      <c r="B3" s="21" t="s">
        <v>42</v>
      </c>
      <c r="C3" s="21" t="s">
        <v>43</v>
      </c>
      <c r="D3" s="22" t="s">
        <v>44</v>
      </c>
      <c r="E3" s="22" t="s">
        <v>414</v>
      </c>
      <c r="F3" s="455" t="s">
        <v>415</v>
      </c>
    </row>
    <row r="4" spans="1:6" ht="12.75" x14ac:dyDescent="0.2">
      <c r="A4" s="23" t="s">
        <v>45</v>
      </c>
      <c r="B4" s="283"/>
      <c r="C4" s="283"/>
      <c r="D4" s="283"/>
      <c r="E4" s="283"/>
      <c r="F4" s="455"/>
    </row>
    <row r="5" spans="1:6" ht="12.75" x14ac:dyDescent="0.2">
      <c r="A5" s="24" t="s">
        <v>46</v>
      </c>
      <c r="B5" s="25" t="s">
        <v>532</v>
      </c>
      <c r="C5" s="26" t="s">
        <v>47</v>
      </c>
      <c r="D5" s="27">
        <v>4939.3991691640858</v>
      </c>
      <c r="E5" s="293">
        <v>4520.6860000000006</v>
      </c>
      <c r="F5" s="28" t="s">
        <v>691</v>
      </c>
    </row>
    <row r="6" spans="1:6" ht="12.75" x14ac:dyDescent="0.2">
      <c r="A6" s="19" t="s">
        <v>408</v>
      </c>
      <c r="B6" s="28" t="s">
        <v>532</v>
      </c>
      <c r="C6" s="29" t="s">
        <v>47</v>
      </c>
      <c r="D6" s="30">
        <v>203.00365000000005</v>
      </c>
      <c r="E6" s="294">
        <v>181.57599999999999</v>
      </c>
      <c r="F6" s="28" t="s">
        <v>691</v>
      </c>
    </row>
    <row r="7" spans="1:6" ht="12.75" x14ac:dyDescent="0.2">
      <c r="A7" s="19" t="s">
        <v>48</v>
      </c>
      <c r="B7" s="28" t="s">
        <v>532</v>
      </c>
      <c r="C7" s="29" t="s">
        <v>47</v>
      </c>
      <c r="D7" s="30">
        <v>472.60537000000016</v>
      </c>
      <c r="E7" s="294">
        <v>461.09982000000048</v>
      </c>
      <c r="F7" s="28" t="s">
        <v>691</v>
      </c>
    </row>
    <row r="8" spans="1:6" ht="12.75" x14ac:dyDescent="0.2">
      <c r="A8" s="19" t="s">
        <v>49</v>
      </c>
      <c r="B8" s="28" t="s">
        <v>532</v>
      </c>
      <c r="C8" s="29" t="s">
        <v>47</v>
      </c>
      <c r="D8" s="30">
        <v>501.31080000000026</v>
      </c>
      <c r="E8" s="294">
        <v>483.32936000000012</v>
      </c>
      <c r="F8" s="28" t="s">
        <v>691</v>
      </c>
    </row>
    <row r="9" spans="1:6" ht="12.75" x14ac:dyDescent="0.2">
      <c r="A9" s="19" t="s">
        <v>565</v>
      </c>
      <c r="B9" s="28" t="s">
        <v>532</v>
      </c>
      <c r="C9" s="29" t="s">
        <v>47</v>
      </c>
      <c r="D9" s="30">
        <v>1757.9685799999979</v>
      </c>
      <c r="E9" s="294">
        <v>1652.2443200000005</v>
      </c>
      <c r="F9" s="28" t="s">
        <v>691</v>
      </c>
    </row>
    <row r="10" spans="1:6" ht="12.75" x14ac:dyDescent="0.2">
      <c r="A10" s="31" t="s">
        <v>50</v>
      </c>
      <c r="B10" s="32" t="s">
        <v>532</v>
      </c>
      <c r="C10" s="33" t="s">
        <v>508</v>
      </c>
      <c r="D10" s="34">
        <v>33112.972999999998</v>
      </c>
      <c r="E10" s="295">
        <v>27642.261999999999</v>
      </c>
      <c r="F10" s="32" t="s">
        <v>691</v>
      </c>
    </row>
    <row r="11" spans="1:6" ht="12.75" x14ac:dyDescent="0.2">
      <c r="A11" s="35" t="s">
        <v>51</v>
      </c>
      <c r="B11" s="36"/>
      <c r="C11" s="37"/>
      <c r="D11" s="38"/>
      <c r="E11" s="38"/>
      <c r="F11" s="454"/>
    </row>
    <row r="12" spans="1:6" ht="12.75" x14ac:dyDescent="0.2">
      <c r="A12" s="19" t="s">
        <v>52</v>
      </c>
      <c r="B12" s="28" t="s">
        <v>532</v>
      </c>
      <c r="C12" s="29" t="s">
        <v>47</v>
      </c>
      <c r="D12" s="30">
        <v>6240.1290000000008</v>
      </c>
      <c r="E12" s="294">
        <v>5087.4520799999991</v>
      </c>
      <c r="F12" s="25" t="s">
        <v>691</v>
      </c>
    </row>
    <row r="13" spans="1:6" ht="12.75" x14ac:dyDescent="0.2">
      <c r="A13" s="19" t="s">
        <v>53</v>
      </c>
      <c r="B13" s="28" t="s">
        <v>532</v>
      </c>
      <c r="C13" s="29" t="s">
        <v>54</v>
      </c>
      <c r="D13" s="30">
        <v>32278.721470000004</v>
      </c>
      <c r="E13" s="294">
        <v>30732.881330000004</v>
      </c>
      <c r="F13" s="28" t="s">
        <v>691</v>
      </c>
    </row>
    <row r="14" spans="1:6" ht="12.75" x14ac:dyDescent="0.2">
      <c r="A14" s="19" t="s">
        <v>55</v>
      </c>
      <c r="B14" s="28" t="s">
        <v>532</v>
      </c>
      <c r="C14" s="29" t="s">
        <v>56</v>
      </c>
      <c r="D14" s="39">
        <v>72.402543383714004</v>
      </c>
      <c r="E14" s="296">
        <v>77.515212564920446</v>
      </c>
      <c r="F14" s="28" t="s">
        <v>691</v>
      </c>
    </row>
    <row r="15" spans="1:6" ht="12.75" x14ac:dyDescent="0.2">
      <c r="A15" s="19" t="s">
        <v>416</v>
      </c>
      <c r="B15" s="28" t="s">
        <v>532</v>
      </c>
      <c r="C15" s="29" t="s">
        <v>47</v>
      </c>
      <c r="D15" s="30">
        <v>280.91999999999962</v>
      </c>
      <c r="E15" s="294">
        <v>414.26400000000035</v>
      </c>
      <c r="F15" s="32" t="s">
        <v>691</v>
      </c>
    </row>
    <row r="16" spans="1:6" ht="12.75" x14ac:dyDescent="0.2">
      <c r="A16" s="23" t="s">
        <v>57</v>
      </c>
      <c r="B16" s="25"/>
      <c r="C16" s="26"/>
      <c r="D16" s="40"/>
      <c r="E16" s="40"/>
      <c r="F16" s="454"/>
    </row>
    <row r="17" spans="1:6" ht="12.75" x14ac:dyDescent="0.2">
      <c r="A17" s="24" t="s">
        <v>58</v>
      </c>
      <c r="B17" s="25" t="s">
        <v>532</v>
      </c>
      <c r="C17" s="26" t="s">
        <v>47</v>
      </c>
      <c r="D17" s="27">
        <v>5731.1409999999996</v>
      </c>
      <c r="E17" s="293">
        <v>5482.4359999999997</v>
      </c>
      <c r="F17" s="25" t="s">
        <v>691</v>
      </c>
    </row>
    <row r="18" spans="1:6" ht="12.75" x14ac:dyDescent="0.2">
      <c r="A18" s="19" t="s">
        <v>59</v>
      </c>
      <c r="B18" s="28" t="s">
        <v>532</v>
      </c>
      <c r="C18" s="29" t="s">
        <v>60</v>
      </c>
      <c r="D18" s="39">
        <v>85.201468923101984</v>
      </c>
      <c r="E18" s="296">
        <v>90.236703643578636</v>
      </c>
      <c r="F18" s="28" t="s">
        <v>691</v>
      </c>
    </row>
    <row r="19" spans="1:6" ht="12.75" x14ac:dyDescent="0.2">
      <c r="A19" s="31" t="s">
        <v>61</v>
      </c>
      <c r="B19" s="32" t="s">
        <v>532</v>
      </c>
      <c r="C19" s="41" t="s">
        <v>47</v>
      </c>
      <c r="D19" s="34">
        <v>15448.603999999999</v>
      </c>
      <c r="E19" s="295">
        <v>15333.731</v>
      </c>
      <c r="F19" s="32" t="s">
        <v>691</v>
      </c>
    </row>
    <row r="20" spans="1:6" ht="12.75" x14ac:dyDescent="0.2">
      <c r="A20" s="23" t="s">
        <v>66</v>
      </c>
      <c r="B20" s="25"/>
      <c r="C20" s="26"/>
      <c r="D20" s="27"/>
      <c r="E20" s="27"/>
      <c r="F20" s="454"/>
    </row>
    <row r="21" spans="1:6" ht="12.75" x14ac:dyDescent="0.2">
      <c r="A21" s="24" t="s">
        <v>67</v>
      </c>
      <c r="B21" s="25" t="s">
        <v>68</v>
      </c>
      <c r="C21" s="26" t="s">
        <v>69</v>
      </c>
      <c r="D21" s="43">
        <v>80.12409090909091</v>
      </c>
      <c r="E21" s="297">
        <v>83.478095238095221</v>
      </c>
      <c r="F21" s="28" t="s">
        <v>691</v>
      </c>
    </row>
    <row r="22" spans="1:6" ht="12.75" x14ac:dyDescent="0.2">
      <c r="A22" s="19" t="s">
        <v>70</v>
      </c>
      <c r="B22" s="28" t="s">
        <v>71</v>
      </c>
      <c r="C22" s="29" t="s">
        <v>72</v>
      </c>
      <c r="D22" s="44">
        <v>1.0905136363636365</v>
      </c>
      <c r="E22" s="298">
        <v>1.0794714285714286</v>
      </c>
      <c r="F22" s="28" t="s">
        <v>691</v>
      </c>
    </row>
    <row r="23" spans="1:6" ht="12.75" x14ac:dyDescent="0.2">
      <c r="A23" s="19" t="s">
        <v>73</v>
      </c>
      <c r="B23" s="28" t="s">
        <v>567</v>
      </c>
      <c r="C23" s="29" t="s">
        <v>74</v>
      </c>
      <c r="D23" s="42">
        <v>153.97204456129035</v>
      </c>
      <c r="E23" s="299">
        <v>158.85667513793103</v>
      </c>
      <c r="F23" s="28" t="s">
        <v>691</v>
      </c>
    </row>
    <row r="24" spans="1:6" ht="12.75" x14ac:dyDescent="0.2">
      <c r="A24" s="19" t="s">
        <v>75</v>
      </c>
      <c r="B24" s="28" t="s">
        <v>567</v>
      </c>
      <c r="C24" s="29" t="s">
        <v>74</v>
      </c>
      <c r="D24" s="42">
        <v>148.99431247419352</v>
      </c>
      <c r="E24" s="299">
        <v>154.39122192413797</v>
      </c>
      <c r="F24" s="28" t="s">
        <v>691</v>
      </c>
    </row>
    <row r="25" spans="1:6" ht="12.75" x14ac:dyDescent="0.2">
      <c r="A25" s="19" t="s">
        <v>76</v>
      </c>
      <c r="B25" s="28" t="s">
        <v>567</v>
      </c>
      <c r="C25" s="29" t="s">
        <v>77</v>
      </c>
      <c r="D25" s="42">
        <v>15.14</v>
      </c>
      <c r="E25" s="299">
        <v>15.89</v>
      </c>
      <c r="F25" s="28" t="s">
        <v>691</v>
      </c>
    </row>
    <row r="26" spans="1:6" ht="12.75" x14ac:dyDescent="0.2">
      <c r="A26" s="31" t="s">
        <v>638</v>
      </c>
      <c r="B26" s="32" t="s">
        <v>567</v>
      </c>
      <c r="C26" s="33" t="s">
        <v>78</v>
      </c>
      <c r="D26" s="44">
        <v>6.7687525499999994</v>
      </c>
      <c r="E26" s="298">
        <v>7.5682376000000007</v>
      </c>
      <c r="F26" s="32" t="s">
        <v>691</v>
      </c>
    </row>
    <row r="27" spans="1:6" ht="12.75" x14ac:dyDescent="0.2">
      <c r="A27" s="35" t="s">
        <v>79</v>
      </c>
      <c r="B27" s="36"/>
      <c r="C27" s="37"/>
      <c r="D27" s="38"/>
      <c r="E27" s="38"/>
      <c r="F27" s="454"/>
    </row>
    <row r="28" spans="1:6" ht="12.75" x14ac:dyDescent="0.2">
      <c r="A28" s="19" t="s">
        <v>80</v>
      </c>
      <c r="B28" s="28" t="s">
        <v>81</v>
      </c>
      <c r="C28" s="29" t="s">
        <v>417</v>
      </c>
      <c r="D28" s="45">
        <v>1.9</v>
      </c>
      <c r="E28" s="300">
        <v>2</v>
      </c>
      <c r="F28" s="28" t="s">
        <v>686</v>
      </c>
    </row>
    <row r="29" spans="1:6" x14ac:dyDescent="0.2">
      <c r="A29" s="19" t="s">
        <v>82</v>
      </c>
      <c r="B29" s="28" t="s">
        <v>81</v>
      </c>
      <c r="C29" s="29" t="s">
        <v>417</v>
      </c>
      <c r="D29" s="46">
        <v>-0.6</v>
      </c>
      <c r="E29" s="301">
        <v>1.5</v>
      </c>
      <c r="F29" s="623">
        <v>45323</v>
      </c>
    </row>
    <row r="30" spans="1:6" ht="12.75" x14ac:dyDescent="0.2">
      <c r="A30" s="47" t="s">
        <v>83</v>
      </c>
      <c r="B30" s="28" t="s">
        <v>81</v>
      </c>
      <c r="C30" s="29" t="s">
        <v>417</v>
      </c>
      <c r="D30" s="46">
        <v>-1.8</v>
      </c>
      <c r="E30" s="301">
        <v>3.3</v>
      </c>
      <c r="F30" s="623">
        <v>45323</v>
      </c>
    </row>
    <row r="31" spans="1:6" ht="12.75" x14ac:dyDescent="0.2">
      <c r="A31" s="47" t="s">
        <v>84</v>
      </c>
      <c r="B31" s="28" t="s">
        <v>81</v>
      </c>
      <c r="C31" s="29" t="s">
        <v>417</v>
      </c>
      <c r="D31" s="46">
        <v>-9.1</v>
      </c>
      <c r="E31" s="301">
        <v>0.5</v>
      </c>
      <c r="F31" s="623">
        <v>45323</v>
      </c>
    </row>
    <row r="32" spans="1:6" ht="12.75" x14ac:dyDescent="0.2">
      <c r="A32" s="47" t="s">
        <v>85</v>
      </c>
      <c r="B32" s="28" t="s">
        <v>81</v>
      </c>
      <c r="C32" s="29" t="s">
        <v>417</v>
      </c>
      <c r="D32" s="46">
        <v>-1.5</v>
      </c>
      <c r="E32" s="301">
        <v>3.6</v>
      </c>
      <c r="F32" s="623">
        <v>45323</v>
      </c>
    </row>
    <row r="33" spans="1:7" ht="12.75" x14ac:dyDescent="0.2">
      <c r="A33" s="47" t="s">
        <v>86</v>
      </c>
      <c r="B33" s="28" t="s">
        <v>81</v>
      </c>
      <c r="C33" s="29" t="s">
        <v>417</v>
      </c>
      <c r="D33" s="46">
        <v>3.6</v>
      </c>
      <c r="E33" s="301">
        <v>4.3</v>
      </c>
      <c r="F33" s="623">
        <v>45323</v>
      </c>
    </row>
    <row r="34" spans="1:7" ht="12.75" x14ac:dyDescent="0.2">
      <c r="A34" s="47" t="s">
        <v>87</v>
      </c>
      <c r="B34" s="28" t="s">
        <v>81</v>
      </c>
      <c r="C34" s="29" t="s">
        <v>417</v>
      </c>
      <c r="D34" s="46">
        <v>-0.7</v>
      </c>
      <c r="E34" s="301">
        <v>2</v>
      </c>
      <c r="F34" s="623">
        <v>45323</v>
      </c>
    </row>
    <row r="35" spans="1:7" ht="12.75" x14ac:dyDescent="0.2">
      <c r="A35" s="47" t="s">
        <v>88</v>
      </c>
      <c r="B35" s="28" t="s">
        <v>81</v>
      </c>
      <c r="C35" s="29" t="s">
        <v>417</v>
      </c>
      <c r="D35" s="46">
        <v>-0.1</v>
      </c>
      <c r="E35" s="301">
        <v>-1.3</v>
      </c>
      <c r="F35" s="623">
        <v>45323</v>
      </c>
    </row>
    <row r="36" spans="1:7" x14ac:dyDescent="0.2">
      <c r="A36" s="19" t="s">
        <v>89</v>
      </c>
      <c r="B36" s="28" t="s">
        <v>90</v>
      </c>
      <c r="C36" s="29" t="s">
        <v>417</v>
      </c>
      <c r="D36" s="46">
        <v>0.7</v>
      </c>
      <c r="E36" s="301">
        <v>0</v>
      </c>
      <c r="F36" s="623">
        <v>45323</v>
      </c>
    </row>
    <row r="37" spans="1:7" ht="12.75" x14ac:dyDescent="0.2">
      <c r="A37" s="19" t="s">
        <v>639</v>
      </c>
      <c r="B37" s="28" t="s">
        <v>81</v>
      </c>
      <c r="C37" s="29" t="s">
        <v>417</v>
      </c>
      <c r="D37" s="46">
        <v>15.3</v>
      </c>
      <c r="E37" s="300">
        <v>15.9</v>
      </c>
      <c r="F37" s="623">
        <v>45323</v>
      </c>
      <c r="G37" s="623"/>
    </row>
    <row r="38" spans="1:7" ht="12.75" x14ac:dyDescent="0.2">
      <c r="A38" s="31" t="s">
        <v>91</v>
      </c>
      <c r="B38" s="32" t="s">
        <v>92</v>
      </c>
      <c r="C38" s="33" t="s">
        <v>417</v>
      </c>
      <c r="D38" s="48">
        <v>7.3</v>
      </c>
      <c r="E38" s="681">
        <v>9.9</v>
      </c>
      <c r="F38" s="623">
        <v>45323</v>
      </c>
    </row>
    <row r="39" spans="1:7" ht="12.75" x14ac:dyDescent="0.2">
      <c r="A39" s="35" t="s">
        <v>62</v>
      </c>
      <c r="B39" s="36"/>
      <c r="C39" s="37"/>
      <c r="D39" s="38"/>
      <c r="E39" s="38"/>
      <c r="F39" s="454"/>
    </row>
    <row r="40" spans="1:7" ht="12.75" x14ac:dyDescent="0.2">
      <c r="A40" s="19" t="s">
        <v>63</v>
      </c>
      <c r="B40" s="28" t="s">
        <v>532</v>
      </c>
      <c r="C40" s="29" t="s">
        <v>47</v>
      </c>
      <c r="D40" s="42">
        <v>0</v>
      </c>
      <c r="E40" s="299">
        <v>7.5999999999999998E-2</v>
      </c>
      <c r="F40" s="28" t="s">
        <v>691</v>
      </c>
    </row>
    <row r="41" spans="1:7" ht="12.75" x14ac:dyDescent="0.2">
      <c r="A41" s="19" t="s">
        <v>50</v>
      </c>
      <c r="B41" s="28" t="s">
        <v>532</v>
      </c>
      <c r="C41" s="29" t="s">
        <v>54</v>
      </c>
      <c r="D41" s="39">
        <v>31.343519968892004</v>
      </c>
      <c r="E41" s="296">
        <v>57.474849594782</v>
      </c>
      <c r="F41" s="28" t="s">
        <v>691</v>
      </c>
    </row>
    <row r="42" spans="1:7" ht="12.75" x14ac:dyDescent="0.2">
      <c r="A42" s="19" t="s">
        <v>64</v>
      </c>
      <c r="B42" s="28" t="s">
        <v>532</v>
      </c>
      <c r="C42" s="29" t="s">
        <v>60</v>
      </c>
      <c r="D42" s="694">
        <v>0</v>
      </c>
      <c r="E42" s="689">
        <v>1.6811607795807978E-3</v>
      </c>
      <c r="F42" s="623">
        <v>45323</v>
      </c>
    </row>
    <row r="43" spans="1:7" ht="12.75" x14ac:dyDescent="0.2">
      <c r="A43" s="31" t="s">
        <v>65</v>
      </c>
      <c r="B43" s="32" t="s">
        <v>532</v>
      </c>
      <c r="C43" s="33" t="s">
        <v>60</v>
      </c>
      <c r="D43" s="694">
        <v>9.4656314819246246E-2</v>
      </c>
      <c r="E43" s="689">
        <v>0.20793135130654311</v>
      </c>
      <c r="F43" s="623">
        <v>45323</v>
      </c>
    </row>
    <row r="44" spans="1:7" x14ac:dyDescent="0.2">
      <c r="A44" s="35" t="s">
        <v>93</v>
      </c>
      <c r="B44" s="36"/>
      <c r="C44" s="37"/>
      <c r="D44" s="38"/>
      <c r="E44" s="38"/>
      <c r="F44" s="454"/>
    </row>
    <row r="45" spans="1:7" ht="12.75" x14ac:dyDescent="0.2">
      <c r="A45" s="49" t="s">
        <v>94</v>
      </c>
      <c r="B45" s="28" t="s">
        <v>81</v>
      </c>
      <c r="C45" s="29" t="s">
        <v>417</v>
      </c>
      <c r="D45" s="46">
        <v>13.610324191521901</v>
      </c>
      <c r="E45" s="301">
        <v>16.033800604815085</v>
      </c>
      <c r="F45" s="623">
        <v>45323</v>
      </c>
    </row>
    <row r="46" spans="1:7" ht="12.75" x14ac:dyDescent="0.2">
      <c r="A46" s="50" t="s">
        <v>95</v>
      </c>
      <c r="B46" s="28" t="s">
        <v>81</v>
      </c>
      <c r="C46" s="29" t="s">
        <v>417</v>
      </c>
      <c r="D46" s="46">
        <v>15.099606101468799</v>
      </c>
      <c r="E46" s="301">
        <v>17.422599126673134</v>
      </c>
      <c r="F46" s="623">
        <v>45323</v>
      </c>
    </row>
    <row r="47" spans="1:7" ht="12.75" x14ac:dyDescent="0.2">
      <c r="A47" s="50" t="s">
        <v>96</v>
      </c>
      <c r="B47" s="28" t="s">
        <v>81</v>
      </c>
      <c r="C47" s="29" t="s">
        <v>417</v>
      </c>
      <c r="D47" s="46">
        <v>12.9360661437443</v>
      </c>
      <c r="E47" s="301">
        <v>17.521233693502097</v>
      </c>
      <c r="F47" s="623">
        <v>45323</v>
      </c>
    </row>
    <row r="48" spans="1:7" ht="12.75" x14ac:dyDescent="0.2">
      <c r="A48" s="49" t="s">
        <v>97</v>
      </c>
      <c r="B48" s="28" t="s">
        <v>81</v>
      </c>
      <c r="C48" s="29" t="s">
        <v>417</v>
      </c>
      <c r="D48" s="46">
        <v>18.271557644079099</v>
      </c>
      <c r="E48" s="301">
        <v>20.13577604154581</v>
      </c>
      <c r="F48" s="623">
        <v>45323</v>
      </c>
    </row>
    <row r="49" spans="1:7" ht="12.75" x14ac:dyDescent="0.2">
      <c r="A49" s="303" t="s">
        <v>98</v>
      </c>
      <c r="B49" s="28" t="s">
        <v>81</v>
      </c>
      <c r="C49" s="29" t="s">
        <v>417</v>
      </c>
      <c r="D49" s="46">
        <v>7.5325741838039599</v>
      </c>
      <c r="E49" s="301">
        <v>15.017814740333801</v>
      </c>
      <c r="F49" s="623">
        <v>45323</v>
      </c>
    </row>
    <row r="50" spans="1:7" ht="12.75" x14ac:dyDescent="0.2">
      <c r="A50" s="50" t="s">
        <v>99</v>
      </c>
      <c r="B50" s="28" t="s">
        <v>81</v>
      </c>
      <c r="C50" s="29" t="s">
        <v>417</v>
      </c>
      <c r="D50" s="46">
        <v>6.3389203442826298</v>
      </c>
      <c r="E50" s="301">
        <v>13.797160030336308</v>
      </c>
      <c r="F50" s="623">
        <v>45323</v>
      </c>
    </row>
    <row r="51" spans="1:7" ht="12.75" x14ac:dyDescent="0.2">
      <c r="A51" s="50" t="s">
        <v>100</v>
      </c>
      <c r="B51" s="28" t="s">
        <v>81</v>
      </c>
      <c r="C51" s="29" t="s">
        <v>417</v>
      </c>
      <c r="D51" s="46">
        <v>12.835797666330899</v>
      </c>
      <c r="E51" s="301">
        <v>19.340748262951479</v>
      </c>
      <c r="F51" s="623">
        <v>45323</v>
      </c>
    </row>
    <row r="52" spans="1:7" ht="12.75" x14ac:dyDescent="0.2">
      <c r="A52" s="50" t="s">
        <v>101</v>
      </c>
      <c r="B52" s="28" t="s">
        <v>81</v>
      </c>
      <c r="C52" s="29" t="s">
        <v>417</v>
      </c>
      <c r="D52" s="45">
        <v>20.6602292405498</v>
      </c>
      <c r="E52" s="300">
        <v>29.634074926204089</v>
      </c>
      <c r="F52" s="623">
        <v>45323</v>
      </c>
    </row>
    <row r="53" spans="1:7" ht="12.75" x14ac:dyDescent="0.2">
      <c r="A53" s="49" t="s">
        <v>102</v>
      </c>
      <c r="B53" s="28" t="s">
        <v>81</v>
      </c>
      <c r="C53" s="29" t="s">
        <v>417</v>
      </c>
      <c r="D53" s="45">
        <v>5.1016501534323604</v>
      </c>
      <c r="E53" s="300">
        <v>10.765897242318141</v>
      </c>
      <c r="F53" s="623">
        <v>45323</v>
      </c>
    </row>
    <row r="54" spans="1:7" ht="12.75" x14ac:dyDescent="0.2">
      <c r="A54" s="51" t="s">
        <v>103</v>
      </c>
      <c r="B54" s="32" t="s">
        <v>81</v>
      </c>
      <c r="C54" s="33" t="s">
        <v>417</v>
      </c>
      <c r="D54" s="48">
        <v>-4.9005049005038201E-2</v>
      </c>
      <c r="E54" s="302">
        <v>5.9346815848702095</v>
      </c>
      <c r="F54" s="624">
        <v>45323</v>
      </c>
    </row>
    <row r="55" spans="1:7" ht="12.75" x14ac:dyDescent="0.2">
      <c r="F55" s="55" t="s">
        <v>575</v>
      </c>
    </row>
    <row r="56" spans="1:7" ht="12.75" x14ac:dyDescent="0.2">
      <c r="A56" s="289" t="s">
        <v>547</v>
      </c>
      <c r="B56" s="291"/>
      <c r="C56" s="291"/>
      <c r="D56" s="292"/>
    </row>
    <row r="57" spans="1:7" ht="12.75" x14ac:dyDescent="0.2">
      <c r="A57" s="289" t="s">
        <v>546</v>
      </c>
    </row>
    <row r="58" spans="1:7" ht="12.75" x14ac:dyDescent="0.2">
      <c r="A58" s="289"/>
    </row>
    <row r="59" spans="1:7" ht="12.75" x14ac:dyDescent="0.2">
      <c r="A59" s="690"/>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80">
        <f>INDICE!A3</f>
        <v>45323</v>
      </c>
      <c r="C3" s="781"/>
      <c r="D3" s="781" t="s">
        <v>115</v>
      </c>
      <c r="E3" s="781"/>
      <c r="F3" s="781" t="s">
        <v>116</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599</v>
      </c>
      <c r="B5" s="383">
        <v>36.712817337461296</v>
      </c>
      <c r="C5" s="73">
        <v>5.7347785303359071</v>
      </c>
      <c r="D5" s="85">
        <v>71.840619195046429</v>
      </c>
      <c r="E5" s="86">
        <v>8.3193603680646788</v>
      </c>
      <c r="F5" s="85">
        <v>428.86377708978335</v>
      </c>
      <c r="G5" s="86">
        <v>4.7449999939507634</v>
      </c>
      <c r="H5" s="384">
        <v>8.9265883338807424</v>
      </c>
    </row>
    <row r="6" spans="1:65" x14ac:dyDescent="0.2">
      <c r="A6" s="84" t="s">
        <v>196</v>
      </c>
      <c r="B6" s="383">
        <v>69.844999999999999</v>
      </c>
      <c r="C6" s="86">
        <v>0.88251437155154977</v>
      </c>
      <c r="D6" s="85">
        <v>112.669</v>
      </c>
      <c r="E6" s="86">
        <v>-7.1651629382441389</v>
      </c>
      <c r="F6" s="85">
        <v>883.74699999999996</v>
      </c>
      <c r="G6" s="86">
        <v>6.5573217035242717</v>
      </c>
      <c r="H6" s="384">
        <v>18.394758619706327</v>
      </c>
    </row>
    <row r="7" spans="1:65" x14ac:dyDescent="0.2">
      <c r="A7" s="84" t="s">
        <v>197</v>
      </c>
      <c r="B7" s="383">
        <v>107.33199999999999</v>
      </c>
      <c r="C7" s="86">
        <v>13.02388273450992</v>
      </c>
      <c r="D7" s="85">
        <v>177.75399999999999</v>
      </c>
      <c r="E7" s="86">
        <v>-2.598946832002718</v>
      </c>
      <c r="F7" s="85">
        <v>1127.9920400000001</v>
      </c>
      <c r="G7" s="86">
        <v>11.313502679733599</v>
      </c>
      <c r="H7" s="384">
        <v>23.478598853235287</v>
      </c>
    </row>
    <row r="8" spans="1:65" x14ac:dyDescent="0.2">
      <c r="A8" s="84" t="s">
        <v>600</v>
      </c>
      <c r="B8" s="383">
        <v>257.0191826625387</v>
      </c>
      <c r="C8" s="86">
        <v>30.716813120072121</v>
      </c>
      <c r="D8" s="85">
        <v>532.08086996904035</v>
      </c>
      <c r="E8" s="86">
        <v>35.270524721430426</v>
      </c>
      <c r="F8" s="85">
        <v>2363.7385622705347</v>
      </c>
      <c r="G8" s="495">
        <v>3.0727658718769586</v>
      </c>
      <c r="H8" s="384">
        <v>49.200054193177635</v>
      </c>
      <c r="J8" s="85"/>
    </row>
    <row r="9" spans="1:65" x14ac:dyDescent="0.2">
      <c r="A9" s="60" t="s">
        <v>198</v>
      </c>
      <c r="B9" s="61">
        <v>470.90899999999999</v>
      </c>
      <c r="C9" s="636">
        <v>19.053955957775095</v>
      </c>
      <c r="D9" s="61">
        <v>894.34448916408678</v>
      </c>
      <c r="E9" s="87">
        <v>17.132743267320237</v>
      </c>
      <c r="F9" s="61">
        <v>4804.3413793603186</v>
      </c>
      <c r="G9" s="87">
        <v>5.696366434470546</v>
      </c>
      <c r="H9" s="87">
        <v>100</v>
      </c>
    </row>
    <row r="10" spans="1:65" x14ac:dyDescent="0.2">
      <c r="H10" s="79" t="s">
        <v>220</v>
      </c>
    </row>
    <row r="11" spans="1:65" x14ac:dyDescent="0.2">
      <c r="A11" s="80" t="s">
        <v>477</v>
      </c>
    </row>
    <row r="12" spans="1:65" x14ac:dyDescent="0.2">
      <c r="A12" s="80" t="s">
        <v>603</v>
      </c>
    </row>
    <row r="13" spans="1:65" x14ac:dyDescent="0.2">
      <c r="A13" s="80" t="s">
        <v>601</v>
      </c>
    </row>
    <row r="14" spans="1:65" x14ac:dyDescent="0.2">
      <c r="A14" s="133" t="s">
        <v>530</v>
      </c>
    </row>
  </sheetData>
  <mergeCells count="3">
    <mergeCell ref="B3:C3"/>
    <mergeCell ref="D3:E3"/>
    <mergeCell ref="F3:H3"/>
  </mergeCells>
  <conditionalFormatting sqref="C9">
    <cfRule type="cellIs" dxfId="128" priority="1" operator="between">
      <formula>0</formula>
      <formula>0.5</formula>
    </cfRule>
    <cfRule type="cellIs" dxfId="12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9" t="s">
        <v>449</v>
      </c>
      <c r="B3" s="799" t="s">
        <v>450</v>
      </c>
      <c r="C3" s="780">
        <f>INDICE!A3</f>
        <v>45323</v>
      </c>
      <c r="D3" s="781"/>
      <c r="E3" s="781" t="s">
        <v>115</v>
      </c>
      <c r="F3" s="781"/>
      <c r="G3" s="781" t="s">
        <v>116</v>
      </c>
      <c r="H3" s="781"/>
      <c r="I3" s="781"/>
    </row>
    <row r="4" spans="1:9" x14ac:dyDescent="0.2">
      <c r="A4" s="800"/>
      <c r="B4" s="800"/>
      <c r="C4" s="82" t="s">
        <v>47</v>
      </c>
      <c r="D4" s="82" t="s">
        <v>447</v>
      </c>
      <c r="E4" s="82" t="s">
        <v>47</v>
      </c>
      <c r="F4" s="82" t="s">
        <v>447</v>
      </c>
      <c r="G4" s="82" t="s">
        <v>47</v>
      </c>
      <c r="H4" s="83" t="s">
        <v>447</v>
      </c>
      <c r="I4" s="83" t="s">
        <v>106</v>
      </c>
    </row>
    <row r="5" spans="1:9" x14ac:dyDescent="0.2">
      <c r="A5" s="390"/>
      <c r="B5" s="394" t="s">
        <v>200</v>
      </c>
      <c r="C5" s="392">
        <v>145.84748999999999</v>
      </c>
      <c r="D5" s="142">
        <v>-57.323291244625231</v>
      </c>
      <c r="E5" s="141">
        <v>294.71128999999996</v>
      </c>
      <c r="F5" s="525">
        <v>-13.763974338874183</v>
      </c>
      <c r="G5" s="526">
        <v>2864.0076600000002</v>
      </c>
      <c r="H5" s="525">
        <v>1.414510512241006</v>
      </c>
      <c r="I5" s="395">
        <v>4.5758929074283579</v>
      </c>
    </row>
    <row r="6" spans="1:9" x14ac:dyDescent="0.2">
      <c r="A6" s="11"/>
      <c r="B6" s="11" t="s">
        <v>231</v>
      </c>
      <c r="C6" s="392">
        <v>1037.3611000000001</v>
      </c>
      <c r="D6" s="142">
        <v>260.51634939007238</v>
      </c>
      <c r="E6" s="144">
        <v>1952.8710700000001</v>
      </c>
      <c r="F6" s="142">
        <v>119.35479149725599</v>
      </c>
      <c r="G6" s="526">
        <v>9772.7765800000016</v>
      </c>
      <c r="H6" s="527">
        <v>51.984383679126076</v>
      </c>
      <c r="I6" s="395">
        <v>15.614196729593932</v>
      </c>
    </row>
    <row r="7" spans="1:9" x14ac:dyDescent="0.2">
      <c r="A7" s="11"/>
      <c r="B7" s="257" t="s">
        <v>201</v>
      </c>
      <c r="C7" s="392">
        <v>988.57112999999981</v>
      </c>
      <c r="D7" s="142">
        <v>99.160409396793838</v>
      </c>
      <c r="E7" s="144">
        <v>1906.7672199999997</v>
      </c>
      <c r="F7" s="142">
        <v>57.865534188009207</v>
      </c>
      <c r="G7" s="526">
        <v>7735.1366500000004</v>
      </c>
      <c r="H7" s="528">
        <v>23.569164840067906</v>
      </c>
      <c r="I7" s="395">
        <v>12.358611127012193</v>
      </c>
    </row>
    <row r="8" spans="1:9" x14ac:dyDescent="0.2">
      <c r="A8" s="492" t="s">
        <v>301</v>
      </c>
      <c r="B8" s="232"/>
      <c r="C8" s="146">
        <v>2171.77972</v>
      </c>
      <c r="D8" s="147">
        <v>92.899270511884254</v>
      </c>
      <c r="E8" s="146">
        <v>4154.3495800000001</v>
      </c>
      <c r="F8" s="529">
        <v>70.269167819835133</v>
      </c>
      <c r="G8" s="530">
        <v>20371.920889999998</v>
      </c>
      <c r="H8" s="529">
        <v>31.313626834158555</v>
      </c>
      <c r="I8" s="531">
        <v>32.548700764034479</v>
      </c>
    </row>
    <row r="9" spans="1:9" x14ac:dyDescent="0.2">
      <c r="A9" s="390"/>
      <c r="B9" s="11" t="s">
        <v>202</v>
      </c>
      <c r="C9" s="392">
        <v>369.08179999999999</v>
      </c>
      <c r="D9" s="142">
        <v>-51.967147083952327</v>
      </c>
      <c r="E9" s="144">
        <v>1383.7789199999997</v>
      </c>
      <c r="F9" s="525">
        <v>21.374961562109547</v>
      </c>
      <c r="G9" s="526">
        <v>6879.5097299999989</v>
      </c>
      <c r="H9" s="532">
        <v>14.786659588207691</v>
      </c>
      <c r="I9" s="395">
        <v>10.991555720940834</v>
      </c>
    </row>
    <row r="10" spans="1:9" x14ac:dyDescent="0.2">
      <c r="A10" s="390"/>
      <c r="B10" s="11" t="s">
        <v>203</v>
      </c>
      <c r="C10" s="392">
        <v>0</v>
      </c>
      <c r="D10" s="142">
        <v>-100</v>
      </c>
      <c r="E10" s="144">
        <v>0</v>
      </c>
      <c r="F10" s="525">
        <v>-100</v>
      </c>
      <c r="G10" s="144">
        <v>701.77097000000003</v>
      </c>
      <c r="H10" s="525">
        <v>-44.833163215448373</v>
      </c>
      <c r="I10" s="476">
        <v>1.1212361087966221</v>
      </c>
    </row>
    <row r="11" spans="1:9" x14ac:dyDescent="0.2">
      <c r="A11" s="11"/>
      <c r="B11" s="11" t="s">
        <v>662</v>
      </c>
      <c r="C11" s="392">
        <v>0</v>
      </c>
      <c r="D11" s="142">
        <v>-100</v>
      </c>
      <c r="E11" s="144">
        <v>0</v>
      </c>
      <c r="F11" s="533">
        <v>-100</v>
      </c>
      <c r="G11" s="144">
        <v>0</v>
      </c>
      <c r="H11" s="533">
        <v>-100</v>
      </c>
      <c r="I11" s="502">
        <v>0</v>
      </c>
    </row>
    <row r="12" spans="1:9" x14ac:dyDescent="0.2">
      <c r="A12" s="642"/>
      <c r="B12" s="11" t="s">
        <v>587</v>
      </c>
      <c r="C12" s="392">
        <v>0</v>
      </c>
      <c r="D12" s="142">
        <v>-100</v>
      </c>
      <c r="E12" s="144">
        <v>0</v>
      </c>
      <c r="F12" s="142">
        <v>-100</v>
      </c>
      <c r="G12" s="144">
        <v>50.575989999999997</v>
      </c>
      <c r="H12" s="527">
        <v>-88.343887737346179</v>
      </c>
      <c r="I12" s="502">
        <v>8.0806457733834255E-2</v>
      </c>
    </row>
    <row r="13" spans="1:9" x14ac:dyDescent="0.2">
      <c r="A13" s="11"/>
      <c r="B13" s="11" t="s">
        <v>204</v>
      </c>
      <c r="C13" s="392">
        <v>0</v>
      </c>
      <c r="D13" s="142" t="s">
        <v>142</v>
      </c>
      <c r="E13" s="144">
        <v>283.01058</v>
      </c>
      <c r="F13" s="142" t="s">
        <v>142</v>
      </c>
      <c r="G13" s="526">
        <v>1674.3704899999998</v>
      </c>
      <c r="H13" s="527">
        <v>130.22936674904366</v>
      </c>
      <c r="I13" s="395">
        <v>2.6751814098145057</v>
      </c>
    </row>
    <row r="14" spans="1:9" x14ac:dyDescent="0.2">
      <c r="A14" s="11"/>
      <c r="B14" s="257" t="s">
        <v>664</v>
      </c>
      <c r="C14" s="392">
        <v>0</v>
      </c>
      <c r="D14" s="142">
        <v>-100</v>
      </c>
      <c r="E14" s="144">
        <v>0</v>
      </c>
      <c r="F14" s="142">
        <v>-100</v>
      </c>
      <c r="G14" s="526">
        <v>538.55277000000001</v>
      </c>
      <c r="H14" s="527">
        <v>-35.365893409659307</v>
      </c>
      <c r="I14" s="395">
        <v>0.8604585228375039</v>
      </c>
    </row>
    <row r="15" spans="1:9" x14ac:dyDescent="0.2">
      <c r="A15" s="492" t="s">
        <v>584</v>
      </c>
      <c r="B15" s="232"/>
      <c r="C15" s="146">
        <v>369.08179999999999</v>
      </c>
      <c r="D15" s="147">
        <v>-70.390063047325484</v>
      </c>
      <c r="E15" s="146">
        <v>1666.7894999999999</v>
      </c>
      <c r="F15" s="529">
        <v>-15.252618876072733</v>
      </c>
      <c r="G15" s="530">
        <v>9844.7799500000001</v>
      </c>
      <c r="H15" s="529">
        <v>4.6429860514265604</v>
      </c>
      <c r="I15" s="531">
        <v>15.729238220123303</v>
      </c>
    </row>
    <row r="16" spans="1:9" x14ac:dyDescent="0.2">
      <c r="A16" s="391"/>
      <c r="B16" s="393" t="s">
        <v>647</v>
      </c>
      <c r="C16" s="392">
        <v>18.70636</v>
      </c>
      <c r="D16" s="142">
        <v>-54.798774327570413</v>
      </c>
      <c r="E16" s="144">
        <v>39.378749999999997</v>
      </c>
      <c r="F16" s="533">
        <v>-57.244390591078698</v>
      </c>
      <c r="G16" s="144">
        <v>368.06912</v>
      </c>
      <c r="H16" s="533">
        <v>-31.109425397479651</v>
      </c>
      <c r="I16" s="476">
        <v>0.58807275524235059</v>
      </c>
    </row>
    <row r="17" spans="1:9" x14ac:dyDescent="0.2">
      <c r="A17" s="391"/>
      <c r="B17" s="393" t="s">
        <v>531</v>
      </c>
      <c r="C17" s="392">
        <v>0</v>
      </c>
      <c r="D17" s="142">
        <v>-100</v>
      </c>
      <c r="E17" s="144">
        <v>0</v>
      </c>
      <c r="F17" s="533">
        <v>-100</v>
      </c>
      <c r="G17" s="144">
        <v>940.95874000000003</v>
      </c>
      <c r="H17" s="533">
        <v>-57.528123167163372</v>
      </c>
      <c r="I17" s="475">
        <v>1.503392077013064</v>
      </c>
    </row>
    <row r="18" spans="1:9" x14ac:dyDescent="0.2">
      <c r="A18" s="391"/>
      <c r="B18" s="393" t="s">
        <v>206</v>
      </c>
      <c r="C18" s="392">
        <v>58.334209999999999</v>
      </c>
      <c r="D18" s="142" t="s">
        <v>142</v>
      </c>
      <c r="E18" s="144">
        <v>147.59796999999998</v>
      </c>
      <c r="F18" s="533">
        <v>157.36166489481067</v>
      </c>
      <c r="G18" s="526">
        <v>453.93549999999993</v>
      </c>
      <c r="H18" s="533">
        <v>-10.567524759224533</v>
      </c>
      <c r="I18" s="395">
        <v>0.72526350536365014</v>
      </c>
    </row>
    <row r="19" spans="1:9" x14ac:dyDescent="0.2">
      <c r="A19" s="391"/>
      <c r="B19" s="393" t="s">
        <v>561</v>
      </c>
      <c r="C19" s="392">
        <v>191.91872000000001</v>
      </c>
      <c r="D19" s="73">
        <v>-11.229649161895814</v>
      </c>
      <c r="E19" s="144">
        <v>462.54097000000002</v>
      </c>
      <c r="F19" s="73">
        <v>-43.540921101562731</v>
      </c>
      <c r="G19" s="526">
        <v>2729.2374200000004</v>
      </c>
      <c r="H19" s="533">
        <v>-17.846472761294166</v>
      </c>
      <c r="I19" s="395">
        <v>4.3605673012990733</v>
      </c>
    </row>
    <row r="20" spans="1:9" x14ac:dyDescent="0.2">
      <c r="A20" s="391"/>
      <c r="B20" s="393" t="s">
        <v>207</v>
      </c>
      <c r="C20" s="392">
        <v>0</v>
      </c>
      <c r="D20" s="142">
        <v>-100</v>
      </c>
      <c r="E20" s="144">
        <v>78.134</v>
      </c>
      <c r="F20" s="73">
        <v>-80.198185412337168</v>
      </c>
      <c r="G20" s="526">
        <v>961.80160999999998</v>
      </c>
      <c r="H20" s="533">
        <v>-14.010082743476099</v>
      </c>
      <c r="I20" s="395">
        <v>1.5366932243303342</v>
      </c>
    </row>
    <row r="21" spans="1:9" x14ac:dyDescent="0.2">
      <c r="A21" s="642"/>
      <c r="B21" s="393" t="s">
        <v>208</v>
      </c>
      <c r="C21" s="392">
        <v>0</v>
      </c>
      <c r="D21" s="142" t="s">
        <v>142</v>
      </c>
      <c r="E21" s="144">
        <v>0</v>
      </c>
      <c r="F21" s="533">
        <v>-100</v>
      </c>
      <c r="G21" s="526">
        <v>248.52140000000003</v>
      </c>
      <c r="H21" s="533">
        <v>-59.327835552099337</v>
      </c>
      <c r="I21" s="395">
        <v>0.39706853004861237</v>
      </c>
    </row>
    <row r="22" spans="1:9" x14ac:dyDescent="0.2">
      <c r="A22" s="642"/>
      <c r="B22" s="393" t="s">
        <v>209</v>
      </c>
      <c r="C22" s="392">
        <v>0</v>
      </c>
      <c r="D22" s="142" t="s">
        <v>142</v>
      </c>
      <c r="E22" s="144">
        <v>0</v>
      </c>
      <c r="F22" s="533" t="s">
        <v>142</v>
      </c>
      <c r="G22" s="144">
        <v>0</v>
      </c>
      <c r="H22" s="533">
        <v>-100</v>
      </c>
      <c r="I22" s="476">
        <v>0</v>
      </c>
    </row>
    <row r="23" spans="1:9" x14ac:dyDescent="0.2">
      <c r="A23" s="492" t="s">
        <v>440</v>
      </c>
      <c r="B23" s="146"/>
      <c r="C23" s="146">
        <v>268.95929000000001</v>
      </c>
      <c r="D23" s="147">
        <v>-60.664904392401844</v>
      </c>
      <c r="E23" s="146">
        <v>727.65169000000003</v>
      </c>
      <c r="F23" s="529">
        <v>-63.702869471432102</v>
      </c>
      <c r="G23" s="530">
        <v>5702.5237899999993</v>
      </c>
      <c r="H23" s="529">
        <v>-34.516492901264343</v>
      </c>
      <c r="I23" s="531">
        <v>9.1110573932970826</v>
      </c>
    </row>
    <row r="24" spans="1:9" x14ac:dyDescent="0.2">
      <c r="A24" s="642"/>
      <c r="B24" s="393" t="s">
        <v>210</v>
      </c>
      <c r="C24" s="392">
        <v>278.90328</v>
      </c>
      <c r="D24" s="73">
        <v>93.739784757561011</v>
      </c>
      <c r="E24" s="144">
        <v>586.63654999999994</v>
      </c>
      <c r="F24" s="73">
        <v>-0.57661293760025611</v>
      </c>
      <c r="G24" s="526">
        <v>4106.0484099999994</v>
      </c>
      <c r="H24" s="533">
        <v>-10.353884805715872</v>
      </c>
      <c r="I24" s="395">
        <v>6.5603308466278625</v>
      </c>
    </row>
    <row r="25" spans="1:9" x14ac:dyDescent="0.2">
      <c r="A25" s="642"/>
      <c r="B25" s="393" t="s">
        <v>240</v>
      </c>
      <c r="C25" s="392">
        <v>0</v>
      </c>
      <c r="D25" s="142" t="s">
        <v>142</v>
      </c>
      <c r="E25" s="144">
        <v>0</v>
      </c>
      <c r="F25" s="533" t="s">
        <v>142</v>
      </c>
      <c r="G25" s="144">
        <v>0</v>
      </c>
      <c r="H25" s="533">
        <v>-100</v>
      </c>
      <c r="I25" s="476">
        <v>0</v>
      </c>
    </row>
    <row r="26" spans="1:9" x14ac:dyDescent="0.2">
      <c r="A26" s="642"/>
      <c r="B26" s="393" t="s">
        <v>211</v>
      </c>
      <c r="C26" s="392">
        <v>0</v>
      </c>
      <c r="D26" s="142">
        <v>-100</v>
      </c>
      <c r="E26" s="144">
        <v>0</v>
      </c>
      <c r="F26" s="533">
        <v>-100</v>
      </c>
      <c r="G26" s="526">
        <v>2552.1473099999998</v>
      </c>
      <c r="H26" s="533">
        <v>-50.66921094210727</v>
      </c>
      <c r="I26" s="395">
        <v>4.0776262360071209</v>
      </c>
    </row>
    <row r="27" spans="1:9" x14ac:dyDescent="0.2">
      <c r="A27" s="492" t="s">
        <v>338</v>
      </c>
      <c r="B27" s="146"/>
      <c r="C27" s="146">
        <v>278.90328</v>
      </c>
      <c r="D27" s="147">
        <v>-50.161080210589745</v>
      </c>
      <c r="E27" s="146">
        <v>586.63654999999994</v>
      </c>
      <c r="F27" s="529">
        <v>-48.861405093461556</v>
      </c>
      <c r="G27" s="530">
        <v>6658.1957199999997</v>
      </c>
      <c r="H27" s="529">
        <v>-33.856454062170656</v>
      </c>
      <c r="I27" s="531">
        <v>10.637957082634983</v>
      </c>
    </row>
    <row r="28" spans="1:9" x14ac:dyDescent="0.2">
      <c r="A28" s="391"/>
      <c r="B28" s="393" t="s">
        <v>212</v>
      </c>
      <c r="C28" s="392">
        <v>281.74734999999998</v>
      </c>
      <c r="D28" s="142">
        <v>4.5649729616745587</v>
      </c>
      <c r="E28" s="144">
        <v>951.27200000000005</v>
      </c>
      <c r="F28" s="142">
        <v>75.910447500096197</v>
      </c>
      <c r="G28" s="144">
        <v>4576.3167400000002</v>
      </c>
      <c r="H28" s="142">
        <v>60.21228352743536</v>
      </c>
      <c r="I28" s="395">
        <v>7.3116897015253324</v>
      </c>
    </row>
    <row r="29" spans="1:9" x14ac:dyDescent="0.2">
      <c r="A29" s="391"/>
      <c r="B29" s="393" t="s">
        <v>213</v>
      </c>
      <c r="C29" s="392">
        <v>159.67176999999998</v>
      </c>
      <c r="D29" s="142">
        <v>-42.988168792568729</v>
      </c>
      <c r="E29" s="144">
        <v>361.90582999999998</v>
      </c>
      <c r="F29" s="142">
        <v>-18.074431541582786</v>
      </c>
      <c r="G29" s="144">
        <v>2372.1882900000001</v>
      </c>
      <c r="H29" s="142">
        <v>-22.439585649832221</v>
      </c>
      <c r="I29" s="502">
        <v>3.7901014452229522</v>
      </c>
    </row>
    <row r="30" spans="1:9" x14ac:dyDescent="0.2">
      <c r="A30" s="391"/>
      <c r="B30" s="393" t="s">
        <v>214</v>
      </c>
      <c r="C30" s="392">
        <v>0</v>
      </c>
      <c r="D30" s="142" t="s">
        <v>142</v>
      </c>
      <c r="E30" s="144">
        <v>0</v>
      </c>
      <c r="F30" s="142" t="s">
        <v>142</v>
      </c>
      <c r="G30" s="144">
        <v>0</v>
      </c>
      <c r="H30" s="142">
        <v>-100</v>
      </c>
      <c r="I30" s="476">
        <v>0</v>
      </c>
    </row>
    <row r="31" spans="1:9" x14ac:dyDescent="0.2">
      <c r="A31" s="391"/>
      <c r="B31" s="393" t="s">
        <v>215</v>
      </c>
      <c r="C31" s="392">
        <v>0</v>
      </c>
      <c r="D31" s="142" t="s">
        <v>142</v>
      </c>
      <c r="E31" s="144">
        <v>0</v>
      </c>
      <c r="F31" s="142">
        <v>-100</v>
      </c>
      <c r="G31" s="144">
        <v>78.144999999999996</v>
      </c>
      <c r="H31" s="142">
        <v>19.748944793353562</v>
      </c>
      <c r="I31" s="476">
        <v>0.12485411831998697</v>
      </c>
    </row>
    <row r="32" spans="1:9" x14ac:dyDescent="0.2">
      <c r="A32" s="391"/>
      <c r="B32" s="393" t="s">
        <v>616</v>
      </c>
      <c r="C32" s="392">
        <v>0</v>
      </c>
      <c r="D32" s="142" t="s">
        <v>142</v>
      </c>
      <c r="E32" s="144">
        <v>130.18120999999999</v>
      </c>
      <c r="F32" s="142" t="s">
        <v>142</v>
      </c>
      <c r="G32" s="144">
        <v>263.19720999999998</v>
      </c>
      <c r="H32" s="142">
        <v>83.03158879153294</v>
      </c>
      <c r="I32" s="476">
        <v>0.42051641946164764</v>
      </c>
    </row>
    <row r="33" spans="1:9" x14ac:dyDescent="0.2">
      <c r="A33" s="391"/>
      <c r="B33" s="393" t="s">
        <v>651</v>
      </c>
      <c r="C33" s="392">
        <v>0</v>
      </c>
      <c r="D33" s="142" t="s">
        <v>142</v>
      </c>
      <c r="E33" s="144">
        <v>0</v>
      </c>
      <c r="F33" s="73" t="s">
        <v>142</v>
      </c>
      <c r="G33" s="144">
        <v>131.27976000000001</v>
      </c>
      <c r="H33" s="533">
        <v>1.1487040452698349</v>
      </c>
      <c r="I33" s="476">
        <v>0.20974878351858078</v>
      </c>
    </row>
    <row r="34" spans="1:9" x14ac:dyDescent="0.2">
      <c r="A34" s="642"/>
      <c r="B34" s="393" t="s">
        <v>544</v>
      </c>
      <c r="C34" s="392">
        <v>96.627799999999993</v>
      </c>
      <c r="D34" s="142" t="s">
        <v>142</v>
      </c>
      <c r="E34" s="144">
        <v>166.39686</v>
      </c>
      <c r="F34" s="73" t="s">
        <v>142</v>
      </c>
      <c r="G34" s="144">
        <v>948.81571999999994</v>
      </c>
      <c r="H34" s="533">
        <v>-1.9876984823395849</v>
      </c>
      <c r="I34" s="476">
        <v>1.5159453601477206</v>
      </c>
    </row>
    <row r="35" spans="1:9" x14ac:dyDescent="0.2">
      <c r="A35" s="642"/>
      <c r="B35" s="393" t="s">
        <v>216</v>
      </c>
      <c r="C35" s="392">
        <v>400.51067</v>
      </c>
      <c r="D35" s="142">
        <v>19.750842957695856</v>
      </c>
      <c r="E35" s="144">
        <v>812.19242000000008</v>
      </c>
      <c r="F35" s="73">
        <v>9.3253289539260216</v>
      </c>
      <c r="G35" s="144">
        <v>4414.37752</v>
      </c>
      <c r="H35" s="533">
        <v>-10.583724165410608</v>
      </c>
      <c r="I35" s="476">
        <v>7.0529555722204966</v>
      </c>
    </row>
    <row r="36" spans="1:9" x14ac:dyDescent="0.2">
      <c r="A36" s="642"/>
      <c r="B36" s="393" t="s">
        <v>217</v>
      </c>
      <c r="C36" s="392">
        <v>1060.1704</v>
      </c>
      <c r="D36" s="142">
        <v>241.77326021850632</v>
      </c>
      <c r="E36" s="144">
        <v>1770.2054400000002</v>
      </c>
      <c r="F36" s="533">
        <v>86.732176385730824</v>
      </c>
      <c r="G36" s="526">
        <v>7204.5758899999992</v>
      </c>
      <c r="H36" s="533">
        <v>-5.9426337652552306</v>
      </c>
      <c r="I36" s="395">
        <v>11.510921627940181</v>
      </c>
    </row>
    <row r="37" spans="1:9" x14ac:dyDescent="0.2">
      <c r="A37" s="642"/>
      <c r="B37" s="393" t="s">
        <v>218</v>
      </c>
      <c r="C37" s="392">
        <v>0</v>
      </c>
      <c r="D37" s="142" t="s">
        <v>142</v>
      </c>
      <c r="E37" s="144">
        <v>0</v>
      </c>
      <c r="F37" s="533" t="s">
        <v>142</v>
      </c>
      <c r="G37" s="144">
        <v>22.728280000000002</v>
      </c>
      <c r="H37" s="533">
        <v>-65.822089082526574</v>
      </c>
      <c r="I37" s="589">
        <v>3.6313511553263726E-2</v>
      </c>
    </row>
    <row r="38" spans="1:9" x14ac:dyDescent="0.2">
      <c r="A38" s="492" t="s">
        <v>441</v>
      </c>
      <c r="B38" s="146"/>
      <c r="C38" s="146">
        <v>1998.7279899999999</v>
      </c>
      <c r="D38" s="147">
        <v>67.374488016842776</v>
      </c>
      <c r="E38" s="146">
        <v>4192.1537600000001</v>
      </c>
      <c r="F38" s="529">
        <v>53.071916537034966</v>
      </c>
      <c r="G38" s="530">
        <v>20011.62441</v>
      </c>
      <c r="H38" s="529">
        <v>-0.99419030604031844</v>
      </c>
      <c r="I38" s="531">
        <v>31.973046539910165</v>
      </c>
    </row>
    <row r="39" spans="1:9" x14ac:dyDescent="0.2">
      <c r="A39" s="150" t="s">
        <v>186</v>
      </c>
      <c r="B39" s="150"/>
      <c r="C39" s="150">
        <v>5087.4520799999991</v>
      </c>
      <c r="D39" s="676">
        <v>5.7708640498800516</v>
      </c>
      <c r="E39" s="150">
        <v>11327.58108</v>
      </c>
      <c r="F39" s="669">
        <v>10.006555460039964</v>
      </c>
      <c r="G39" s="150">
        <v>62589.04475999999</v>
      </c>
      <c r="H39" s="669">
        <v>-2.0655286084724978</v>
      </c>
      <c r="I39" s="670">
        <v>100</v>
      </c>
    </row>
    <row r="40" spans="1:9" x14ac:dyDescent="0.2">
      <c r="A40" s="151" t="s">
        <v>524</v>
      </c>
      <c r="B40" s="477"/>
      <c r="C40" s="152">
        <v>1995.88392</v>
      </c>
      <c r="D40" s="534">
        <v>13.805038099934682</v>
      </c>
      <c r="E40" s="152">
        <v>4110.5288899999996</v>
      </c>
      <c r="F40" s="534">
        <v>7.5892614950936785</v>
      </c>
      <c r="G40" s="152">
        <v>27160.765579999999</v>
      </c>
      <c r="H40" s="534">
        <v>-10.705204757214851</v>
      </c>
      <c r="I40" s="535">
        <v>43.395398802057073</v>
      </c>
    </row>
    <row r="41" spans="1:9" x14ac:dyDescent="0.2">
      <c r="A41" s="151" t="s">
        <v>525</v>
      </c>
      <c r="B41" s="477"/>
      <c r="C41" s="152">
        <v>3091.5681599999989</v>
      </c>
      <c r="D41" s="534">
        <v>1.160378690559434</v>
      </c>
      <c r="E41" s="152">
        <v>7217.0521900000003</v>
      </c>
      <c r="F41" s="534">
        <v>11.432525409516291</v>
      </c>
      <c r="G41" s="152">
        <v>35428.279180000005</v>
      </c>
      <c r="H41" s="534">
        <v>5.7808706672685037</v>
      </c>
      <c r="I41" s="535">
        <v>56.604601197942948</v>
      </c>
    </row>
    <row r="42" spans="1:9" x14ac:dyDescent="0.2">
      <c r="A42" s="153" t="s">
        <v>526</v>
      </c>
      <c r="B42" s="478"/>
      <c r="C42" s="154">
        <v>2230.11393</v>
      </c>
      <c r="D42" s="536">
        <v>63.151161639476562</v>
      </c>
      <c r="E42" s="154">
        <v>4380.0815499999999</v>
      </c>
      <c r="F42" s="536">
        <v>28.850013798461692</v>
      </c>
      <c r="G42" s="154">
        <v>22737.950370000002</v>
      </c>
      <c r="H42" s="536">
        <v>19.527816981365927</v>
      </c>
      <c r="I42" s="537">
        <v>36.328962132573707</v>
      </c>
    </row>
    <row r="43" spans="1:9" s="1" customFormat="1" x14ac:dyDescent="0.2">
      <c r="A43" s="153" t="s">
        <v>527</v>
      </c>
      <c r="B43" s="478"/>
      <c r="C43" s="154">
        <v>2857.3381499999991</v>
      </c>
      <c r="D43" s="536">
        <v>-17.00973696335658</v>
      </c>
      <c r="E43" s="154">
        <v>6947.49953</v>
      </c>
      <c r="F43" s="536">
        <v>0.72017868339353719</v>
      </c>
      <c r="G43" s="154">
        <v>39851.094389999998</v>
      </c>
      <c r="H43" s="536">
        <v>-11.217017171596115</v>
      </c>
      <c r="I43" s="537">
        <v>63.671037867426314</v>
      </c>
    </row>
    <row r="44" spans="1:9" s="1" customFormat="1" x14ac:dyDescent="0.2">
      <c r="A44" s="707" t="s">
        <v>663</v>
      </c>
      <c r="B44" s="708"/>
      <c r="C44" s="722">
        <v>58.334209999999999</v>
      </c>
      <c r="D44" s="714" t="s">
        <v>142</v>
      </c>
      <c r="E44" s="484">
        <v>147.59796999999998</v>
      </c>
      <c r="F44" s="709">
        <v>157.36166489481067</v>
      </c>
      <c r="G44" s="484">
        <v>453.93549999999993</v>
      </c>
      <c r="H44" s="709">
        <v>-10.567524759224533</v>
      </c>
      <c r="I44" s="710">
        <v>0.72526350536365014</v>
      </c>
    </row>
    <row r="45" spans="1:9" s="1" customFormat="1" x14ac:dyDescent="0.2">
      <c r="A45" s="80" t="s">
        <v>477</v>
      </c>
      <c r="I45" s="79" t="s">
        <v>220</v>
      </c>
    </row>
    <row r="46" spans="1:9" s="1" customFormat="1" x14ac:dyDescent="0.2">
      <c r="A46" s="433" t="s">
        <v>529</v>
      </c>
    </row>
    <row r="47" spans="1:9" s="1" customFormat="1" x14ac:dyDescent="0.2"/>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6" priority="19" stopIfTrue="1" operator="equal">
      <formula>0</formula>
    </cfRule>
    <cfRule type="cellIs" dxfId="125" priority="20" operator="between">
      <formula>0</formula>
      <formula>0.5</formula>
    </cfRule>
    <cfRule type="cellIs" dxfId="124" priority="21" operator="between">
      <formula>0</formula>
      <formula>0.49</formula>
    </cfRule>
  </conditionalFormatting>
  <conditionalFormatting sqref="F18:F35">
    <cfRule type="cellIs" dxfId="123" priority="29" stopIfTrue="1" operator="equal">
      <formula>0</formula>
    </cfRule>
    <cfRule type="cellIs" dxfId="122" priority="30" operator="between">
      <formula>0</formula>
      <formula>0.5</formula>
    </cfRule>
    <cfRule type="cellIs" dxfId="121" priority="31" operator="between">
      <formula>0</formula>
      <formula>0.49</formula>
    </cfRule>
  </conditionalFormatting>
  <conditionalFormatting sqref="F23:F24">
    <cfRule type="cellIs" dxfId="120" priority="15" operator="between">
      <formula>0</formula>
      <formula>0.5</formula>
    </cfRule>
    <cfRule type="cellIs" dxfId="119" priority="16" operator="between">
      <formula>0</formula>
      <formula>0.49</formula>
    </cfRule>
  </conditionalFormatting>
  <conditionalFormatting sqref="I37">
    <cfRule type="cellIs" dxfId="118" priority="1" operator="between">
      <formula>0.00001</formula>
      <formula>0.499</formula>
    </cfRule>
  </conditionalFormatting>
  <conditionalFormatting sqref="I38:I41">
    <cfRule type="cellIs" dxfId="117" priority="25" operator="between">
      <formula>0</formula>
      <formula>0.5</formula>
    </cfRule>
    <cfRule type="cellIs" dxfId="116"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0">
        <f>INDICE!A3</f>
        <v>45323</v>
      </c>
      <c r="C3" s="781"/>
      <c r="D3" s="781" t="s">
        <v>115</v>
      </c>
      <c r="E3" s="781"/>
      <c r="F3" s="781" t="s">
        <v>116</v>
      </c>
      <c r="G3" s="781"/>
      <c r="H3" s="1"/>
    </row>
    <row r="4" spans="1:8" x14ac:dyDescent="0.2">
      <c r="A4" s="66"/>
      <c r="B4" s="614" t="s">
        <v>56</v>
      </c>
      <c r="C4" s="614" t="s">
        <v>447</v>
      </c>
      <c r="D4" s="614" t="s">
        <v>56</v>
      </c>
      <c r="E4" s="614" t="s">
        <v>447</v>
      </c>
      <c r="F4" s="614" t="s">
        <v>56</v>
      </c>
      <c r="G4" s="615" t="s">
        <v>447</v>
      </c>
      <c r="H4" s="1"/>
    </row>
    <row r="5" spans="1:8" x14ac:dyDescent="0.2">
      <c r="A5" s="157" t="s">
        <v>8</v>
      </c>
      <c r="B5" s="396">
        <v>77.515212564920446</v>
      </c>
      <c r="C5" s="480">
        <v>1.7604417058102098</v>
      </c>
      <c r="D5" s="396">
        <v>74.958877974317232</v>
      </c>
      <c r="E5" s="480">
        <v>-0.85792353030806345</v>
      </c>
      <c r="F5" s="396">
        <v>75.809725968066559</v>
      </c>
      <c r="G5" s="480">
        <v>-20.851287447047966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451</v>
      </c>
      <c r="B1" s="158"/>
      <c r="C1" s="15"/>
      <c r="D1" s="15"/>
      <c r="E1" s="15"/>
      <c r="F1" s="15"/>
      <c r="G1" s="15"/>
      <c r="H1" s="1"/>
    </row>
    <row r="2" spans="1:8" x14ac:dyDescent="0.2">
      <c r="A2" s="159" t="s">
        <v>367</v>
      </c>
      <c r="B2" s="159"/>
      <c r="C2" s="160"/>
      <c r="D2" s="160"/>
      <c r="E2" s="160"/>
      <c r="F2" s="160"/>
      <c r="G2" s="160"/>
      <c r="H2" s="161" t="s">
        <v>151</v>
      </c>
    </row>
    <row r="3" spans="1:8" ht="14.1" customHeight="1" x14ac:dyDescent="0.2">
      <c r="A3" s="162"/>
      <c r="B3" s="780">
        <f>INDICE!A3</f>
        <v>45323</v>
      </c>
      <c r="C3" s="781"/>
      <c r="D3" s="781" t="s">
        <v>115</v>
      </c>
      <c r="E3" s="781"/>
      <c r="F3" s="781" t="s">
        <v>116</v>
      </c>
      <c r="G3" s="781"/>
      <c r="H3" s="781"/>
    </row>
    <row r="4" spans="1:8" x14ac:dyDescent="0.2">
      <c r="A4" s="160"/>
      <c r="B4" s="63" t="s">
        <v>47</v>
      </c>
      <c r="C4" s="63" t="s">
        <v>447</v>
      </c>
      <c r="D4" s="63" t="s">
        <v>47</v>
      </c>
      <c r="E4" s="63" t="s">
        <v>447</v>
      </c>
      <c r="F4" s="63" t="s">
        <v>47</v>
      </c>
      <c r="G4" s="64" t="s">
        <v>447</v>
      </c>
      <c r="H4" s="64" t="s">
        <v>106</v>
      </c>
    </row>
    <row r="5" spans="1:8" x14ac:dyDescent="0.2">
      <c r="A5" s="160" t="s">
        <v>224</v>
      </c>
      <c r="B5" s="163"/>
      <c r="C5" s="163"/>
      <c r="D5" s="163"/>
      <c r="E5" s="163"/>
      <c r="F5" s="163"/>
      <c r="G5" s="164"/>
      <c r="H5" s="165"/>
    </row>
    <row r="6" spans="1:8" x14ac:dyDescent="0.2">
      <c r="A6" s="1" t="s">
        <v>408</v>
      </c>
      <c r="B6" s="461">
        <v>82.965000000000003</v>
      </c>
      <c r="C6" s="398">
        <v>-18.839998434809818</v>
      </c>
      <c r="D6" s="237">
        <v>165.44500000000002</v>
      </c>
      <c r="E6" s="398">
        <v>-5.5760066204377221</v>
      </c>
      <c r="F6" s="237">
        <v>1028.066</v>
      </c>
      <c r="G6" s="398">
        <v>-5.5140240170137442</v>
      </c>
      <c r="H6" s="398">
        <v>5.8311058294212712</v>
      </c>
    </row>
    <row r="7" spans="1:8" x14ac:dyDescent="0.2">
      <c r="A7" s="1" t="s">
        <v>48</v>
      </c>
      <c r="B7" s="461">
        <v>81.97699999999999</v>
      </c>
      <c r="C7" s="401">
        <v>4.3867468038506514</v>
      </c>
      <c r="D7" s="461">
        <v>144.398</v>
      </c>
      <c r="E7" s="401">
        <v>30.019178994948632</v>
      </c>
      <c r="F7" s="237">
        <v>628.428</v>
      </c>
      <c r="G7" s="398">
        <v>-11.485149351591414</v>
      </c>
      <c r="H7" s="398">
        <v>3.564391949710962</v>
      </c>
    </row>
    <row r="8" spans="1:8" x14ac:dyDescent="0.2">
      <c r="A8" s="1" t="s">
        <v>49</v>
      </c>
      <c r="B8" s="461">
        <v>65.953000000000003</v>
      </c>
      <c r="C8" s="401">
        <v>-53.196607884185497</v>
      </c>
      <c r="D8" s="237">
        <v>99.016000000000005</v>
      </c>
      <c r="E8" s="398">
        <v>-39.267028552151373</v>
      </c>
      <c r="F8" s="237">
        <v>1430.116</v>
      </c>
      <c r="G8" s="398">
        <v>-2.9264289530005065</v>
      </c>
      <c r="H8" s="398">
        <v>8.1115003748286885</v>
      </c>
    </row>
    <row r="9" spans="1:8" x14ac:dyDescent="0.2">
      <c r="A9" s="1" t="s">
        <v>122</v>
      </c>
      <c r="B9" s="461">
        <v>589.94799999999998</v>
      </c>
      <c r="C9" s="398">
        <v>-7.2407346552431751</v>
      </c>
      <c r="D9" s="237">
        <v>1213.4780000000001</v>
      </c>
      <c r="E9" s="398">
        <v>0.31587466529767627</v>
      </c>
      <c r="F9" s="237">
        <v>7672.6789999999992</v>
      </c>
      <c r="G9" s="398">
        <v>13.346005335299846</v>
      </c>
      <c r="H9" s="398">
        <v>43.518804477706837</v>
      </c>
    </row>
    <row r="10" spans="1:8" x14ac:dyDescent="0.2">
      <c r="A10" s="1" t="s">
        <v>123</v>
      </c>
      <c r="B10" s="461">
        <v>425.41400000000004</v>
      </c>
      <c r="C10" s="398">
        <v>-26.755805625189382</v>
      </c>
      <c r="D10" s="237">
        <v>933.45100000000002</v>
      </c>
      <c r="E10" s="398">
        <v>-17.679942924116066</v>
      </c>
      <c r="F10" s="237">
        <v>5064.4530000000004</v>
      </c>
      <c r="G10" s="398">
        <v>-18.689551434132458</v>
      </c>
      <c r="H10" s="398">
        <v>28.725161041343693</v>
      </c>
    </row>
    <row r="11" spans="1:8" x14ac:dyDescent="0.2">
      <c r="A11" s="1" t="s">
        <v>225</v>
      </c>
      <c r="B11" s="461">
        <v>136.697</v>
      </c>
      <c r="C11" s="398">
        <v>-46.296878314777125</v>
      </c>
      <c r="D11" s="237">
        <v>285.37900000000002</v>
      </c>
      <c r="E11" s="398">
        <v>-41.18807188195531</v>
      </c>
      <c r="F11" s="237">
        <v>1806.9789999999998</v>
      </c>
      <c r="G11" s="398">
        <v>-23.600298499259043</v>
      </c>
      <c r="H11" s="398">
        <v>10.249036326988556</v>
      </c>
    </row>
    <row r="12" spans="1:8" x14ac:dyDescent="0.2">
      <c r="A12" s="168" t="s">
        <v>226</v>
      </c>
      <c r="B12" s="462">
        <v>1382.9539999999997</v>
      </c>
      <c r="C12" s="170">
        <v>-22.870473857630824</v>
      </c>
      <c r="D12" s="169">
        <v>2841.1669999999995</v>
      </c>
      <c r="E12" s="170">
        <v>-13.329774399162961</v>
      </c>
      <c r="F12" s="169">
        <v>17630.720999999998</v>
      </c>
      <c r="G12" s="170">
        <v>-5.3852380604327097</v>
      </c>
      <c r="H12" s="170">
        <v>100</v>
      </c>
    </row>
    <row r="13" spans="1:8" x14ac:dyDescent="0.2">
      <c r="A13" s="145" t="s">
        <v>227</v>
      </c>
      <c r="B13" s="463"/>
      <c r="C13" s="172"/>
      <c r="D13" s="171"/>
      <c r="E13" s="172"/>
      <c r="F13" s="171"/>
      <c r="G13" s="172"/>
      <c r="H13" s="172"/>
    </row>
    <row r="14" spans="1:8" x14ac:dyDescent="0.2">
      <c r="A14" s="1" t="s">
        <v>408</v>
      </c>
      <c r="B14" s="461">
        <v>44.555999999999997</v>
      </c>
      <c r="C14" s="715">
        <v>72.517133232663483</v>
      </c>
      <c r="D14" s="237">
        <v>94.013999999999996</v>
      </c>
      <c r="E14" s="398">
        <v>60.944294176053674</v>
      </c>
      <c r="F14" s="237">
        <v>514.71</v>
      </c>
      <c r="G14" s="398">
        <v>0.18237626344711103</v>
      </c>
      <c r="H14" s="398">
        <v>2.4641107117268621</v>
      </c>
    </row>
    <row r="15" spans="1:8" x14ac:dyDescent="0.2">
      <c r="A15" s="1" t="s">
        <v>48</v>
      </c>
      <c r="B15" s="461">
        <v>262.52199999999999</v>
      </c>
      <c r="C15" s="398">
        <v>-8.2818881517117671</v>
      </c>
      <c r="D15" s="237">
        <v>560.24199999999996</v>
      </c>
      <c r="E15" s="398">
        <v>-9.3695655338981414</v>
      </c>
      <c r="F15" s="237">
        <v>3981.0630000000001</v>
      </c>
      <c r="G15" s="398">
        <v>-3.6607372535202529</v>
      </c>
      <c r="H15" s="398">
        <v>19.058848637795023</v>
      </c>
    </row>
    <row r="16" spans="1:8" x14ac:dyDescent="0.2">
      <c r="A16" s="1" t="s">
        <v>49</v>
      </c>
      <c r="B16" s="461">
        <v>33.789000000000001</v>
      </c>
      <c r="C16" s="473">
        <v>-52.722820763956911</v>
      </c>
      <c r="D16" s="237">
        <v>87.287000000000006</v>
      </c>
      <c r="E16" s="398">
        <v>-14.563553432648829</v>
      </c>
      <c r="F16" s="237">
        <v>514.97</v>
      </c>
      <c r="G16" s="398">
        <v>8.2943591123971547</v>
      </c>
      <c r="H16" s="398">
        <v>2.4653554296943563</v>
      </c>
    </row>
    <row r="17" spans="1:8" x14ac:dyDescent="0.2">
      <c r="A17" s="1" t="s">
        <v>122</v>
      </c>
      <c r="B17" s="461">
        <v>810.98200000000008</v>
      </c>
      <c r="C17" s="398">
        <v>63.703784447189747</v>
      </c>
      <c r="D17" s="237">
        <v>1513.9839999999999</v>
      </c>
      <c r="E17" s="398">
        <v>50.24601307967886</v>
      </c>
      <c r="F17" s="237">
        <v>8393.3389999999999</v>
      </c>
      <c r="G17" s="398">
        <v>20.307684545437205</v>
      </c>
      <c r="H17" s="398">
        <v>40.182076386809712</v>
      </c>
    </row>
    <row r="18" spans="1:8" x14ac:dyDescent="0.2">
      <c r="A18" s="1" t="s">
        <v>123</v>
      </c>
      <c r="B18" s="461">
        <v>223.56600000000003</v>
      </c>
      <c r="C18" s="398">
        <v>1.5369103741450321</v>
      </c>
      <c r="D18" s="237">
        <v>418.226</v>
      </c>
      <c r="E18" s="398">
        <v>-0.52611800075159465</v>
      </c>
      <c r="F18" s="237">
        <v>2268.2179999999998</v>
      </c>
      <c r="G18" s="398">
        <v>12.633056114473446</v>
      </c>
      <c r="H18" s="398">
        <v>10.858814226130594</v>
      </c>
    </row>
    <row r="19" spans="1:8" x14ac:dyDescent="0.2">
      <c r="A19" s="1" t="s">
        <v>225</v>
      </c>
      <c r="B19" s="461">
        <v>421.803</v>
      </c>
      <c r="C19" s="398">
        <v>-21.548668122351966</v>
      </c>
      <c r="D19" s="237">
        <v>862.59799999999996</v>
      </c>
      <c r="E19" s="398">
        <v>-22.969460079495427</v>
      </c>
      <c r="F19" s="237">
        <v>5215.9660000000003</v>
      </c>
      <c r="G19" s="398">
        <v>-14.140434966469929</v>
      </c>
      <c r="H19" s="398">
        <v>24.970794607843473</v>
      </c>
    </row>
    <row r="20" spans="1:8" x14ac:dyDescent="0.2">
      <c r="A20" s="173" t="s">
        <v>228</v>
      </c>
      <c r="B20" s="464">
        <v>1797.2180000000001</v>
      </c>
      <c r="C20" s="175">
        <v>9.8031237246176257</v>
      </c>
      <c r="D20" s="174">
        <v>3536.3509999999997</v>
      </c>
      <c r="E20" s="175">
        <v>6.303285395390315</v>
      </c>
      <c r="F20" s="174">
        <v>20888.265999999996</v>
      </c>
      <c r="G20" s="175">
        <v>3.4738085009922934</v>
      </c>
      <c r="H20" s="175">
        <v>100</v>
      </c>
    </row>
    <row r="21" spans="1:8" x14ac:dyDescent="0.2">
      <c r="A21" s="145" t="s">
        <v>452</v>
      </c>
      <c r="B21" s="465"/>
      <c r="C21" s="400"/>
      <c r="D21" s="399"/>
      <c r="E21" s="400"/>
      <c r="F21" s="399"/>
      <c r="G21" s="400"/>
      <c r="H21" s="400"/>
    </row>
    <row r="22" spans="1:8" x14ac:dyDescent="0.2">
      <c r="A22" s="1" t="s">
        <v>408</v>
      </c>
      <c r="B22" s="461">
        <v>-38.409000000000006</v>
      </c>
      <c r="C22" s="398">
        <v>-49.72446562037775</v>
      </c>
      <c r="D22" s="237">
        <v>-71.431000000000026</v>
      </c>
      <c r="E22" s="398">
        <v>-38.843845515021243</v>
      </c>
      <c r="F22" s="237">
        <v>-513.35599999999999</v>
      </c>
      <c r="G22" s="398">
        <v>-10.610163175683358</v>
      </c>
      <c r="H22" s="401" t="s">
        <v>453</v>
      </c>
    </row>
    <row r="23" spans="1:8" x14ac:dyDescent="0.2">
      <c r="A23" s="1" t="s">
        <v>48</v>
      </c>
      <c r="B23" s="461">
        <v>180.54500000000002</v>
      </c>
      <c r="C23" s="398">
        <v>-13.072052769686332</v>
      </c>
      <c r="D23" s="237">
        <v>415.84399999999994</v>
      </c>
      <c r="E23" s="398">
        <v>-17.995985028653038</v>
      </c>
      <c r="F23" s="237">
        <v>3352.6350000000002</v>
      </c>
      <c r="G23" s="398">
        <v>-2.0375658023918253</v>
      </c>
      <c r="H23" s="401" t="s">
        <v>453</v>
      </c>
    </row>
    <row r="24" spans="1:8" x14ac:dyDescent="0.2">
      <c r="A24" s="1" t="s">
        <v>49</v>
      </c>
      <c r="B24" s="461">
        <v>-32.164000000000001</v>
      </c>
      <c r="C24" s="401">
        <v>-53.68421052631578</v>
      </c>
      <c r="D24" s="237">
        <v>-11.728999999999999</v>
      </c>
      <c r="E24" s="398">
        <v>-80.730749642675249</v>
      </c>
      <c r="F24" s="237">
        <v>-915.14599999999996</v>
      </c>
      <c r="G24" s="398">
        <v>-8.2745231286728043</v>
      </c>
      <c r="H24" s="401" t="s">
        <v>453</v>
      </c>
    </row>
    <row r="25" spans="1:8" x14ac:dyDescent="0.2">
      <c r="A25" s="1" t="s">
        <v>122</v>
      </c>
      <c r="B25" s="461">
        <v>221.03400000000011</v>
      </c>
      <c r="C25" s="398">
        <v>-257.20432707694715</v>
      </c>
      <c r="D25" s="237">
        <v>300.50599999999986</v>
      </c>
      <c r="E25" s="398">
        <v>-248.77492115829213</v>
      </c>
      <c r="F25" s="237">
        <v>720.66000000000076</v>
      </c>
      <c r="G25" s="398">
        <v>247.62936128543731</v>
      </c>
      <c r="H25" s="401" t="s">
        <v>453</v>
      </c>
    </row>
    <row r="26" spans="1:8" x14ac:dyDescent="0.2">
      <c r="A26" s="1" t="s">
        <v>123</v>
      </c>
      <c r="B26" s="461">
        <v>-201.84800000000001</v>
      </c>
      <c r="C26" s="398">
        <v>-44.029681061685807</v>
      </c>
      <c r="D26" s="237">
        <v>-515.22500000000002</v>
      </c>
      <c r="E26" s="398">
        <v>-27.788157103593463</v>
      </c>
      <c r="F26" s="237">
        <v>-2796.2350000000006</v>
      </c>
      <c r="G26" s="398">
        <v>-33.655608061921903</v>
      </c>
      <c r="H26" s="401" t="s">
        <v>453</v>
      </c>
    </row>
    <row r="27" spans="1:8" x14ac:dyDescent="0.2">
      <c r="A27" s="1" t="s">
        <v>225</v>
      </c>
      <c r="B27" s="461">
        <v>285.10599999999999</v>
      </c>
      <c r="C27" s="398">
        <v>0.70146934162190333</v>
      </c>
      <c r="D27" s="237">
        <v>577.21899999999994</v>
      </c>
      <c r="E27" s="398">
        <v>-9.0382036424493553</v>
      </c>
      <c r="F27" s="237">
        <v>3408.9870000000005</v>
      </c>
      <c r="G27" s="398">
        <v>-8.1093968675670212</v>
      </c>
      <c r="H27" s="401" t="s">
        <v>453</v>
      </c>
    </row>
    <row r="28" spans="1:8" x14ac:dyDescent="0.2">
      <c r="A28" s="173" t="s">
        <v>229</v>
      </c>
      <c r="B28" s="464">
        <v>414.26400000000035</v>
      </c>
      <c r="C28" s="175">
        <v>-365.10520657348945</v>
      </c>
      <c r="D28" s="174">
        <v>695.1840000000002</v>
      </c>
      <c r="E28" s="175">
        <v>1332.5715581016746</v>
      </c>
      <c r="F28" s="174">
        <v>3257.5449999999983</v>
      </c>
      <c r="G28" s="175">
        <v>109.78657770851154</v>
      </c>
      <c r="H28" s="397" t="s">
        <v>453</v>
      </c>
    </row>
    <row r="29" spans="1:8" x14ac:dyDescent="0.2">
      <c r="A29" s="80" t="s">
        <v>125</v>
      </c>
      <c r="B29" s="166"/>
      <c r="C29" s="166"/>
      <c r="D29" s="166"/>
      <c r="E29" s="166"/>
      <c r="F29" s="166"/>
      <c r="G29" s="166"/>
      <c r="H29" s="161" t="s">
        <v>220</v>
      </c>
    </row>
    <row r="30" spans="1:8" x14ac:dyDescent="0.2">
      <c r="A30" s="433" t="s">
        <v>529</v>
      </c>
      <c r="B30" s="166"/>
      <c r="C30" s="166"/>
      <c r="D30" s="166"/>
      <c r="E30" s="166"/>
      <c r="F30" s="166"/>
      <c r="G30" s="167"/>
      <c r="H30" s="167"/>
    </row>
    <row r="31" spans="1:8" x14ac:dyDescent="0.2">
      <c r="A31" s="133" t="s">
        <v>454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455</v>
      </c>
      <c r="B1" s="158"/>
      <c r="C1" s="1"/>
      <c r="D1" s="1"/>
      <c r="E1" s="1"/>
      <c r="F1" s="1"/>
      <c r="G1" s="1"/>
      <c r="H1" s="1"/>
    </row>
    <row r="2" spans="1:8" x14ac:dyDescent="0.2">
      <c r="A2" s="385"/>
      <c r="B2" s="385"/>
      <c r="C2" s="385"/>
      <c r="D2" s="385"/>
      <c r="E2" s="385"/>
      <c r="F2" s="1"/>
      <c r="G2" s="1"/>
      <c r="H2" s="387" t="s">
        <v>151</v>
      </c>
    </row>
    <row r="3" spans="1:8" ht="14.85" customHeight="1" x14ac:dyDescent="0.2">
      <c r="A3" s="801" t="s">
        <v>449</v>
      </c>
      <c r="B3" s="799" t="s">
        <v>450</v>
      </c>
      <c r="C3" s="784">
        <f>INDICE!A3</f>
        <v>45323</v>
      </c>
      <c r="D3" s="782">
        <v>41671</v>
      </c>
      <c r="E3" s="782">
        <v>41671</v>
      </c>
      <c r="F3" s="781" t="s">
        <v>116</v>
      </c>
      <c r="G3" s="781"/>
      <c r="H3" s="781"/>
    </row>
    <row r="4" spans="1:8" x14ac:dyDescent="0.2">
      <c r="A4" s="802"/>
      <c r="B4" s="800"/>
      <c r="C4" s="82" t="s">
        <v>458</v>
      </c>
      <c r="D4" s="82" t="s">
        <v>459</v>
      </c>
      <c r="E4" s="82" t="s">
        <v>230</v>
      </c>
      <c r="F4" s="82" t="s">
        <v>458</v>
      </c>
      <c r="G4" s="82" t="s">
        <v>459</v>
      </c>
      <c r="H4" s="82" t="s">
        <v>230</v>
      </c>
    </row>
    <row r="5" spans="1:8" x14ac:dyDescent="0.2">
      <c r="A5" s="402"/>
      <c r="B5" s="538" t="s">
        <v>200</v>
      </c>
      <c r="C5" s="141">
        <v>0</v>
      </c>
      <c r="D5" s="141">
        <v>36.627000000000002</v>
      </c>
      <c r="E5" s="177">
        <v>36.627000000000002</v>
      </c>
      <c r="F5" s="143">
        <v>0</v>
      </c>
      <c r="G5" s="141">
        <v>235.137</v>
      </c>
      <c r="H5" s="176">
        <v>235.137</v>
      </c>
    </row>
    <row r="6" spans="1:8" x14ac:dyDescent="0.2">
      <c r="A6" s="402"/>
      <c r="B6" s="538" t="s">
        <v>231</v>
      </c>
      <c r="C6" s="141">
        <v>157.02000000000001</v>
      </c>
      <c r="D6" s="144">
        <v>169.648</v>
      </c>
      <c r="E6" s="177">
        <v>12.627999999999986</v>
      </c>
      <c r="F6" s="143">
        <v>1680.7129999999997</v>
      </c>
      <c r="G6" s="141">
        <v>2925.7379999999998</v>
      </c>
      <c r="H6" s="177">
        <v>1245.0250000000001</v>
      </c>
    </row>
    <row r="7" spans="1:8" x14ac:dyDescent="0.2">
      <c r="A7" s="402"/>
      <c r="B7" s="658" t="s">
        <v>201</v>
      </c>
      <c r="C7" s="141">
        <v>0</v>
      </c>
      <c r="D7" s="96">
        <v>1.5189999999999999</v>
      </c>
      <c r="E7" s="701">
        <v>1.5189999999999999</v>
      </c>
      <c r="F7" s="143">
        <v>0</v>
      </c>
      <c r="G7" s="141">
        <v>8.8469999999999995</v>
      </c>
      <c r="H7" s="177">
        <v>8.8469999999999995</v>
      </c>
    </row>
    <row r="8" spans="1:8" x14ac:dyDescent="0.2">
      <c r="A8" s="492" t="s">
        <v>301</v>
      </c>
      <c r="B8" s="657"/>
      <c r="C8" s="146">
        <v>157.02000000000001</v>
      </c>
      <c r="D8" s="178">
        <v>207.79400000000001</v>
      </c>
      <c r="E8" s="146">
        <v>50.774000000000001</v>
      </c>
      <c r="F8" s="146">
        <v>1680.7129999999997</v>
      </c>
      <c r="G8" s="178">
        <v>3169.7220000000002</v>
      </c>
      <c r="H8" s="146">
        <v>1489.0090000000005</v>
      </c>
    </row>
    <row r="9" spans="1:8" x14ac:dyDescent="0.2">
      <c r="A9" s="402"/>
      <c r="B9" s="539" t="s">
        <v>564</v>
      </c>
      <c r="C9" s="144">
        <v>0</v>
      </c>
      <c r="D9" s="144">
        <v>0</v>
      </c>
      <c r="E9" s="179">
        <v>0</v>
      </c>
      <c r="F9" s="144">
        <v>127.02000000000001</v>
      </c>
      <c r="G9" s="96">
        <v>70.740000000000009</v>
      </c>
      <c r="H9" s="179">
        <v>-56.28</v>
      </c>
    </row>
    <row r="10" spans="1:8" x14ac:dyDescent="0.2">
      <c r="A10" s="402"/>
      <c r="B10" s="539" t="s">
        <v>202</v>
      </c>
      <c r="C10" s="144">
        <v>0</v>
      </c>
      <c r="D10" s="141">
        <v>35.133000000000003</v>
      </c>
      <c r="E10" s="179">
        <v>35.133000000000003</v>
      </c>
      <c r="F10" s="144">
        <v>13.023</v>
      </c>
      <c r="G10" s="141">
        <v>398.69899999999996</v>
      </c>
      <c r="H10" s="179">
        <v>385.67599999999993</v>
      </c>
    </row>
    <row r="11" spans="1:8" x14ac:dyDescent="0.2">
      <c r="A11" s="402"/>
      <c r="B11" s="658" t="s">
        <v>232</v>
      </c>
      <c r="C11" s="144">
        <v>0</v>
      </c>
      <c r="D11" s="141">
        <v>78.86099999999999</v>
      </c>
      <c r="E11" s="179">
        <v>78.86099999999999</v>
      </c>
      <c r="F11" s="144">
        <v>0</v>
      </c>
      <c r="G11" s="141">
        <v>374.3610000000001</v>
      </c>
      <c r="H11" s="177">
        <v>374.3610000000001</v>
      </c>
    </row>
    <row r="12" spans="1:8" x14ac:dyDescent="0.2">
      <c r="A12" s="642" t="s">
        <v>456</v>
      </c>
      <c r="C12" s="146">
        <v>0</v>
      </c>
      <c r="D12" s="146">
        <v>113.994</v>
      </c>
      <c r="E12" s="146">
        <v>113.994</v>
      </c>
      <c r="F12" s="146">
        <v>140.04300000000001</v>
      </c>
      <c r="G12" s="146">
        <v>843.80000000000007</v>
      </c>
      <c r="H12" s="178">
        <v>703.75700000000006</v>
      </c>
    </row>
    <row r="13" spans="1:8" x14ac:dyDescent="0.2">
      <c r="A13" s="660"/>
      <c r="B13" s="659" t="s">
        <v>233</v>
      </c>
      <c r="C13" s="144">
        <v>27.884</v>
      </c>
      <c r="D13" s="141">
        <v>38.313000000000002</v>
      </c>
      <c r="E13" s="179">
        <v>10.429000000000002</v>
      </c>
      <c r="F13" s="144">
        <v>596.77</v>
      </c>
      <c r="G13" s="141">
        <v>647.649</v>
      </c>
      <c r="H13" s="179">
        <v>50.879000000000019</v>
      </c>
    </row>
    <row r="14" spans="1:8" x14ac:dyDescent="0.2">
      <c r="A14" s="402"/>
      <c r="B14" s="539" t="s">
        <v>234</v>
      </c>
      <c r="C14" s="144">
        <v>90.016000000000005</v>
      </c>
      <c r="D14" s="141">
        <v>322.02699999999999</v>
      </c>
      <c r="E14" s="179">
        <v>232.01099999999997</v>
      </c>
      <c r="F14" s="144">
        <v>797.50299999999993</v>
      </c>
      <c r="G14" s="141">
        <v>3488.2510000000002</v>
      </c>
      <c r="H14" s="179">
        <v>2690.7480000000005</v>
      </c>
    </row>
    <row r="15" spans="1:8" x14ac:dyDescent="0.2">
      <c r="A15" s="402"/>
      <c r="B15" s="539" t="s">
        <v>585</v>
      </c>
      <c r="C15" s="96">
        <v>209.05</v>
      </c>
      <c r="D15" s="144">
        <v>53.076999999999998</v>
      </c>
      <c r="E15" s="177">
        <v>-155.97300000000001</v>
      </c>
      <c r="F15" s="144">
        <v>1540.9109999999998</v>
      </c>
      <c r="G15" s="144">
        <v>625.71100000000001</v>
      </c>
      <c r="H15" s="177">
        <v>-915.19999999999982</v>
      </c>
    </row>
    <row r="16" spans="1:8" x14ac:dyDescent="0.2">
      <c r="A16" s="402"/>
      <c r="B16" s="539" t="s">
        <v>235</v>
      </c>
      <c r="C16" s="144">
        <v>27.100999999999999</v>
      </c>
      <c r="D16" s="141">
        <v>38.314999999999998</v>
      </c>
      <c r="E16" s="177">
        <v>11.213999999999999</v>
      </c>
      <c r="F16" s="144">
        <v>346.49299999999999</v>
      </c>
      <c r="G16" s="141">
        <v>266.11199999999997</v>
      </c>
      <c r="H16" s="177">
        <v>-80.381000000000029</v>
      </c>
    </row>
    <row r="17" spans="1:8" x14ac:dyDescent="0.2">
      <c r="A17" s="402"/>
      <c r="B17" s="539" t="s">
        <v>206</v>
      </c>
      <c r="C17" s="144">
        <v>237.59100000000001</v>
      </c>
      <c r="D17" s="96">
        <v>124.792</v>
      </c>
      <c r="E17" s="701">
        <v>-112.79900000000001</v>
      </c>
      <c r="F17" s="144">
        <v>3203.442</v>
      </c>
      <c r="G17" s="141">
        <v>1190.2629999999999</v>
      </c>
      <c r="H17" s="177">
        <v>-2013.1790000000001</v>
      </c>
    </row>
    <row r="18" spans="1:8" x14ac:dyDescent="0.2">
      <c r="A18" s="402"/>
      <c r="B18" s="539" t="s">
        <v>281</v>
      </c>
      <c r="C18" s="144">
        <v>14.962999999999999</v>
      </c>
      <c r="D18" s="141">
        <v>51.896999999999998</v>
      </c>
      <c r="E18" s="697">
        <v>36.933999999999997</v>
      </c>
      <c r="F18" s="144">
        <v>77.663999999999987</v>
      </c>
      <c r="G18" s="141">
        <v>479.03499999999997</v>
      </c>
      <c r="H18" s="177">
        <v>401.37099999999998</v>
      </c>
    </row>
    <row r="19" spans="1:8" x14ac:dyDescent="0.2">
      <c r="A19" s="402"/>
      <c r="B19" s="539" t="s">
        <v>543</v>
      </c>
      <c r="C19" s="144">
        <v>300.673</v>
      </c>
      <c r="D19" s="141">
        <v>34.249000000000002</v>
      </c>
      <c r="E19" s="177">
        <v>-266.42399999999998</v>
      </c>
      <c r="F19" s="144">
        <v>2139.9369999999999</v>
      </c>
      <c r="G19" s="141">
        <v>1139.019</v>
      </c>
      <c r="H19" s="177">
        <v>-1000.9179999999999</v>
      </c>
    </row>
    <row r="20" spans="1:8" x14ac:dyDescent="0.2">
      <c r="A20" s="402"/>
      <c r="B20" s="539" t="s">
        <v>236</v>
      </c>
      <c r="C20" s="96">
        <v>11.157</v>
      </c>
      <c r="D20" s="141">
        <v>176.40600000000001</v>
      </c>
      <c r="E20" s="177">
        <v>165.249</v>
      </c>
      <c r="F20" s="144">
        <v>416.96300000000002</v>
      </c>
      <c r="G20" s="141">
        <v>2013.3009999999997</v>
      </c>
      <c r="H20" s="177">
        <v>1596.3379999999997</v>
      </c>
    </row>
    <row r="21" spans="1:8" x14ac:dyDescent="0.2">
      <c r="A21" s="402"/>
      <c r="B21" s="539" t="s">
        <v>208</v>
      </c>
      <c r="C21" s="96">
        <v>4.0000000000000001E-3</v>
      </c>
      <c r="D21" s="144">
        <v>104.453</v>
      </c>
      <c r="E21" s="177">
        <v>104.449</v>
      </c>
      <c r="F21" s="144">
        <v>344.99700000000007</v>
      </c>
      <c r="G21" s="144">
        <v>541.15700000000004</v>
      </c>
      <c r="H21" s="177">
        <v>196.15999999999997</v>
      </c>
    </row>
    <row r="22" spans="1:8" x14ac:dyDescent="0.2">
      <c r="A22" s="402"/>
      <c r="B22" s="539" t="s">
        <v>237</v>
      </c>
      <c r="C22" s="144">
        <v>67.718999999999994</v>
      </c>
      <c r="D22" s="96">
        <v>0.25</v>
      </c>
      <c r="E22" s="701">
        <v>-67.468999999999994</v>
      </c>
      <c r="F22" s="144">
        <v>687.10800000000017</v>
      </c>
      <c r="G22" s="96">
        <v>31.647000000000006</v>
      </c>
      <c r="H22" s="177">
        <v>-655.46100000000013</v>
      </c>
    </row>
    <row r="23" spans="1:8" x14ac:dyDescent="0.2">
      <c r="A23" s="402"/>
      <c r="B23" s="539" t="s">
        <v>238</v>
      </c>
      <c r="C23" s="96">
        <v>13.625</v>
      </c>
      <c r="D23" s="96">
        <v>30.442</v>
      </c>
      <c r="E23" s="701">
        <v>16.817</v>
      </c>
      <c r="F23" s="144">
        <v>608.10600000000011</v>
      </c>
      <c r="G23" s="141">
        <v>499.74299999999999</v>
      </c>
      <c r="H23" s="177">
        <v>-108.36300000000011</v>
      </c>
    </row>
    <row r="24" spans="1:8" x14ac:dyDescent="0.2">
      <c r="A24" s="402"/>
      <c r="B24" s="661" t="s">
        <v>239</v>
      </c>
      <c r="C24" s="144">
        <v>111.68499999999995</v>
      </c>
      <c r="D24" s="141">
        <v>152.78800000000001</v>
      </c>
      <c r="E24" s="177">
        <v>41.103000000000065</v>
      </c>
      <c r="F24" s="144">
        <v>1192.8760000000002</v>
      </c>
      <c r="G24" s="141">
        <v>1400.909999999998</v>
      </c>
      <c r="H24" s="177">
        <v>208.03399999999783</v>
      </c>
    </row>
    <row r="25" spans="1:8" x14ac:dyDescent="0.2">
      <c r="A25" s="642" t="s">
        <v>440</v>
      </c>
      <c r="C25" s="146">
        <v>1111.4680000000001</v>
      </c>
      <c r="D25" s="146">
        <v>1127.009</v>
      </c>
      <c r="E25" s="178">
        <v>15.54099999999994</v>
      </c>
      <c r="F25" s="146">
        <v>11952.769999999999</v>
      </c>
      <c r="G25" s="146">
        <v>12322.797999999999</v>
      </c>
      <c r="H25" s="178">
        <v>370.02800000000025</v>
      </c>
    </row>
    <row r="26" spans="1:8" x14ac:dyDescent="0.2">
      <c r="A26" s="660"/>
      <c r="B26" s="659" t="s">
        <v>210</v>
      </c>
      <c r="C26" s="144">
        <v>33.030999999999999</v>
      </c>
      <c r="D26" s="141">
        <v>0</v>
      </c>
      <c r="E26" s="179">
        <v>-33.030999999999999</v>
      </c>
      <c r="F26" s="144">
        <v>323.43299999999999</v>
      </c>
      <c r="G26" s="141">
        <v>55.347999999999999</v>
      </c>
      <c r="H26" s="179">
        <v>-268.08499999999998</v>
      </c>
    </row>
    <row r="27" spans="1:8" x14ac:dyDescent="0.2">
      <c r="A27" s="403"/>
      <c r="B27" s="539" t="s">
        <v>240</v>
      </c>
      <c r="C27" s="144">
        <v>0</v>
      </c>
      <c r="D27" s="144">
        <v>0</v>
      </c>
      <c r="E27" s="177">
        <v>0</v>
      </c>
      <c r="F27" s="144">
        <v>242.48399999999998</v>
      </c>
      <c r="G27" s="96">
        <v>7.5999999999999998E-2</v>
      </c>
      <c r="H27" s="177">
        <v>-242.40799999999999</v>
      </c>
    </row>
    <row r="28" spans="1:8" x14ac:dyDescent="0.2">
      <c r="A28" s="403"/>
      <c r="B28" s="539" t="s">
        <v>685</v>
      </c>
      <c r="C28" s="144">
        <v>0</v>
      </c>
      <c r="D28" s="144">
        <v>0</v>
      </c>
      <c r="E28" s="177">
        <v>0</v>
      </c>
      <c r="F28" s="144">
        <v>295.51700000000005</v>
      </c>
      <c r="G28" s="141">
        <v>0</v>
      </c>
      <c r="H28" s="177">
        <v>-295.51700000000005</v>
      </c>
    </row>
    <row r="29" spans="1:8" x14ac:dyDescent="0.2">
      <c r="A29" s="403"/>
      <c r="B29" s="539" t="s">
        <v>535</v>
      </c>
      <c r="C29" s="144">
        <v>0</v>
      </c>
      <c r="D29" s="144">
        <v>32.201999999999998</v>
      </c>
      <c r="E29" s="177">
        <v>32.201999999999998</v>
      </c>
      <c r="F29" s="144">
        <v>0</v>
      </c>
      <c r="G29" s="144">
        <v>145.096</v>
      </c>
      <c r="H29" s="177">
        <v>145.096</v>
      </c>
    </row>
    <row r="30" spans="1:8" x14ac:dyDescent="0.2">
      <c r="A30" s="403"/>
      <c r="B30" s="661" t="s">
        <v>519</v>
      </c>
      <c r="C30" s="96">
        <v>4.8829999999999956</v>
      </c>
      <c r="D30" s="141">
        <v>0</v>
      </c>
      <c r="E30" s="177">
        <v>-4.8829999999999956</v>
      </c>
      <c r="F30" s="144">
        <v>231.92499999999995</v>
      </c>
      <c r="G30" s="141">
        <v>117.13599999999994</v>
      </c>
      <c r="H30" s="177">
        <v>-114.78900000000002</v>
      </c>
    </row>
    <row r="31" spans="1:8" x14ac:dyDescent="0.2">
      <c r="A31" s="642" t="s">
        <v>338</v>
      </c>
      <c r="C31" s="146">
        <v>37.913999999999994</v>
      </c>
      <c r="D31" s="146">
        <v>32.201999999999998</v>
      </c>
      <c r="E31" s="178">
        <v>-5.7119999999999962</v>
      </c>
      <c r="F31" s="146">
        <v>1093.3589999999999</v>
      </c>
      <c r="G31" s="146">
        <v>317.65599999999995</v>
      </c>
      <c r="H31" s="178">
        <v>-775.70299999999997</v>
      </c>
    </row>
    <row r="32" spans="1:8" x14ac:dyDescent="0.2">
      <c r="A32" s="660"/>
      <c r="B32" s="659" t="s">
        <v>213</v>
      </c>
      <c r="C32" s="144">
        <v>38.215000000000003</v>
      </c>
      <c r="D32" s="141">
        <v>0</v>
      </c>
      <c r="E32" s="179">
        <v>-38.215000000000003</v>
      </c>
      <c r="F32" s="144">
        <v>596.83299999999997</v>
      </c>
      <c r="G32" s="141">
        <v>0</v>
      </c>
      <c r="H32" s="179">
        <v>-596.83299999999997</v>
      </c>
    </row>
    <row r="33" spans="1:8" x14ac:dyDescent="0.2">
      <c r="A33" s="403"/>
      <c r="B33" s="539" t="s">
        <v>216</v>
      </c>
      <c r="C33" s="144">
        <v>29.594000000000001</v>
      </c>
      <c r="D33" s="141">
        <v>0</v>
      </c>
      <c r="E33" s="701">
        <v>-29.594000000000001</v>
      </c>
      <c r="F33" s="144">
        <v>224.59200000000001</v>
      </c>
      <c r="G33" s="144">
        <v>11.254</v>
      </c>
      <c r="H33" s="177">
        <v>-213.33800000000002</v>
      </c>
    </row>
    <row r="34" spans="1:8" x14ac:dyDescent="0.2">
      <c r="A34" s="403"/>
      <c r="B34" s="539" t="s">
        <v>241</v>
      </c>
      <c r="C34" s="144">
        <v>0</v>
      </c>
      <c r="D34" s="144">
        <v>260.65800000000002</v>
      </c>
      <c r="E34" s="177">
        <v>260.65800000000002</v>
      </c>
      <c r="F34" s="144">
        <v>45.866000000000007</v>
      </c>
      <c r="G34" s="144">
        <v>2871.1660000000002</v>
      </c>
      <c r="H34" s="177">
        <v>2825.3</v>
      </c>
    </row>
    <row r="35" spans="1:8" x14ac:dyDescent="0.2">
      <c r="A35" s="403"/>
      <c r="B35" s="539" t="s">
        <v>218</v>
      </c>
      <c r="C35" s="144">
        <v>0</v>
      </c>
      <c r="D35" s="96">
        <v>19.173999999999999</v>
      </c>
      <c r="E35" s="701">
        <v>19.173999999999999</v>
      </c>
      <c r="F35" s="144">
        <v>0</v>
      </c>
      <c r="G35" s="144">
        <v>447.31600000000003</v>
      </c>
      <c r="H35" s="177">
        <v>447.31600000000003</v>
      </c>
    </row>
    <row r="36" spans="1:8" x14ac:dyDescent="0.2">
      <c r="A36" s="403"/>
      <c r="B36" s="661" t="s">
        <v>219</v>
      </c>
      <c r="C36" s="144">
        <v>0</v>
      </c>
      <c r="D36" s="144">
        <v>36.360000000000014</v>
      </c>
      <c r="E36" s="177">
        <v>36.360000000000014</v>
      </c>
      <c r="F36" s="144">
        <v>46.22300000000007</v>
      </c>
      <c r="G36" s="144">
        <v>693.64400000000023</v>
      </c>
      <c r="H36" s="177">
        <v>647.42100000000016</v>
      </c>
    </row>
    <row r="37" spans="1:8" x14ac:dyDescent="0.2">
      <c r="A37" s="642" t="s">
        <v>441</v>
      </c>
      <c r="C37" s="146">
        <v>67.808999999999997</v>
      </c>
      <c r="D37" s="146">
        <v>316.19200000000001</v>
      </c>
      <c r="E37" s="178">
        <v>248.38300000000001</v>
      </c>
      <c r="F37" s="146">
        <v>913.51400000000001</v>
      </c>
      <c r="G37" s="146">
        <v>4023.38</v>
      </c>
      <c r="H37" s="178">
        <v>3109.866</v>
      </c>
    </row>
    <row r="38" spans="1:8" x14ac:dyDescent="0.2">
      <c r="A38" s="660"/>
      <c r="B38" s="659" t="s">
        <v>536</v>
      </c>
      <c r="C38" s="144">
        <v>1.6919999999999999</v>
      </c>
      <c r="D38" s="141">
        <v>0</v>
      </c>
      <c r="E38" s="179">
        <v>-1.6919999999999999</v>
      </c>
      <c r="F38" s="144">
        <v>287.185</v>
      </c>
      <c r="G38" s="141">
        <v>6.3029999999999999</v>
      </c>
      <c r="H38" s="179">
        <v>-280.88200000000001</v>
      </c>
    </row>
    <row r="39" spans="1:8" x14ac:dyDescent="0.2">
      <c r="A39" s="403"/>
      <c r="B39" s="539" t="s">
        <v>648</v>
      </c>
      <c r="C39" s="144">
        <v>0</v>
      </c>
      <c r="D39" s="96">
        <v>1.2E-2</v>
      </c>
      <c r="E39" s="701">
        <v>1.2E-2</v>
      </c>
      <c r="F39" s="408">
        <v>161.02000000000001</v>
      </c>
      <c r="G39" s="96">
        <v>7.9000000000000001E-2</v>
      </c>
      <c r="H39" s="177">
        <v>-160.941</v>
      </c>
    </row>
    <row r="40" spans="1:8" x14ac:dyDescent="0.2">
      <c r="A40" s="403"/>
      <c r="B40" s="539" t="s">
        <v>618</v>
      </c>
      <c r="C40" s="141">
        <v>0</v>
      </c>
      <c r="D40" s="141">
        <v>0</v>
      </c>
      <c r="E40" s="179">
        <v>0</v>
      </c>
      <c r="F40" s="96">
        <v>666.64800000000002</v>
      </c>
      <c r="G40" s="144">
        <v>5.4020000000000001</v>
      </c>
      <c r="H40" s="177">
        <v>-661.24599999999998</v>
      </c>
    </row>
    <row r="41" spans="1:8" x14ac:dyDescent="0.2">
      <c r="A41" s="403"/>
      <c r="B41" s="539" t="s">
        <v>612</v>
      </c>
      <c r="C41" s="144">
        <v>0</v>
      </c>
      <c r="D41" s="141">
        <v>0</v>
      </c>
      <c r="E41" s="177">
        <v>0</v>
      </c>
      <c r="F41" s="96">
        <v>3.0000000000000001E-3</v>
      </c>
      <c r="G41" s="141">
        <v>32.703000000000003</v>
      </c>
      <c r="H41" s="177">
        <v>32.700000000000003</v>
      </c>
    </row>
    <row r="42" spans="1:8" x14ac:dyDescent="0.2">
      <c r="A42" s="403"/>
      <c r="B42" s="539" t="s">
        <v>614</v>
      </c>
      <c r="C42" s="144">
        <v>7.0510000000000002</v>
      </c>
      <c r="D42" s="141">
        <v>0</v>
      </c>
      <c r="E42" s="177">
        <v>-7.0510000000000002</v>
      </c>
      <c r="F42" s="144">
        <v>543.98800000000006</v>
      </c>
      <c r="G42" s="144">
        <v>165.62700000000001</v>
      </c>
      <c r="H42" s="177">
        <v>-378.36100000000005</v>
      </c>
    </row>
    <row r="43" spans="1:8" x14ac:dyDescent="0.2">
      <c r="A43" s="403"/>
      <c r="B43" s="661" t="s">
        <v>242</v>
      </c>
      <c r="C43" s="141">
        <v>0</v>
      </c>
      <c r="D43" s="141">
        <v>1.4999999999999999E-2</v>
      </c>
      <c r="E43" s="701">
        <v>1.4999999999999999E-2</v>
      </c>
      <c r="F43" s="408">
        <v>191.47799999999984</v>
      </c>
      <c r="G43" s="144">
        <v>0.79600000000002069</v>
      </c>
      <c r="H43" s="179">
        <v>-190.68199999999982</v>
      </c>
    </row>
    <row r="44" spans="1:8" x14ac:dyDescent="0.2">
      <c r="A44" s="492" t="s">
        <v>457</v>
      </c>
      <c r="B44" s="481"/>
      <c r="C44" s="146">
        <v>8.7430000000000003</v>
      </c>
      <c r="D44" s="739">
        <v>2.7E-2</v>
      </c>
      <c r="E44" s="178">
        <v>-8.7160000000000011</v>
      </c>
      <c r="F44" s="146">
        <v>1850.3219999999999</v>
      </c>
      <c r="G44" s="146">
        <v>210.91000000000003</v>
      </c>
      <c r="H44" s="178">
        <v>-1639.4119999999998</v>
      </c>
    </row>
    <row r="45" spans="1:8" x14ac:dyDescent="0.2">
      <c r="A45" s="150" t="s">
        <v>114</v>
      </c>
      <c r="B45" s="150"/>
      <c r="C45" s="150">
        <v>1382.9540000000002</v>
      </c>
      <c r="D45" s="180">
        <v>1797.2179999999998</v>
      </c>
      <c r="E45" s="150">
        <v>414.26399999999967</v>
      </c>
      <c r="F45" s="150">
        <v>17630.721000000001</v>
      </c>
      <c r="G45" s="180">
        <v>20888.266000000007</v>
      </c>
      <c r="H45" s="150">
        <v>3257.5450000000055</v>
      </c>
    </row>
    <row r="46" spans="1:8" x14ac:dyDescent="0.2">
      <c r="A46" s="229" t="s">
        <v>442</v>
      </c>
      <c r="B46" s="152"/>
      <c r="C46" s="152">
        <v>100.84</v>
      </c>
      <c r="D46" s="717">
        <v>37.000999999999998</v>
      </c>
      <c r="E46" s="152">
        <v>-63.839000000000006</v>
      </c>
      <c r="F46" s="152">
        <v>1702.181</v>
      </c>
      <c r="G46" s="152">
        <v>167.51300000000001</v>
      </c>
      <c r="H46" s="152">
        <v>-1534.6680000000001</v>
      </c>
    </row>
    <row r="47" spans="1:8" x14ac:dyDescent="0.2">
      <c r="A47" s="229" t="s">
        <v>443</v>
      </c>
      <c r="B47" s="152"/>
      <c r="C47" s="152">
        <v>1282.1140000000003</v>
      </c>
      <c r="D47" s="711">
        <v>1760.2169999999999</v>
      </c>
      <c r="E47" s="152">
        <v>478.10299999999961</v>
      </c>
      <c r="F47" s="152">
        <v>15928.54</v>
      </c>
      <c r="G47" s="152">
        <v>20720.753000000008</v>
      </c>
      <c r="H47" s="152">
        <v>4792.213000000007</v>
      </c>
    </row>
    <row r="48" spans="1:8" x14ac:dyDescent="0.2">
      <c r="A48" s="485" t="s">
        <v>444</v>
      </c>
      <c r="B48" s="154"/>
      <c r="C48" s="154">
        <v>1003.096</v>
      </c>
      <c r="D48" s="154">
        <v>1127.4090000000001</v>
      </c>
      <c r="E48" s="154">
        <v>124.3130000000001</v>
      </c>
      <c r="F48" s="154">
        <v>11517.233999999999</v>
      </c>
      <c r="G48" s="154">
        <v>13512.207999999999</v>
      </c>
      <c r="H48" s="154">
        <v>1994.9740000000002</v>
      </c>
    </row>
    <row r="49" spans="1:147" x14ac:dyDescent="0.2">
      <c r="A49" s="485" t="s">
        <v>445</v>
      </c>
      <c r="B49" s="154"/>
      <c r="C49" s="154">
        <v>379.85800000000017</v>
      </c>
      <c r="D49" s="154">
        <v>669.80899999999974</v>
      </c>
      <c r="E49" s="154">
        <v>289.95099999999957</v>
      </c>
      <c r="F49" s="154">
        <v>6113.4870000000028</v>
      </c>
      <c r="G49" s="154">
        <v>7376.0580000000082</v>
      </c>
      <c r="H49" s="154">
        <v>1262.5710000000054</v>
      </c>
    </row>
    <row r="50" spans="1:147" x14ac:dyDescent="0.2">
      <c r="A50" s="486" t="s">
        <v>446</v>
      </c>
      <c r="B50" s="483"/>
      <c r="C50" s="483">
        <v>880.3</v>
      </c>
      <c r="D50" s="471">
        <v>855.93500000000006</v>
      </c>
      <c r="E50" s="484">
        <v>-24.364999999999895</v>
      </c>
      <c r="F50" s="484">
        <v>8557.3719999999994</v>
      </c>
      <c r="G50" s="484">
        <v>10290.925000000001</v>
      </c>
      <c r="H50" s="484">
        <v>1733.5530000000017</v>
      </c>
    </row>
    <row r="51" spans="1:147" x14ac:dyDescent="0.2">
      <c r="B51" s="84"/>
      <c r="C51" s="84"/>
      <c r="D51" s="84"/>
      <c r="E51" s="84"/>
      <c r="F51" s="84"/>
      <c r="G51" s="84"/>
      <c r="H51" s="161" t="s">
        <v>220</v>
      </c>
    </row>
    <row r="52" spans="1:147" x14ac:dyDescent="0.2">
      <c r="A52" s="433" t="s">
        <v>529</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5" priority="79" operator="between">
      <formula>0</formula>
      <formula>0.5</formula>
    </cfRule>
    <cfRule type="cellIs" dxfId="114" priority="80" operator="between">
      <formula>0</formula>
      <formula>0.49</formula>
    </cfRule>
  </conditionalFormatting>
  <conditionalFormatting sqref="C20:C21">
    <cfRule type="cellIs" dxfId="113" priority="17" operator="between">
      <formula>0</formula>
      <formula>0.5</formula>
    </cfRule>
    <cfRule type="cellIs" dxfId="112" priority="18" operator="between">
      <formula>0</formula>
      <formula>0.49</formula>
    </cfRule>
  </conditionalFormatting>
  <conditionalFormatting sqref="C23">
    <cfRule type="cellIs" dxfId="111" priority="139" operator="between">
      <formula>0</formula>
      <formula>0.5</formula>
    </cfRule>
    <cfRule type="cellIs" dxfId="110" priority="140" operator="between">
      <formula>0</formula>
      <formula>0.49</formula>
    </cfRule>
  </conditionalFormatting>
  <conditionalFormatting sqref="C30">
    <cfRule type="cellIs" dxfId="109" priority="7" operator="between">
      <formula>0</formula>
      <formula>0.5</formula>
    </cfRule>
    <cfRule type="cellIs" dxfId="108" priority="8" operator="between">
      <formula>0</formula>
      <formula>0.49</formula>
    </cfRule>
  </conditionalFormatting>
  <conditionalFormatting sqref="D43:D44">
    <cfRule type="cellIs" dxfId="107" priority="21" operator="between">
      <formula>0</formula>
      <formula>0.5</formula>
    </cfRule>
    <cfRule type="cellIs" dxfId="106" priority="22" operator="between">
      <formula>0</formula>
      <formula>0.49</formula>
    </cfRule>
  </conditionalFormatting>
  <conditionalFormatting sqref="D7:E7">
    <cfRule type="cellIs" dxfId="105" priority="43" operator="between">
      <formula>0</formula>
      <formula>0.5</formula>
    </cfRule>
    <cfRule type="cellIs" dxfId="104" priority="44" operator="between">
      <formula>0</formula>
      <formula>0.49</formula>
    </cfRule>
  </conditionalFormatting>
  <conditionalFormatting sqref="D17:E17">
    <cfRule type="cellIs" dxfId="103" priority="107" operator="between">
      <formula>0</formula>
      <formula>0.5</formula>
    </cfRule>
    <cfRule type="cellIs" dxfId="102" priority="108" operator="between">
      <formula>0</formula>
      <formula>0.49</formula>
    </cfRule>
  </conditionalFormatting>
  <conditionalFormatting sqref="D22:E23">
    <cfRule type="cellIs" dxfId="101" priority="47" operator="between">
      <formula>0</formula>
      <formula>0.5</formula>
    </cfRule>
    <cfRule type="cellIs" dxfId="100" priority="48" operator="between">
      <formula>0</formula>
      <formula>0.49</formula>
    </cfRule>
  </conditionalFormatting>
  <conditionalFormatting sqref="D35:E35">
    <cfRule type="cellIs" dxfId="99" priority="83" operator="between">
      <formula>0</formula>
      <formula>0.5</formula>
    </cfRule>
    <cfRule type="cellIs" dxfId="98" priority="84" operator="between">
      <formula>0</formula>
      <formula>0.49</formula>
    </cfRule>
  </conditionalFormatting>
  <conditionalFormatting sqref="D39:E39">
    <cfRule type="cellIs" dxfId="97" priority="5" operator="between">
      <formula>0</formula>
      <formula>0.5</formula>
    </cfRule>
    <cfRule type="cellIs" dxfId="96" priority="6" operator="between">
      <formula>0</formula>
      <formula>0.49</formula>
    </cfRule>
  </conditionalFormatting>
  <conditionalFormatting sqref="E18">
    <cfRule type="cellIs" dxfId="95" priority="115" operator="between">
      <formula>0</formula>
      <formula>0.5</formula>
    </cfRule>
    <cfRule type="cellIs" dxfId="94" priority="116" operator="between">
      <formula>0</formula>
      <formula>0.49</formula>
    </cfRule>
  </conditionalFormatting>
  <conditionalFormatting sqref="E33">
    <cfRule type="cellIs" dxfId="93" priority="27" operator="between">
      <formula>0</formula>
      <formula>0.5</formula>
    </cfRule>
    <cfRule type="cellIs" dxfId="92" priority="28" operator="between">
      <formula>0</formula>
      <formula>0.49</formula>
    </cfRule>
  </conditionalFormatting>
  <conditionalFormatting sqref="E43">
    <cfRule type="cellIs" dxfId="91" priority="99" operator="between">
      <formula>0</formula>
      <formula>0.5</formula>
    </cfRule>
    <cfRule type="cellIs" dxfId="90" priority="100" operator="between">
      <formula>0</formula>
      <formula>0.49</formula>
    </cfRule>
  </conditionalFormatting>
  <conditionalFormatting sqref="F40:F41">
    <cfRule type="cellIs" dxfId="89" priority="3" operator="between">
      <formula>0</formula>
      <formula>0.5</formula>
    </cfRule>
    <cfRule type="cellIs" dxfId="88" priority="4" operator="between">
      <formula>0</formula>
      <formula>0.49</formula>
    </cfRule>
  </conditionalFormatting>
  <conditionalFormatting sqref="G9">
    <cfRule type="cellIs" dxfId="87" priority="127" operator="between">
      <formula>0</formula>
      <formula>0.5</formula>
    </cfRule>
    <cfRule type="cellIs" dxfId="86" priority="128" operator="between">
      <formula>0</formula>
      <formula>0.49</formula>
    </cfRule>
  </conditionalFormatting>
  <conditionalFormatting sqref="G22">
    <cfRule type="cellIs" dxfId="85" priority="97" operator="between">
      <formula>0</formula>
      <formula>0.5</formula>
    </cfRule>
    <cfRule type="cellIs" dxfId="84" priority="98" operator="between">
      <formula>0</formula>
      <formula>0.49</formula>
    </cfRule>
  </conditionalFormatting>
  <conditionalFormatting sqref="G27">
    <cfRule type="cellIs" dxfId="83" priority="1" operator="between">
      <formula>0</formula>
      <formula>0.5</formula>
    </cfRule>
    <cfRule type="cellIs" dxfId="82" priority="2" operator="between">
      <formula>0</formula>
      <formula>0.49</formula>
    </cfRule>
  </conditionalFormatting>
  <conditionalFormatting sqref="G39">
    <cfRule type="cellIs" dxfId="81" priority="19" operator="between">
      <formula>0</formula>
      <formula>0.5</formula>
    </cfRule>
    <cfRule type="cellIs" dxfId="80" priority="20"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0">
        <f>INDICE!A3</f>
        <v>45323</v>
      </c>
      <c r="C3" s="781"/>
      <c r="D3" s="781" t="s">
        <v>115</v>
      </c>
      <c r="E3" s="781"/>
      <c r="F3" s="781" t="s">
        <v>116</v>
      </c>
      <c r="G3" s="781"/>
      <c r="H3" s="781"/>
    </row>
    <row r="4" spans="1:8" x14ac:dyDescent="0.2">
      <c r="A4" s="66"/>
      <c r="B4" s="82" t="s">
        <v>47</v>
      </c>
      <c r="C4" s="82" t="s">
        <v>447</v>
      </c>
      <c r="D4" s="82" t="s">
        <v>47</v>
      </c>
      <c r="E4" s="82" t="s">
        <v>447</v>
      </c>
      <c r="F4" s="82" t="s">
        <v>47</v>
      </c>
      <c r="G4" s="83" t="s">
        <v>447</v>
      </c>
      <c r="H4" s="83" t="s">
        <v>121</v>
      </c>
    </row>
    <row r="5" spans="1:8" x14ac:dyDescent="0.2">
      <c r="A5" t="s">
        <v>598</v>
      </c>
      <c r="B5" s="589">
        <v>7.5999999999999998E-2</v>
      </c>
      <c r="C5" s="73">
        <v>1.3333333333333335</v>
      </c>
      <c r="D5" s="673">
        <v>7.5999999999999998E-2</v>
      </c>
      <c r="E5" s="187">
        <v>-33.333333333333329</v>
      </c>
      <c r="F5" s="95">
        <v>0.63400000000000001</v>
      </c>
      <c r="G5" s="187">
        <v>-28.148870101316891</v>
      </c>
      <c r="H5" s="479">
        <v>100</v>
      </c>
    </row>
    <row r="6" spans="1:8" x14ac:dyDescent="0.2">
      <c r="A6" s="189" t="s">
        <v>244</v>
      </c>
      <c r="B6" s="751">
        <v>7.5999999999999998E-2</v>
      </c>
      <c r="C6" s="736">
        <v>1.3333333333333335</v>
      </c>
      <c r="D6" s="751">
        <v>7.5999999999999998E-2</v>
      </c>
      <c r="E6" s="189">
        <v>-33.333333333333329</v>
      </c>
      <c r="F6" s="188">
        <v>0.63400000000000001</v>
      </c>
      <c r="G6" s="189">
        <v>-28.148870101316891</v>
      </c>
      <c r="H6" s="189">
        <v>100</v>
      </c>
    </row>
    <row r="7" spans="1:8" x14ac:dyDescent="0.2">
      <c r="A7" s="563" t="s">
        <v>245</v>
      </c>
      <c r="B7" s="691">
        <f>B6/'Consumo PP'!B11*100</f>
        <v>1.6811607795807978E-3</v>
      </c>
      <c r="C7" s="628"/>
      <c r="D7" s="691">
        <f>D6/'Consumo PP'!D11*100</f>
        <v>8.0337543099218741E-4</v>
      </c>
      <c r="E7" s="628"/>
      <c r="F7" s="691">
        <f>F6/'Consumo PP'!F11*100</f>
        <v>1.1004399568268787E-3</v>
      </c>
      <c r="G7" s="563"/>
      <c r="H7" s="627"/>
    </row>
    <row r="8" spans="1:8" x14ac:dyDescent="0.2">
      <c r="A8" s="80" t="s">
        <v>569</v>
      </c>
      <c r="B8" s="59"/>
      <c r="C8" s="108"/>
      <c r="D8" s="108"/>
      <c r="E8" s="108"/>
      <c r="F8" s="108"/>
      <c r="G8" s="108"/>
      <c r="H8" s="161" t="s">
        <v>220</v>
      </c>
    </row>
    <row r="9" spans="1:8" s="1" customFormat="1" x14ac:dyDescent="0.2">
      <c r="A9" s="80" t="s">
        <v>522</v>
      </c>
      <c r="B9" s="108"/>
    </row>
    <row r="10" spans="1:8" s="1" customFormat="1" x14ac:dyDescent="0.2">
      <c r="A10" s="80" t="s">
        <v>530</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B5:F5">
    <cfRule type="cellIs" dxfId="79"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4"/>
      <c r="C1" s="1"/>
      <c r="D1" s="1"/>
      <c r="E1" s="1"/>
      <c r="F1" s="1"/>
      <c r="G1" s="1"/>
    </row>
    <row r="2" spans="1:7" x14ac:dyDescent="0.2">
      <c r="A2" s="1"/>
      <c r="B2" s="1"/>
      <c r="C2" s="1"/>
      <c r="D2" s="1"/>
      <c r="E2" s="1"/>
      <c r="F2" s="1"/>
      <c r="G2" s="55" t="s">
        <v>151</v>
      </c>
    </row>
    <row r="3" spans="1:7" x14ac:dyDescent="0.2">
      <c r="A3" s="56"/>
      <c r="B3" s="784">
        <f>INDICE!A3</f>
        <v>45323</v>
      </c>
      <c r="C3" s="784"/>
      <c r="D3" s="782" t="s">
        <v>115</v>
      </c>
      <c r="E3" s="782"/>
      <c r="F3" s="782" t="s">
        <v>116</v>
      </c>
      <c r="G3" s="782"/>
    </row>
    <row r="4" spans="1:7" x14ac:dyDescent="0.2">
      <c r="A4" s="66"/>
      <c r="B4" s="616" t="s">
        <v>47</v>
      </c>
      <c r="C4" s="197" t="s">
        <v>447</v>
      </c>
      <c r="D4" s="616" t="s">
        <v>47</v>
      </c>
      <c r="E4" s="197" t="s">
        <v>447</v>
      </c>
      <c r="F4" s="616" t="s">
        <v>47</v>
      </c>
      <c r="G4" s="197" t="s">
        <v>447</v>
      </c>
    </row>
    <row r="5" spans="1:7" ht="15" x14ac:dyDescent="0.25">
      <c r="A5" s="419" t="s">
        <v>114</v>
      </c>
      <c r="B5" s="422">
        <v>5482.4359999999997</v>
      </c>
      <c r="C5" s="420">
        <v>18.49421862497984</v>
      </c>
      <c r="D5" s="421">
        <v>11213.576999999999</v>
      </c>
      <c r="E5" s="420">
        <v>12.247860713708711</v>
      </c>
      <c r="F5" s="423">
        <v>63688.575000000012</v>
      </c>
      <c r="G5" s="420">
        <v>-0.13743992295309232</v>
      </c>
    </row>
    <row r="6" spans="1:7" x14ac:dyDescent="0.2">
      <c r="A6" s="80"/>
      <c r="B6" s="1"/>
      <c r="C6" s="1"/>
      <c r="D6" s="1"/>
      <c r="E6" s="1"/>
      <c r="F6" s="1"/>
      <c r="G6" s="55" t="s">
        <v>220</v>
      </c>
    </row>
    <row r="7" spans="1:7" x14ac:dyDescent="0.2">
      <c r="A7" s="80" t="s">
        <v>569</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247</v>
      </c>
      <c r="B1" s="3"/>
      <c r="C1" s="3"/>
      <c r="D1" s="3"/>
      <c r="E1" s="3"/>
      <c r="F1" s="3"/>
      <c r="G1" s="3"/>
    </row>
    <row r="2" spans="1:8" ht="15.75" x14ac:dyDescent="0.25">
      <c r="A2" s="2"/>
      <c r="B2" s="89"/>
      <c r="C2" s="3"/>
      <c r="D2" s="3"/>
      <c r="E2" s="3"/>
      <c r="F2" s="3"/>
      <c r="G2" s="3"/>
      <c r="H2" s="55" t="s">
        <v>151</v>
      </c>
    </row>
    <row r="3" spans="1:8" x14ac:dyDescent="0.2">
      <c r="A3" s="70"/>
      <c r="B3" s="780">
        <f>INDICE!A3</f>
        <v>45323</v>
      </c>
      <c r="C3" s="781"/>
      <c r="D3" s="781" t="s">
        <v>115</v>
      </c>
      <c r="E3" s="781"/>
      <c r="F3" s="781" t="s">
        <v>116</v>
      </c>
      <c r="G3" s="781"/>
      <c r="H3" s="781"/>
    </row>
    <row r="4" spans="1:8" x14ac:dyDescent="0.2">
      <c r="A4" s="66"/>
      <c r="B4" s="63" t="s">
        <v>47</v>
      </c>
      <c r="C4" s="63" t="s">
        <v>419</v>
      </c>
      <c r="D4" s="63" t="s">
        <v>47</v>
      </c>
      <c r="E4" s="63" t="s">
        <v>419</v>
      </c>
      <c r="F4" s="63" t="s">
        <v>47</v>
      </c>
      <c r="G4" s="64" t="s">
        <v>419</v>
      </c>
      <c r="H4" s="64" t="s">
        <v>121</v>
      </c>
    </row>
    <row r="5" spans="1:8" x14ac:dyDescent="0.2">
      <c r="A5" s="3" t="s">
        <v>511</v>
      </c>
      <c r="B5" s="304">
        <v>114.208</v>
      </c>
      <c r="C5" s="72">
        <v>2.6828741998129852</v>
      </c>
      <c r="D5" s="71">
        <v>248.24099999999999</v>
      </c>
      <c r="E5" s="72">
        <v>21.60628995517672</v>
      </c>
      <c r="F5" s="71">
        <v>1238.6830000000002</v>
      </c>
      <c r="G5" s="72">
        <v>15.36508563323142</v>
      </c>
      <c r="H5" s="307">
        <v>1.9820873616954244</v>
      </c>
    </row>
    <row r="6" spans="1:8" x14ac:dyDescent="0.2">
      <c r="A6" s="3" t="s">
        <v>48</v>
      </c>
      <c r="B6" s="305">
        <v>705.21699999999987</v>
      </c>
      <c r="C6" s="59">
        <v>0.18055362201075714</v>
      </c>
      <c r="D6" s="58">
        <v>1560.8119999999999</v>
      </c>
      <c r="E6" s="59">
        <v>3.2565795131735729</v>
      </c>
      <c r="F6" s="58">
        <v>9741.8270000000011</v>
      </c>
      <c r="G6" s="59">
        <v>-0.30429119769091711</v>
      </c>
      <c r="H6" s="308">
        <v>15.588453362582072</v>
      </c>
    </row>
    <row r="7" spans="1:8" x14ac:dyDescent="0.2">
      <c r="A7" s="3" t="s">
        <v>49</v>
      </c>
      <c r="B7" s="305">
        <v>895.75700000000006</v>
      </c>
      <c r="C7" s="59">
        <v>29.416974404318175</v>
      </c>
      <c r="D7" s="58">
        <v>1842.721</v>
      </c>
      <c r="E7" s="73">
        <v>23.343331256103685</v>
      </c>
      <c r="F7" s="58">
        <v>10134.159</v>
      </c>
      <c r="G7" s="59">
        <v>5.7636750160980794</v>
      </c>
      <c r="H7" s="308">
        <v>16.216246186725687</v>
      </c>
    </row>
    <row r="8" spans="1:8" x14ac:dyDescent="0.2">
      <c r="A8" s="3" t="s">
        <v>122</v>
      </c>
      <c r="B8" s="305">
        <v>2139.384</v>
      </c>
      <c r="C8" s="73">
        <v>8.1803876197911851</v>
      </c>
      <c r="D8" s="58">
        <v>4438.4780000000001</v>
      </c>
      <c r="E8" s="59">
        <v>4.1892330920822936</v>
      </c>
      <c r="F8" s="58">
        <v>25909.716</v>
      </c>
      <c r="G8" s="59">
        <v>-1.3741724104184176</v>
      </c>
      <c r="H8" s="308">
        <v>41.459615275835475</v>
      </c>
    </row>
    <row r="9" spans="1:8" x14ac:dyDescent="0.2">
      <c r="A9" s="3" t="s">
        <v>123</v>
      </c>
      <c r="B9" s="305">
        <v>328.14400000000001</v>
      </c>
      <c r="C9" s="59">
        <v>65.875061923104155</v>
      </c>
      <c r="D9" s="58">
        <v>778.41800000000001</v>
      </c>
      <c r="E9" s="59">
        <v>64.646285180061838</v>
      </c>
      <c r="F9" s="58">
        <v>4251.8670000000002</v>
      </c>
      <c r="G9" s="73">
        <v>19.84078039871136</v>
      </c>
      <c r="H9" s="308">
        <v>6.8036550467793928</v>
      </c>
    </row>
    <row r="10" spans="1:8" x14ac:dyDescent="0.2">
      <c r="A10" s="66" t="s">
        <v>590</v>
      </c>
      <c r="B10" s="306">
        <v>1036.6939999999986</v>
      </c>
      <c r="C10" s="75">
        <v>18.606596107136536</v>
      </c>
      <c r="D10" s="74">
        <v>1978.0309999999986</v>
      </c>
      <c r="E10" s="75">
        <v>5.0104265543739581</v>
      </c>
      <c r="F10" s="74">
        <v>11217.613000000001</v>
      </c>
      <c r="G10" s="75">
        <v>-3.9859529461871013</v>
      </c>
      <c r="H10" s="309">
        <v>17.949942766381952</v>
      </c>
    </row>
    <row r="11" spans="1:8" x14ac:dyDescent="0.2">
      <c r="A11" s="76" t="s">
        <v>114</v>
      </c>
      <c r="B11" s="77">
        <v>5219.4040000000005</v>
      </c>
      <c r="C11" s="78">
        <v>14.540666909087587</v>
      </c>
      <c r="D11" s="77">
        <v>10846.700999999999</v>
      </c>
      <c r="E11" s="78">
        <v>10.386094327095398</v>
      </c>
      <c r="F11" s="77">
        <v>62493.864999999998</v>
      </c>
      <c r="G11" s="78">
        <v>0.91193297084683433</v>
      </c>
      <c r="H11" s="78">
        <v>100</v>
      </c>
    </row>
    <row r="12" spans="1:8" x14ac:dyDescent="0.2">
      <c r="A12" s="3"/>
      <c r="B12" s="3"/>
      <c r="C12" s="3"/>
      <c r="D12" s="3"/>
      <c r="E12" s="3"/>
      <c r="F12" s="3"/>
      <c r="G12" s="3"/>
      <c r="H12" s="79" t="s">
        <v>220</v>
      </c>
    </row>
    <row r="13" spans="1:8" x14ac:dyDescent="0.2">
      <c r="A13" s="80" t="s">
        <v>570</v>
      </c>
      <c r="B13" s="3"/>
      <c r="C13" s="3"/>
      <c r="D13" s="3"/>
      <c r="E13" s="3"/>
      <c r="F13" s="3"/>
      <c r="G13" s="3"/>
      <c r="H13" s="3"/>
    </row>
    <row r="14" spans="1:8" x14ac:dyDescent="0.2">
      <c r="A14" s="80" t="s">
        <v>571</v>
      </c>
      <c r="B14" s="58"/>
      <c r="C14" s="3"/>
      <c r="D14" s="3"/>
      <c r="E14" s="3"/>
      <c r="F14" s="3"/>
      <c r="G14" s="3"/>
      <c r="H14" s="3"/>
    </row>
    <row r="15" spans="1:8" x14ac:dyDescent="0.2">
      <c r="A15" s="80" t="s">
        <v>530</v>
      </c>
      <c r="B15" s="3"/>
      <c r="C15" s="3"/>
      <c r="D15" s="3"/>
      <c r="E15" s="3"/>
      <c r="F15" s="3"/>
      <c r="G15" s="3"/>
      <c r="H15" s="3"/>
    </row>
  </sheetData>
  <mergeCells count="3">
    <mergeCell ref="B3:C3"/>
    <mergeCell ref="D3:E3"/>
    <mergeCell ref="F3:H3"/>
  </mergeCells>
  <conditionalFormatting sqref="C8">
    <cfRule type="cellIs" dxfId="78" priority="3" operator="between">
      <formula>-0.5</formula>
      <formula>0.5</formula>
    </cfRule>
    <cfRule type="cellIs" dxfId="77" priority="4" operator="between">
      <formula>0</formula>
      <formula>0.49</formula>
    </cfRule>
  </conditionalFormatting>
  <conditionalFormatting sqref="E7">
    <cfRule type="cellIs" dxfId="76" priority="1" operator="between">
      <formula>0</formula>
      <formula>0.5</formula>
    </cfRule>
    <cfRule type="cellIs" dxfId="75"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248</v>
      </c>
      <c r="B1" s="158"/>
      <c r="C1" s="158"/>
      <c r="D1" s="158"/>
      <c r="E1" s="158"/>
      <c r="F1" s="15"/>
      <c r="G1" s="15"/>
    </row>
    <row r="2" spans="1:7" x14ac:dyDescent="0.2">
      <c r="A2" s="158"/>
      <c r="B2" s="158"/>
      <c r="C2" s="158"/>
      <c r="D2" s="158"/>
      <c r="E2" s="161" t="s">
        <v>151</v>
      </c>
      <c r="F2" s="15"/>
      <c r="G2" s="15"/>
    </row>
    <row r="3" spans="1:7" x14ac:dyDescent="0.2">
      <c r="A3" s="803">
        <f>INDICE!A3</f>
        <v>45323</v>
      </c>
      <c r="B3" s="803">
        <v>41671</v>
      </c>
      <c r="C3" s="804">
        <v>41671</v>
      </c>
      <c r="D3" s="803">
        <v>41671</v>
      </c>
      <c r="E3" s="803">
        <v>41671</v>
      </c>
      <c r="F3" s="15"/>
    </row>
    <row r="4" spans="1:7" ht="15" x14ac:dyDescent="0.25">
      <c r="A4" s="1" t="s">
        <v>30</v>
      </c>
      <c r="B4" s="617">
        <v>7.5999999999999998E-2</v>
      </c>
      <c r="C4" s="425"/>
      <c r="D4" s="15" t="s">
        <v>249</v>
      </c>
      <c r="E4" s="488">
        <v>5219.4040000000005</v>
      </c>
    </row>
    <row r="5" spans="1:7" x14ac:dyDescent="0.2">
      <c r="A5" s="1" t="s">
        <v>250</v>
      </c>
      <c r="B5" s="166">
        <v>5087.451</v>
      </c>
      <c r="C5" s="236"/>
      <c r="D5" s="1" t="s">
        <v>251</v>
      </c>
      <c r="E5" s="166">
        <v>-308.33999999999997</v>
      </c>
    </row>
    <row r="6" spans="1:7" x14ac:dyDescent="0.2">
      <c r="A6" s="1" t="s">
        <v>471</v>
      </c>
      <c r="B6" s="166">
        <v>-8.9480000000000022</v>
      </c>
      <c r="C6" s="236"/>
      <c r="D6" s="1" t="s">
        <v>252</v>
      </c>
      <c r="E6" s="166">
        <v>290.45200000000023</v>
      </c>
    </row>
    <row r="7" spans="1:7" x14ac:dyDescent="0.2">
      <c r="A7" s="1" t="s">
        <v>472</v>
      </c>
      <c r="B7" s="166">
        <v>22.417999999999608</v>
      </c>
      <c r="C7" s="236"/>
      <c r="D7" s="1" t="s">
        <v>473</v>
      </c>
      <c r="E7" s="166">
        <v>1382.954</v>
      </c>
    </row>
    <row r="8" spans="1:7" x14ac:dyDescent="0.2">
      <c r="A8" s="1" t="s">
        <v>474</v>
      </c>
      <c r="B8" s="166">
        <v>381.43900000000002</v>
      </c>
      <c r="C8" s="236"/>
      <c r="D8" s="1" t="s">
        <v>475</v>
      </c>
      <c r="E8" s="166">
        <v>-1797.2180000000001</v>
      </c>
    </row>
    <row r="9" spans="1:7" ht="15" x14ac:dyDescent="0.25">
      <c r="A9" s="173" t="s">
        <v>58</v>
      </c>
      <c r="B9" s="428">
        <v>5482.4359999999997</v>
      </c>
      <c r="C9" s="236"/>
      <c r="D9" s="1" t="s">
        <v>254</v>
      </c>
      <c r="E9" s="166">
        <v>-266.56599999999997</v>
      </c>
    </row>
    <row r="10" spans="1:7" ht="15" x14ac:dyDescent="0.25">
      <c r="A10" s="1" t="s">
        <v>253</v>
      </c>
      <c r="B10" s="166">
        <v>-263.03199999999924</v>
      </c>
      <c r="C10" s="236"/>
      <c r="D10" s="173" t="s">
        <v>476</v>
      </c>
      <c r="E10" s="428">
        <v>4520.6860000000006</v>
      </c>
      <c r="G10" s="499"/>
    </row>
    <row r="11" spans="1:7" ht="15" x14ac:dyDescent="0.25">
      <c r="A11" s="173" t="s">
        <v>249</v>
      </c>
      <c r="B11" s="428">
        <v>5219.4040000000005</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0" t="s">
        <v>478</v>
      </c>
      <c r="B1" s="770"/>
      <c r="C1" s="770"/>
      <c r="D1" s="770"/>
      <c r="E1" s="192"/>
      <c r="F1" s="192"/>
      <c r="G1" s="6"/>
      <c r="H1" s="6"/>
      <c r="I1" s="6"/>
      <c r="J1" s="6"/>
    </row>
    <row r="2" spans="1:10" ht="14.25" customHeight="1" x14ac:dyDescent="0.2">
      <c r="A2" s="770"/>
      <c r="B2" s="770"/>
      <c r="C2" s="770"/>
      <c r="D2" s="770"/>
      <c r="E2" s="192"/>
      <c r="F2" s="192"/>
      <c r="G2" s="6"/>
      <c r="H2" s="6"/>
      <c r="I2" s="6"/>
      <c r="J2" s="6"/>
    </row>
    <row r="3" spans="1:10" ht="14.25" customHeight="1" x14ac:dyDescent="0.2">
      <c r="A3" s="53"/>
      <c r="B3" s="53"/>
      <c r="C3" s="53"/>
      <c r="D3" s="55" t="s">
        <v>255</v>
      </c>
    </row>
    <row r="4" spans="1:10" ht="14.25" customHeight="1" x14ac:dyDescent="0.2">
      <c r="A4" s="193"/>
      <c r="B4" s="193"/>
      <c r="C4" s="194" t="s">
        <v>582</v>
      </c>
      <c r="D4" s="194" t="s">
        <v>583</v>
      </c>
    </row>
    <row r="5" spans="1:10" ht="14.25" customHeight="1" x14ac:dyDescent="0.2">
      <c r="A5" s="752">
        <v>2019</v>
      </c>
      <c r="B5" s="639" t="s">
        <v>586</v>
      </c>
      <c r="C5" s="640">
        <v>12.15</v>
      </c>
      <c r="D5" s="197">
        <v>-4.8551292090837839</v>
      </c>
    </row>
    <row r="6" spans="1:10" ht="14.25" customHeight="1" x14ac:dyDescent="0.2">
      <c r="A6" s="745" t="s">
        <v>507</v>
      </c>
      <c r="B6" s="195" t="s">
        <v>588</v>
      </c>
      <c r="C6" s="702">
        <v>12.74</v>
      </c>
      <c r="D6" s="199">
        <v>4.8559670781892992</v>
      </c>
    </row>
    <row r="7" spans="1:10" ht="14.25" customHeight="1" x14ac:dyDescent="0.2">
      <c r="A7" s="805">
        <v>2020</v>
      </c>
      <c r="B7" s="639" t="s">
        <v>602</v>
      </c>
      <c r="C7" s="640">
        <v>13.37</v>
      </c>
      <c r="D7" s="197">
        <v>4.9450549450549373</v>
      </c>
    </row>
    <row r="8" spans="1:10" ht="14.25" customHeight="1" x14ac:dyDescent="0.2">
      <c r="A8" s="806" t="s">
        <v>507</v>
      </c>
      <c r="B8" s="195" t="s">
        <v>607</v>
      </c>
      <c r="C8" s="702">
        <v>12.71</v>
      </c>
      <c r="D8" s="196">
        <v>-4.9364248317127783</v>
      </c>
    </row>
    <row r="9" spans="1:10" ht="14.25" customHeight="1" x14ac:dyDescent="0.2">
      <c r="A9" s="806" t="s">
        <v>507</v>
      </c>
      <c r="B9" s="195" t="s">
        <v>608</v>
      </c>
      <c r="C9" s="702">
        <v>12.09</v>
      </c>
      <c r="D9" s="196">
        <v>-4.8780487804878128</v>
      </c>
    </row>
    <row r="10" spans="1:10" ht="14.25" customHeight="1" x14ac:dyDescent="0.2">
      <c r="A10" s="807" t="s">
        <v>507</v>
      </c>
      <c r="B10" s="198" t="s">
        <v>609</v>
      </c>
      <c r="C10" s="625">
        <v>12.68</v>
      </c>
      <c r="D10" s="199">
        <v>4.8800661703887496</v>
      </c>
    </row>
    <row r="11" spans="1:10" ht="14.25" customHeight="1" x14ac:dyDescent="0.2">
      <c r="A11" s="808">
        <v>2021</v>
      </c>
      <c r="B11" s="195" t="s">
        <v>610</v>
      </c>
      <c r="C11" s="702">
        <v>13.3</v>
      </c>
      <c r="D11" s="196">
        <v>4.8895899053627838</v>
      </c>
    </row>
    <row r="12" spans="1:10" ht="14.25" customHeight="1" x14ac:dyDescent="0.2">
      <c r="A12" s="809" t="s">
        <v>507</v>
      </c>
      <c r="B12" s="195" t="s">
        <v>611</v>
      </c>
      <c r="C12" s="702">
        <v>13.96</v>
      </c>
      <c r="D12" s="196">
        <v>4.9624060150375948</v>
      </c>
    </row>
    <row r="13" spans="1:10" ht="14.25" customHeight="1" x14ac:dyDescent="0.2">
      <c r="A13" s="809" t="s">
        <v>507</v>
      </c>
      <c r="B13" s="195" t="s">
        <v>613</v>
      </c>
      <c r="C13" s="702">
        <v>14.64</v>
      </c>
      <c r="D13" s="196">
        <v>4.871060171919769</v>
      </c>
    </row>
    <row r="14" spans="1:10" ht="14.25" customHeight="1" x14ac:dyDescent="0.2">
      <c r="A14" s="809" t="s">
        <v>507</v>
      </c>
      <c r="B14" s="195" t="s">
        <v>617</v>
      </c>
      <c r="C14" s="702">
        <v>15.37</v>
      </c>
      <c r="D14" s="196">
        <v>4.9863387978141978</v>
      </c>
    </row>
    <row r="15" spans="1:10" ht="14.25" customHeight="1" x14ac:dyDescent="0.2">
      <c r="A15" s="809" t="s">
        <v>507</v>
      </c>
      <c r="B15" s="195" t="s">
        <v>620</v>
      </c>
      <c r="C15" s="702">
        <v>16.12</v>
      </c>
      <c r="D15" s="196">
        <v>4.8796356538711896</v>
      </c>
    </row>
    <row r="16" spans="1:10" ht="14.25" customHeight="1" x14ac:dyDescent="0.2">
      <c r="A16" s="810" t="s">
        <v>507</v>
      </c>
      <c r="B16" s="198" t="s">
        <v>636</v>
      </c>
      <c r="C16" s="625">
        <v>16.920000000000002</v>
      </c>
      <c r="D16" s="199">
        <v>4.9627791563275476</v>
      </c>
      <c r="F16" s="3" t="s">
        <v>367</v>
      </c>
    </row>
    <row r="17" spans="1:4" ht="14.25" customHeight="1" x14ac:dyDescent="0.2">
      <c r="A17" s="811">
        <v>2022</v>
      </c>
      <c r="B17" s="639" t="s">
        <v>644</v>
      </c>
      <c r="C17" s="640">
        <v>17.75</v>
      </c>
      <c r="D17" s="197">
        <v>4.905437352245853</v>
      </c>
    </row>
    <row r="18" spans="1:4" ht="14.25" customHeight="1" x14ac:dyDescent="0.2">
      <c r="A18" s="812" t="s">
        <v>507</v>
      </c>
      <c r="B18" s="195" t="s">
        <v>646</v>
      </c>
      <c r="C18" s="702">
        <v>18.63</v>
      </c>
      <c r="D18" s="196">
        <v>4.9577464788732337</v>
      </c>
    </row>
    <row r="19" spans="1:4" ht="14.25" customHeight="1" x14ac:dyDescent="0.2">
      <c r="A19" s="812" t="s">
        <v>507</v>
      </c>
      <c r="B19" s="195" t="s">
        <v>658</v>
      </c>
      <c r="C19" s="702">
        <v>19.55</v>
      </c>
      <c r="D19" s="196">
        <v>4.9382716049382811</v>
      </c>
    </row>
    <row r="20" spans="1:4" ht="14.25" customHeight="1" x14ac:dyDescent="0.2">
      <c r="A20" s="813" t="s">
        <v>507</v>
      </c>
      <c r="B20" s="198" t="s">
        <v>655</v>
      </c>
      <c r="C20" s="625">
        <v>18.579999999999998</v>
      </c>
      <c r="D20" s="199">
        <v>-4.9616368286445134</v>
      </c>
    </row>
    <row r="21" spans="1:4" ht="14.25" customHeight="1" x14ac:dyDescent="0.2">
      <c r="A21" s="814">
        <v>2023</v>
      </c>
      <c r="B21" s="195" t="s">
        <v>659</v>
      </c>
      <c r="C21" s="702">
        <v>17.66</v>
      </c>
      <c r="D21" s="196">
        <v>-4.9515608180839523</v>
      </c>
    </row>
    <row r="22" spans="1:4" ht="14.25" customHeight="1" x14ac:dyDescent="0.2">
      <c r="A22" s="815" t="s">
        <v>507</v>
      </c>
      <c r="B22" s="195" t="s">
        <v>665</v>
      </c>
      <c r="C22" s="702">
        <v>16.79</v>
      </c>
      <c r="D22" s="196">
        <v>-4.9263873159682952</v>
      </c>
    </row>
    <row r="23" spans="1:4" ht="14.25" customHeight="1" x14ac:dyDescent="0.2">
      <c r="A23" s="815" t="s">
        <v>507</v>
      </c>
      <c r="B23" s="195" t="s">
        <v>669</v>
      </c>
      <c r="C23" s="702">
        <v>15.96</v>
      </c>
      <c r="D23" s="196">
        <v>-4.9434187016080902</v>
      </c>
    </row>
    <row r="24" spans="1:4" ht="14.25" customHeight="1" x14ac:dyDescent="0.2">
      <c r="A24" s="815" t="s">
        <v>507</v>
      </c>
      <c r="B24" s="195" t="s">
        <v>670</v>
      </c>
      <c r="C24" s="702">
        <v>15.18</v>
      </c>
      <c r="D24" s="196">
        <v>-4.8872180451127889</v>
      </c>
    </row>
    <row r="25" spans="1:4" ht="14.25" customHeight="1" x14ac:dyDescent="0.2">
      <c r="A25" s="815" t="s">
        <v>507</v>
      </c>
      <c r="B25" s="195" t="s">
        <v>688</v>
      </c>
      <c r="C25" s="702">
        <v>14.43</v>
      </c>
      <c r="D25" s="196">
        <v>-4.9407114624505928</v>
      </c>
    </row>
    <row r="26" spans="1:4" ht="14.25" customHeight="1" x14ac:dyDescent="0.2">
      <c r="A26" s="816" t="s">
        <v>507</v>
      </c>
      <c r="B26" s="198" t="s">
        <v>684</v>
      </c>
      <c r="C26" s="625">
        <v>15.14</v>
      </c>
      <c r="D26" s="199">
        <v>4.9203049203049263</v>
      </c>
    </row>
    <row r="27" spans="1:4" ht="14.25" customHeight="1" x14ac:dyDescent="0.2">
      <c r="A27" s="753">
        <v>2024</v>
      </c>
      <c r="B27" s="198" t="s">
        <v>689</v>
      </c>
      <c r="C27" s="625">
        <v>15.89</v>
      </c>
      <c r="D27" s="614">
        <v>4.9537648612945837</v>
      </c>
    </row>
    <row r="28" spans="1:4" ht="14.25" customHeight="1" x14ac:dyDescent="0.2">
      <c r="A28" s="641" t="s">
        <v>256</v>
      </c>
      <c r="B28"/>
      <c r="C28"/>
      <c r="D28" s="79" t="s">
        <v>568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7:A10"/>
    <mergeCell ref="A11:A16"/>
    <mergeCell ref="A17: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576</v>
      </c>
      <c r="B1" s="53"/>
      <c r="C1" s="53"/>
      <c r="D1" s="53"/>
      <c r="E1" s="53"/>
      <c r="F1" s="6"/>
    </row>
    <row r="2" spans="1:6" x14ac:dyDescent="0.2">
      <c r="A2" s="54"/>
      <c r="B2" s="54"/>
      <c r="C2" s="54"/>
      <c r="D2" s="54"/>
      <c r="E2" s="54"/>
      <c r="F2" s="55" t="s">
        <v>105</v>
      </c>
    </row>
    <row r="3" spans="1:6" ht="14.85" customHeight="1" x14ac:dyDescent="0.2">
      <c r="A3" s="56"/>
      <c r="B3" s="772" t="s">
        <v>666</v>
      </c>
      <c r="C3" s="774" t="s">
        <v>418</v>
      </c>
      <c r="D3" s="772" t="s">
        <v>667</v>
      </c>
      <c r="E3" s="774" t="s">
        <v>418</v>
      </c>
      <c r="F3" s="776" t="s">
        <v>668</v>
      </c>
    </row>
    <row r="4" spans="1:6" ht="14.85" customHeight="1" x14ac:dyDescent="0.2">
      <c r="A4" s="497"/>
      <c r="B4" s="773"/>
      <c r="C4" s="775"/>
      <c r="D4" s="773"/>
      <c r="E4" s="775"/>
      <c r="F4" s="777"/>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8">
        <v>119066.745292566</v>
      </c>
      <c r="C12" s="469">
        <v>100</v>
      </c>
      <c r="D12" s="468">
        <v>117525.51589438341</v>
      </c>
      <c r="E12" s="469">
        <v>100</v>
      </c>
      <c r="F12" s="469">
        <v>1.3113998151411213</v>
      </c>
    </row>
    <row r="13" spans="1:6" x14ac:dyDescent="0.2">
      <c r="A13" s="713" t="s">
        <v>652</v>
      </c>
      <c r="B13" s="3"/>
      <c r="C13" s="3"/>
      <c r="D13" s="3"/>
      <c r="E13" s="3"/>
      <c r="F13" s="55" t="s">
        <v>568</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479</v>
      </c>
      <c r="B1" s="53"/>
      <c r="C1" s="53"/>
      <c r="D1" s="6"/>
      <c r="E1" s="6"/>
      <c r="F1" s="6"/>
    </row>
    <row r="2" spans="1:6" x14ac:dyDescent="0.2">
      <c r="A2" s="54"/>
      <c r="B2" s="54"/>
      <c r="C2" s="54"/>
      <c r="D2" s="65"/>
      <c r="E2" s="65"/>
      <c r="F2" s="55" t="s">
        <v>257</v>
      </c>
    </row>
    <row r="3" spans="1:6" x14ac:dyDescent="0.2">
      <c r="A3" s="56"/>
      <c r="B3" s="784" t="s">
        <v>258</v>
      </c>
      <c r="C3" s="784"/>
      <c r="D3" s="784"/>
      <c r="E3" s="782" t="s">
        <v>259</v>
      </c>
      <c r="F3" s="782"/>
    </row>
    <row r="4" spans="1:6" x14ac:dyDescent="0.2">
      <c r="A4" s="66"/>
      <c r="B4" s="201" t="s">
        <v>691</v>
      </c>
      <c r="C4" s="202" t="s">
        <v>687</v>
      </c>
      <c r="D4" s="201" t="s">
        <v>692</v>
      </c>
      <c r="E4" s="185" t="s">
        <v>260</v>
      </c>
      <c r="F4" s="184" t="s">
        <v>261</v>
      </c>
    </row>
    <row r="5" spans="1:6" x14ac:dyDescent="0.2">
      <c r="A5" s="427" t="s">
        <v>481</v>
      </c>
      <c r="B5" s="90">
        <v>158.85667513793103</v>
      </c>
      <c r="C5" s="90">
        <v>153.97204456129035</v>
      </c>
      <c r="D5" s="90">
        <v>163.82718905714282</v>
      </c>
      <c r="E5" s="90">
        <v>3.1724139213442117</v>
      </c>
      <c r="F5" s="90">
        <v>-3.0339981707664352</v>
      </c>
    </row>
    <row r="6" spans="1:6" x14ac:dyDescent="0.2">
      <c r="A6" s="66" t="s">
        <v>480</v>
      </c>
      <c r="B6" s="97">
        <v>154.39122192413797</v>
      </c>
      <c r="C6" s="199">
        <v>148.99431247419352</v>
      </c>
      <c r="D6" s="97">
        <v>162.26323366428574</v>
      </c>
      <c r="E6" s="97">
        <v>3.6222251442512037</v>
      </c>
      <c r="F6" s="97">
        <v>-4.8513834972835292</v>
      </c>
    </row>
    <row r="7" spans="1:6" x14ac:dyDescent="0.2">
      <c r="F7" s="55" t="s">
        <v>568</v>
      </c>
    </row>
    <row r="8" spans="1:6" x14ac:dyDescent="0.2">
      <c r="A8" s="641"/>
    </row>
    <row r="13" spans="1:6" x14ac:dyDescent="0.2">
      <c r="C13" s="1" t="s">
        <v>367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0" t="s">
        <v>649</v>
      </c>
      <c r="B1" s="770"/>
      <c r="C1" s="770"/>
      <c r="D1" s="3"/>
      <c r="E1" s="3"/>
    </row>
    <row r="2" spans="1:38" x14ac:dyDescent="0.2">
      <c r="A2" s="771"/>
      <c r="B2" s="770"/>
      <c r="C2" s="770"/>
      <c r="D2" s="3"/>
      <c r="E2" s="55" t="s">
        <v>257</v>
      </c>
    </row>
    <row r="3" spans="1:38" x14ac:dyDescent="0.2">
      <c r="A3" s="57"/>
      <c r="B3" s="203" t="s">
        <v>262</v>
      </c>
      <c r="C3" s="203" t="s">
        <v>263</v>
      </c>
      <c r="D3" s="203" t="s">
        <v>264</v>
      </c>
      <c r="E3" s="203" t="s">
        <v>265</v>
      </c>
    </row>
    <row r="4" spans="1:38" x14ac:dyDescent="0.2">
      <c r="A4" s="677" t="s">
        <v>266</v>
      </c>
      <c r="B4" s="723">
        <v>158.85667513793103</v>
      </c>
      <c r="C4" s="724">
        <v>27.570166759475633</v>
      </c>
      <c r="D4" s="724">
        <v>47.411314057765757</v>
      </c>
      <c r="E4" s="724">
        <v>83.875194320689644</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267</v>
      </c>
      <c r="B5" s="205">
        <v>181.56896551724137</v>
      </c>
      <c r="C5" s="92">
        <v>28.990002897710809</v>
      </c>
      <c r="D5" s="92">
        <v>75.710031585047801</v>
      </c>
      <c r="E5" s="92">
        <v>76.868931034482756</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268</v>
      </c>
      <c r="B6" s="205">
        <v>158.22068965517241</v>
      </c>
      <c r="C6" s="92">
        <v>26.370114942528737</v>
      </c>
      <c r="D6" s="92">
        <v>59.201333333333316</v>
      </c>
      <c r="E6" s="92">
        <v>72.649241379310354</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163.44424137931034</v>
      </c>
      <c r="C7" s="92">
        <v>28.36635594186378</v>
      </c>
      <c r="D7" s="92">
        <v>60.015850954687942</v>
      </c>
      <c r="E7" s="92">
        <v>75.062034482758619</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269</v>
      </c>
      <c r="B8" s="205">
        <v>132.24082758620688</v>
      </c>
      <c r="C8" s="92">
        <v>22.040137931034483</v>
      </c>
      <c r="D8" s="92">
        <v>36.302310344827575</v>
      </c>
      <c r="E8" s="92">
        <v>73.898379310344822</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270</v>
      </c>
      <c r="B9" s="205">
        <v>135.54613793103448</v>
      </c>
      <c r="C9" s="92">
        <v>21.641820341929876</v>
      </c>
      <c r="D9" s="92">
        <v>36.969903796001162</v>
      </c>
      <c r="E9" s="92">
        <v>76.934413793103445</v>
      </c>
      <c r="F9" s="617"/>
      <c r="G9" s="617"/>
    </row>
    <row r="10" spans="1:38" x14ac:dyDescent="0.2">
      <c r="A10" s="204" t="s">
        <v>271</v>
      </c>
      <c r="B10" s="205">
        <v>147.90344827586208</v>
      </c>
      <c r="C10" s="92">
        <v>29.580689655172414</v>
      </c>
      <c r="D10" s="92">
        <v>45.6</v>
      </c>
      <c r="E10" s="92">
        <v>72.72275862068966</v>
      </c>
      <c r="F10" s="617"/>
      <c r="G10" s="617"/>
    </row>
    <row r="11" spans="1:38" x14ac:dyDescent="0.2">
      <c r="A11" s="204" t="s">
        <v>272</v>
      </c>
      <c r="B11" s="205">
        <v>200.67493103448277</v>
      </c>
      <c r="C11" s="92">
        <v>40.134986206896556</v>
      </c>
      <c r="D11" s="92">
        <v>68.497703448275857</v>
      </c>
      <c r="E11" s="92">
        <v>92.042241379310354</v>
      </c>
      <c r="F11" s="617"/>
      <c r="G11" s="617"/>
    </row>
    <row r="12" spans="1:38" x14ac:dyDescent="0.2">
      <c r="A12" s="204" t="s">
        <v>273</v>
      </c>
      <c r="B12" s="205">
        <v>160.61379310344827</v>
      </c>
      <c r="C12" s="92">
        <v>26.768965517241384</v>
      </c>
      <c r="D12" s="92">
        <v>55.227034482758611</v>
      </c>
      <c r="E12" s="92">
        <v>78.617793103448278</v>
      </c>
      <c r="F12" s="617"/>
      <c r="G12" s="617"/>
    </row>
    <row r="13" spans="1:38" x14ac:dyDescent="0.2">
      <c r="A13" s="204" t="s">
        <v>274</v>
      </c>
      <c r="B13" s="205">
        <v>141.98675862068964</v>
      </c>
      <c r="C13" s="92">
        <v>25.604169587337477</v>
      </c>
      <c r="D13" s="92">
        <v>52.898761447145262</v>
      </c>
      <c r="E13" s="92">
        <v>63.483827586206893</v>
      </c>
      <c r="F13" s="617"/>
      <c r="G13" s="617"/>
    </row>
    <row r="14" spans="1:38" x14ac:dyDescent="0.2">
      <c r="A14" s="204" t="s">
        <v>205</v>
      </c>
      <c r="B14" s="205">
        <v>164.17241379310343</v>
      </c>
      <c r="C14" s="92">
        <v>27.362068965517242</v>
      </c>
      <c r="D14" s="92">
        <v>56.299758620689644</v>
      </c>
      <c r="E14" s="92">
        <v>80.510586206896548</v>
      </c>
      <c r="F14" s="617"/>
      <c r="G14" s="617"/>
    </row>
    <row r="15" spans="1:38" x14ac:dyDescent="0.2">
      <c r="A15" s="204" t="s">
        <v>275</v>
      </c>
      <c r="B15" s="205">
        <v>182.35862068965517</v>
      </c>
      <c r="C15" s="92">
        <v>35.295216907675197</v>
      </c>
      <c r="D15" s="92">
        <v>72.240989988876521</v>
      </c>
      <c r="E15" s="92">
        <v>74.822413793103451</v>
      </c>
      <c r="F15" s="617"/>
      <c r="G15" s="617"/>
    </row>
    <row r="16" spans="1:38" x14ac:dyDescent="0.2">
      <c r="A16" s="204" t="s">
        <v>234</v>
      </c>
      <c r="B16" s="206">
        <v>185.06800000000001</v>
      </c>
      <c r="C16" s="196">
        <v>30.844666666666672</v>
      </c>
      <c r="D16" s="196">
        <v>69.13026436781611</v>
      </c>
      <c r="E16" s="196">
        <v>85.093068965517233</v>
      </c>
      <c r="F16" s="617"/>
      <c r="G16" s="617"/>
    </row>
    <row r="17" spans="1:13" x14ac:dyDescent="0.2">
      <c r="A17" s="204" t="s">
        <v>235</v>
      </c>
      <c r="B17" s="205">
        <v>187.45517241379309</v>
      </c>
      <c r="C17" s="92">
        <v>36.281646273637371</v>
      </c>
      <c r="D17" s="92">
        <v>71.533905450500555</v>
      </c>
      <c r="E17" s="92">
        <v>79.639620689655175</v>
      </c>
      <c r="F17" s="617"/>
      <c r="G17" s="617"/>
    </row>
    <row r="18" spans="1:13" x14ac:dyDescent="0.2">
      <c r="A18" s="204" t="s">
        <v>276</v>
      </c>
      <c r="B18" s="205">
        <v>155.44603448275862</v>
      </c>
      <c r="C18" s="92">
        <v>33.04758213412979</v>
      </c>
      <c r="D18" s="92">
        <v>40.192555796904692</v>
      </c>
      <c r="E18" s="92">
        <v>82.205896551724138</v>
      </c>
      <c r="F18" s="617"/>
      <c r="G18" s="617"/>
    </row>
    <row r="19" spans="1:13" x14ac:dyDescent="0.2">
      <c r="A19" s="3" t="s">
        <v>277</v>
      </c>
      <c r="B19" s="205">
        <v>169.89172413793102</v>
      </c>
      <c r="C19" s="92">
        <v>31.768371180263525</v>
      </c>
      <c r="D19" s="92">
        <v>62.639042612839901</v>
      </c>
      <c r="E19" s="92">
        <v>75.484310344827591</v>
      </c>
      <c r="F19" s="617"/>
      <c r="G19" s="617"/>
    </row>
    <row r="20" spans="1:13" x14ac:dyDescent="0.2">
      <c r="A20" s="3" t="s">
        <v>206</v>
      </c>
      <c r="B20" s="205">
        <v>184.12962068965516</v>
      </c>
      <c r="C20" s="92">
        <v>33.203702091577163</v>
      </c>
      <c r="D20" s="92">
        <v>72.839884115319364</v>
      </c>
      <c r="E20" s="92">
        <v>78.08603448275862</v>
      </c>
      <c r="F20" s="617"/>
      <c r="G20" s="617"/>
    </row>
    <row r="21" spans="1:13" x14ac:dyDescent="0.2">
      <c r="A21" s="3" t="s">
        <v>278</v>
      </c>
      <c r="B21" s="205">
        <v>165.27337931034484</v>
      </c>
      <c r="C21" s="92">
        <v>28.683809632373894</v>
      </c>
      <c r="D21" s="92">
        <v>57.881121402108889</v>
      </c>
      <c r="E21" s="92">
        <v>78.708448275862054</v>
      </c>
      <c r="F21" s="617"/>
      <c r="G21" s="617"/>
    </row>
    <row r="22" spans="1:13" x14ac:dyDescent="0.2">
      <c r="A22" s="195" t="s">
        <v>279</v>
      </c>
      <c r="B22" s="205">
        <v>147.34755172413793</v>
      </c>
      <c r="C22" s="92">
        <v>25.572715588486748</v>
      </c>
      <c r="D22" s="92">
        <v>46.599939583927039</v>
      </c>
      <c r="E22" s="92">
        <v>75.174896551724146</v>
      </c>
      <c r="F22" s="617"/>
      <c r="G22" s="617"/>
    </row>
    <row r="23" spans="1:13" x14ac:dyDescent="0.2">
      <c r="A23" s="195" t="s">
        <v>280</v>
      </c>
      <c r="B23" s="207">
        <v>155.18965517241378</v>
      </c>
      <c r="C23" s="208">
        <v>22.548924255820808</v>
      </c>
      <c r="D23" s="208">
        <v>54.863868847627444</v>
      </c>
      <c r="E23" s="208">
        <v>77.776862068965528</v>
      </c>
      <c r="F23" s="617"/>
      <c r="G23" s="617"/>
    </row>
    <row r="24" spans="1:13" x14ac:dyDescent="0.2">
      <c r="A24" s="195" t="s">
        <v>281</v>
      </c>
      <c r="B24" s="207">
        <v>134</v>
      </c>
      <c r="C24" s="208">
        <v>20.440677966101696</v>
      </c>
      <c r="D24" s="208">
        <v>54.938322033898295</v>
      </c>
      <c r="E24" s="208">
        <v>58.621000000000002</v>
      </c>
      <c r="F24" s="617"/>
      <c r="G24" s="617"/>
    </row>
    <row r="25" spans="1:13" x14ac:dyDescent="0.2">
      <c r="A25" s="195" t="s">
        <v>543</v>
      </c>
      <c r="B25" s="207">
        <v>196.5344827586207</v>
      </c>
      <c r="C25" s="208">
        <v>34.109290396124251</v>
      </c>
      <c r="D25" s="208">
        <v>79.710226845255065</v>
      </c>
      <c r="E25" s="208">
        <v>82.714965517241382</v>
      </c>
      <c r="F25" s="617"/>
      <c r="G25" s="617"/>
    </row>
    <row r="26" spans="1:13" x14ac:dyDescent="0.2">
      <c r="A26" s="3" t="s">
        <v>282</v>
      </c>
      <c r="B26" s="207">
        <v>149.36617241379309</v>
      </c>
      <c r="C26" s="208">
        <v>27.930259882253996</v>
      </c>
      <c r="D26" s="208">
        <v>39.839774600504612</v>
      </c>
      <c r="E26" s="208">
        <v>81.596137931034491</v>
      </c>
      <c r="F26" s="617"/>
      <c r="G26" s="617"/>
    </row>
    <row r="27" spans="1:13" x14ac:dyDescent="0.2">
      <c r="A27" s="195" t="s">
        <v>236</v>
      </c>
      <c r="B27" s="207">
        <v>171.02413793103449</v>
      </c>
      <c r="C27" s="208">
        <v>31.980123352957673</v>
      </c>
      <c r="D27" s="208">
        <v>57.813118026352669</v>
      </c>
      <c r="E27" s="208">
        <v>81.230896551724143</v>
      </c>
      <c r="F27" s="617"/>
      <c r="G27" s="617"/>
    </row>
    <row r="28" spans="1:13" x14ac:dyDescent="0.2">
      <c r="A28" s="195" t="s">
        <v>545</v>
      </c>
      <c r="B28" s="205">
        <v>148.96872413793105</v>
      </c>
      <c r="C28" s="92">
        <v>25.854076090054146</v>
      </c>
      <c r="D28" s="92">
        <v>50.957303220290697</v>
      </c>
      <c r="E28" s="92">
        <v>72.157344827586201</v>
      </c>
      <c r="F28" s="617"/>
      <c r="G28" s="617"/>
    </row>
    <row r="29" spans="1:13" x14ac:dyDescent="0.2">
      <c r="A29" s="3" t="s">
        <v>283</v>
      </c>
      <c r="B29" s="207">
        <v>140.66393103448274</v>
      </c>
      <c r="C29" s="208">
        <v>22.458946971892203</v>
      </c>
      <c r="D29" s="208">
        <v>40.595018545349163</v>
      </c>
      <c r="E29" s="208">
        <v>77.609965517241378</v>
      </c>
      <c r="F29" s="617"/>
      <c r="G29" s="617"/>
    </row>
    <row r="30" spans="1:13" x14ac:dyDescent="0.2">
      <c r="A30" s="3" t="s">
        <v>237</v>
      </c>
      <c r="B30" s="205">
        <v>162.73086206896551</v>
      </c>
      <c r="C30" s="92">
        <v>32.546172413793101</v>
      </c>
      <c r="D30" s="92">
        <v>50.641862068965494</v>
      </c>
      <c r="E30" s="92">
        <v>79.542827586206911</v>
      </c>
      <c r="F30" s="617"/>
      <c r="G30" s="617"/>
    </row>
    <row r="31" spans="1:13" x14ac:dyDescent="0.2">
      <c r="A31" s="651" t="s">
        <v>284</v>
      </c>
      <c r="B31" s="652">
        <v>171.8905025526831</v>
      </c>
      <c r="C31" s="652">
        <v>30.438397434656782</v>
      </c>
      <c r="D31" s="652">
        <v>62.421070635267711</v>
      </c>
      <c r="E31" s="652">
        <v>79.031034482758614</v>
      </c>
      <c r="F31" s="617"/>
      <c r="G31" s="617"/>
    </row>
    <row r="32" spans="1:13" x14ac:dyDescent="0.2">
      <c r="A32" s="650" t="s">
        <v>285</v>
      </c>
      <c r="B32" s="649">
        <v>177.11902111818753</v>
      </c>
      <c r="C32" s="649">
        <v>30.80012717503385</v>
      </c>
      <c r="D32" s="649">
        <v>67.633995405336989</v>
      </c>
      <c r="E32" s="649">
        <v>78.684898537816693</v>
      </c>
      <c r="F32" s="617"/>
      <c r="G32" s="617"/>
      <c r="M32" s="618"/>
    </row>
    <row r="33" spans="1:13" x14ac:dyDescent="0.2">
      <c r="A33" s="648" t="s">
        <v>286</v>
      </c>
      <c r="B33" s="653">
        <v>18.262345980256498</v>
      </c>
      <c r="C33" s="653">
        <v>3.2299604155582173</v>
      </c>
      <c r="D33" s="653">
        <v>20.222681347571232</v>
      </c>
      <c r="E33" s="653">
        <v>-5.1902957828729512</v>
      </c>
      <c r="F33" s="617"/>
      <c r="G33" s="617"/>
      <c r="M33" s="618"/>
    </row>
    <row r="34" spans="1:13" x14ac:dyDescent="0.2">
      <c r="A34" s="80"/>
      <c r="B34" s="3"/>
      <c r="C34" s="3"/>
      <c r="D34" s="3"/>
      <c r="E34" s="55" t="s">
        <v>568</v>
      </c>
    </row>
    <row r="35" spans="1:13" s="1" customFormat="1" ht="14.25" customHeight="1" x14ac:dyDescent="0.2">
      <c r="A35" s="817" t="s">
        <v>660</v>
      </c>
      <c r="B35" s="817"/>
      <c r="C35" s="817"/>
      <c r="D35" s="817"/>
      <c r="E35" s="817"/>
    </row>
    <row r="36" spans="1:13" s="1" customFormat="1" x14ac:dyDescent="0.2">
      <c r="A36" s="817"/>
      <c r="B36" s="817"/>
      <c r="C36" s="817"/>
      <c r="D36" s="817"/>
      <c r="E36" s="817"/>
    </row>
    <row r="37" spans="1:13" s="1" customFormat="1" x14ac:dyDescent="0.2">
      <c r="A37" s="817"/>
      <c r="B37" s="817"/>
      <c r="C37" s="817"/>
      <c r="D37" s="817"/>
      <c r="E37" s="817"/>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0" t="s">
        <v>650</v>
      </c>
      <c r="B1" s="770"/>
      <c r="C1" s="770"/>
      <c r="D1" s="3"/>
      <c r="E1" s="3"/>
    </row>
    <row r="2" spans="1:36" x14ac:dyDescent="0.2">
      <c r="A2" s="771"/>
      <c r="B2" s="770"/>
      <c r="C2" s="770"/>
      <c r="D2" s="3"/>
      <c r="E2" s="55" t="s">
        <v>257</v>
      </c>
    </row>
    <row r="3" spans="1:36" x14ac:dyDescent="0.2">
      <c r="A3" s="57"/>
      <c r="B3" s="203" t="s">
        <v>262</v>
      </c>
      <c r="C3" s="203" t="s">
        <v>263</v>
      </c>
      <c r="D3" s="203" t="s">
        <v>264</v>
      </c>
      <c r="E3" s="203" t="s">
        <v>265</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7" t="s">
        <v>266</v>
      </c>
      <c r="B4" s="723">
        <v>154.39122192413797</v>
      </c>
      <c r="C4" s="724">
        <v>26.795170747164441</v>
      </c>
      <c r="D4" s="724">
        <v>38.042314049387308</v>
      </c>
      <c r="E4" s="724">
        <v>89.553737127586217</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267</v>
      </c>
      <c r="B5" s="205">
        <v>174.74137931034483</v>
      </c>
      <c r="C5" s="92">
        <v>27.899884091567664</v>
      </c>
      <c r="D5" s="92">
        <v>58.239115908432332</v>
      </c>
      <c r="E5" s="92">
        <v>88.60237931034483</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268</v>
      </c>
      <c r="B6" s="205">
        <v>170.04482758620691</v>
      </c>
      <c r="C6" s="92">
        <v>28.340804597701155</v>
      </c>
      <c r="D6" s="92">
        <v>51.829954022988503</v>
      </c>
      <c r="E6" s="92">
        <v>89.874068965517253</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179.24637931034482</v>
      </c>
      <c r="C7" s="92">
        <v>31.108875748076372</v>
      </c>
      <c r="D7" s="92">
        <v>60.015744941578802</v>
      </c>
      <c r="E7" s="92">
        <v>88.121758620689647</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269</v>
      </c>
      <c r="B8" s="205">
        <v>135.50858620689655</v>
      </c>
      <c r="C8" s="92">
        <v>22.584764367816096</v>
      </c>
      <c r="D8" s="92">
        <v>33.029856321839077</v>
      </c>
      <c r="E8" s="92">
        <v>79.893965517241384</v>
      </c>
      <c r="G8" s="617"/>
    </row>
    <row r="9" spans="1:36" x14ac:dyDescent="0.2">
      <c r="A9" s="204" t="s">
        <v>270</v>
      </c>
      <c r="B9" s="205">
        <v>147.60603448275862</v>
      </c>
      <c r="C9" s="92">
        <v>23.567350043465662</v>
      </c>
      <c r="D9" s="92">
        <v>34.069925818603295</v>
      </c>
      <c r="E9" s="92">
        <v>89.968758620689655</v>
      </c>
      <c r="G9" s="617"/>
    </row>
    <row r="10" spans="1:36" x14ac:dyDescent="0.2">
      <c r="A10" s="204" t="s">
        <v>271</v>
      </c>
      <c r="B10" s="205">
        <v>160.20689655172413</v>
      </c>
      <c r="C10" s="92">
        <v>32.041379310344823</v>
      </c>
      <c r="D10" s="92">
        <v>38.299999999999997</v>
      </c>
      <c r="E10" s="92">
        <v>89.865517241379308</v>
      </c>
      <c r="G10" s="617"/>
    </row>
    <row r="11" spans="1:36" x14ac:dyDescent="0.2">
      <c r="A11" s="204" t="s">
        <v>272</v>
      </c>
      <c r="B11" s="205">
        <v>180.95144827586208</v>
      </c>
      <c r="C11" s="92">
        <v>36.190289655172414</v>
      </c>
      <c r="D11" s="92">
        <v>47.687296551724124</v>
      </c>
      <c r="E11" s="92">
        <v>97.073862068965539</v>
      </c>
      <c r="G11" s="617"/>
    </row>
    <row r="12" spans="1:36" x14ac:dyDescent="0.2">
      <c r="A12" s="204" t="s">
        <v>273</v>
      </c>
      <c r="B12" s="205">
        <v>160.08620689655172</v>
      </c>
      <c r="C12" s="92">
        <v>26.681034482758619</v>
      </c>
      <c r="D12" s="92">
        <v>40.627275862068956</v>
      </c>
      <c r="E12" s="92">
        <v>92.77789655172414</v>
      </c>
      <c r="G12" s="617"/>
    </row>
    <row r="13" spans="1:36" x14ac:dyDescent="0.2">
      <c r="A13" s="204" t="s">
        <v>274</v>
      </c>
      <c r="B13" s="205">
        <v>148.00189655172412</v>
      </c>
      <c r="C13" s="92">
        <v>26.688866591294513</v>
      </c>
      <c r="D13" s="92">
        <v>46.127960994912357</v>
      </c>
      <c r="E13" s="92">
        <v>75.185068965517246</v>
      </c>
      <c r="G13" s="617"/>
    </row>
    <row r="14" spans="1:36" x14ac:dyDescent="0.2">
      <c r="A14" s="204" t="s">
        <v>205</v>
      </c>
      <c r="B14" s="205">
        <v>160.44827586206898</v>
      </c>
      <c r="C14" s="92">
        <v>26.741379310344833</v>
      </c>
      <c r="D14" s="92">
        <v>37.20000000000001</v>
      </c>
      <c r="E14" s="92">
        <v>96.506896551724139</v>
      </c>
      <c r="G14" s="617"/>
    </row>
    <row r="15" spans="1:36" x14ac:dyDescent="0.2">
      <c r="A15" s="204" t="s">
        <v>275</v>
      </c>
      <c r="B15" s="205">
        <v>191.2103448275862</v>
      </c>
      <c r="C15" s="92">
        <v>37.00845383759733</v>
      </c>
      <c r="D15" s="92">
        <v>51.051959955506092</v>
      </c>
      <c r="E15" s="92">
        <v>103.14993103448278</v>
      </c>
      <c r="G15" s="617"/>
    </row>
    <row r="16" spans="1:36" x14ac:dyDescent="0.2">
      <c r="A16" s="204" t="s">
        <v>234</v>
      </c>
      <c r="B16" s="206">
        <v>180.08662068965518</v>
      </c>
      <c r="C16" s="196">
        <v>30.014436781609195</v>
      </c>
      <c r="D16" s="196">
        <v>60.890114942528754</v>
      </c>
      <c r="E16" s="196">
        <v>89.182068965517232</v>
      </c>
      <c r="G16" s="617"/>
    </row>
    <row r="17" spans="1:11" x14ac:dyDescent="0.2">
      <c r="A17" s="204" t="s">
        <v>235</v>
      </c>
      <c r="B17" s="205">
        <v>171.23793103448276</v>
      </c>
      <c r="C17" s="92">
        <v>33.142825361512791</v>
      </c>
      <c r="D17" s="92">
        <v>42.432760845383754</v>
      </c>
      <c r="E17" s="92">
        <v>95.66234482758621</v>
      </c>
      <c r="G17" s="617"/>
    </row>
    <row r="18" spans="1:11" x14ac:dyDescent="0.2">
      <c r="A18" s="204" t="s">
        <v>276</v>
      </c>
      <c r="B18" s="205">
        <v>166.20620689655172</v>
      </c>
      <c r="C18" s="92">
        <v>35.335177844148795</v>
      </c>
      <c r="D18" s="92">
        <v>37.703718707575327</v>
      </c>
      <c r="E18" s="92">
        <v>93.167310344827598</v>
      </c>
      <c r="G18" s="617"/>
    </row>
    <row r="19" spans="1:11" x14ac:dyDescent="0.2">
      <c r="A19" s="3" t="s">
        <v>277</v>
      </c>
      <c r="B19" s="205">
        <v>169.9541379310345</v>
      </c>
      <c r="C19" s="92">
        <v>31.780042052144665</v>
      </c>
      <c r="D19" s="92">
        <v>54.683130361648438</v>
      </c>
      <c r="E19" s="92">
        <v>83.490965517241392</v>
      </c>
      <c r="G19" s="617"/>
    </row>
    <row r="20" spans="1:11" x14ac:dyDescent="0.2">
      <c r="A20" s="3" t="s">
        <v>206</v>
      </c>
      <c r="B20" s="205">
        <v>180.38144827586206</v>
      </c>
      <c r="C20" s="92">
        <v>32.527802148106275</v>
      </c>
      <c r="D20" s="92">
        <v>61.740059920859224</v>
      </c>
      <c r="E20" s="92">
        <v>86.113586206896557</v>
      </c>
      <c r="G20" s="617"/>
    </row>
    <row r="21" spans="1:11" x14ac:dyDescent="0.2">
      <c r="A21" s="3" t="s">
        <v>278</v>
      </c>
      <c r="B21" s="205">
        <v>166.97572413793102</v>
      </c>
      <c r="C21" s="92">
        <v>28.979257908235965</v>
      </c>
      <c r="D21" s="92">
        <v>49.0201903676261</v>
      </c>
      <c r="E21" s="92">
        <v>88.97627586206896</v>
      </c>
      <c r="G21" s="617"/>
    </row>
    <row r="22" spans="1:11" x14ac:dyDescent="0.2">
      <c r="A22" s="195" t="s">
        <v>279</v>
      </c>
      <c r="B22" s="205">
        <v>160.10631034482759</v>
      </c>
      <c r="C22" s="92">
        <v>27.787045597036194</v>
      </c>
      <c r="D22" s="92">
        <v>41.000057851239674</v>
      </c>
      <c r="E22" s="92">
        <v>91.319206896551719</v>
      </c>
      <c r="G22" s="617"/>
    </row>
    <row r="23" spans="1:11" x14ac:dyDescent="0.2">
      <c r="A23" s="195" t="s">
        <v>280</v>
      </c>
      <c r="B23" s="207">
        <v>157.6758620689655</v>
      </c>
      <c r="C23" s="208">
        <v>22.910167992926613</v>
      </c>
      <c r="D23" s="208">
        <v>44.085866489832</v>
      </c>
      <c r="E23" s="208">
        <v>90.679827586206883</v>
      </c>
      <c r="G23" s="617"/>
    </row>
    <row r="24" spans="1:11" x14ac:dyDescent="0.2">
      <c r="A24" s="195" t="s">
        <v>281</v>
      </c>
      <c r="B24" s="207">
        <v>121</v>
      </c>
      <c r="C24" s="208">
        <v>18.457627118644066</v>
      </c>
      <c r="D24" s="208">
        <v>47.240372881355938</v>
      </c>
      <c r="E24" s="208">
        <v>55.302</v>
      </c>
      <c r="G24" s="617"/>
    </row>
    <row r="25" spans="1:11" x14ac:dyDescent="0.2">
      <c r="A25" s="195" t="s">
        <v>543</v>
      </c>
      <c r="B25" s="207">
        <v>180.59310344827585</v>
      </c>
      <c r="C25" s="208">
        <v>31.342604730692504</v>
      </c>
      <c r="D25" s="208">
        <v>52.425153889997148</v>
      </c>
      <c r="E25" s="208">
        <v>96.825344827586207</v>
      </c>
      <c r="G25" s="617"/>
    </row>
    <row r="26" spans="1:11" x14ac:dyDescent="0.2">
      <c r="A26" s="3" t="s">
        <v>282</v>
      </c>
      <c r="B26" s="207">
        <v>153.79844827586209</v>
      </c>
      <c r="C26" s="208">
        <v>28.759059433697789</v>
      </c>
      <c r="D26" s="208">
        <v>36.545664704233275</v>
      </c>
      <c r="E26" s="208">
        <v>88.493724137931025</v>
      </c>
      <c r="G26" s="617"/>
    </row>
    <row r="27" spans="1:11" x14ac:dyDescent="0.2">
      <c r="A27" s="195" t="s">
        <v>236</v>
      </c>
      <c r="B27" s="207">
        <v>163.91379310344828</v>
      </c>
      <c r="C27" s="208">
        <v>30.650546677880573</v>
      </c>
      <c r="D27" s="208">
        <v>44.274005046257358</v>
      </c>
      <c r="E27" s="208">
        <v>88.989241379310357</v>
      </c>
      <c r="G27" s="617"/>
    </row>
    <row r="28" spans="1:11" x14ac:dyDescent="0.2">
      <c r="A28" s="195" t="s">
        <v>545</v>
      </c>
      <c r="B28" s="205">
        <v>149.9707931034483</v>
      </c>
      <c r="C28" s="92">
        <v>26.027988885722433</v>
      </c>
      <c r="D28" s="92">
        <v>39.488114562553463</v>
      </c>
      <c r="E28" s="92">
        <v>84.454689655172402</v>
      </c>
      <c r="G28" s="617"/>
    </row>
    <row r="29" spans="1:11" x14ac:dyDescent="0.2">
      <c r="A29" s="3" t="s">
        <v>283</v>
      </c>
      <c r="B29" s="207">
        <v>148.65806896551726</v>
      </c>
      <c r="C29" s="208">
        <v>23.735321935670825</v>
      </c>
      <c r="D29" s="208">
        <v>37.205126340191256</v>
      </c>
      <c r="E29" s="208">
        <v>87.717620689655178</v>
      </c>
      <c r="G29" s="617"/>
    </row>
    <row r="30" spans="1:11" x14ac:dyDescent="0.2">
      <c r="A30" s="3" t="s">
        <v>237</v>
      </c>
      <c r="B30" s="205">
        <v>169.86772413793102</v>
      </c>
      <c r="C30" s="92">
        <v>33.973544827586203</v>
      </c>
      <c r="D30" s="92">
        <v>37.178662068965501</v>
      </c>
      <c r="E30" s="92">
        <v>98.715517241379317</v>
      </c>
      <c r="G30" s="617"/>
    </row>
    <row r="31" spans="1:11" x14ac:dyDescent="0.2">
      <c r="A31" s="651" t="s">
        <v>284</v>
      </c>
      <c r="B31" s="652">
        <v>168.88814287523951</v>
      </c>
      <c r="C31" s="652">
        <v>29.906739107136293</v>
      </c>
      <c r="D31" s="652">
        <v>49.942507216379084</v>
      </c>
      <c r="E31" s="652">
        <v>89.038896551724136</v>
      </c>
      <c r="G31" s="617"/>
    </row>
    <row r="32" spans="1:11" x14ac:dyDescent="0.2">
      <c r="A32" s="650" t="s">
        <v>285</v>
      </c>
      <c r="B32" s="649">
        <v>172.32315897821508</v>
      </c>
      <c r="C32" s="649">
        <v>29.966150322110103</v>
      </c>
      <c r="D32" s="649">
        <v>53.259352825047536</v>
      </c>
      <c r="E32" s="649">
        <v>89.097655831057438</v>
      </c>
      <c r="G32" s="617"/>
      <c r="H32" s="618"/>
      <c r="I32" s="618"/>
      <c r="J32" s="618"/>
      <c r="K32" s="618"/>
    </row>
    <row r="33" spans="1:11" x14ac:dyDescent="0.2">
      <c r="A33" s="648" t="s">
        <v>286</v>
      </c>
      <c r="B33" s="653">
        <v>17.93193705407711</v>
      </c>
      <c r="C33" s="653">
        <v>3.1709795749456617</v>
      </c>
      <c r="D33" s="653">
        <v>15.217038775660228</v>
      </c>
      <c r="E33" s="653">
        <v>-0.45608129652877949</v>
      </c>
      <c r="G33" s="617"/>
      <c r="H33" s="618"/>
      <c r="I33" s="618"/>
      <c r="J33" s="618"/>
      <c r="K33" s="618"/>
    </row>
    <row r="34" spans="1:11" x14ac:dyDescent="0.2">
      <c r="A34" s="80"/>
      <c r="B34" s="3"/>
      <c r="C34" s="3"/>
      <c r="D34" s="3"/>
      <c r="E34" s="55" t="s">
        <v>568</v>
      </c>
    </row>
    <row r="35" spans="1:11" s="1" customFormat="1" x14ac:dyDescent="0.2">
      <c r="A35" s="817" t="s">
        <v>660</v>
      </c>
      <c r="B35" s="817"/>
      <c r="C35" s="817"/>
      <c r="D35" s="817"/>
      <c r="E35" s="817"/>
    </row>
    <row r="36" spans="1:11" s="1" customFormat="1" x14ac:dyDescent="0.2">
      <c r="A36" s="817"/>
      <c r="B36" s="817"/>
      <c r="C36" s="817"/>
      <c r="D36" s="817"/>
      <c r="E36" s="817"/>
    </row>
    <row r="37" spans="1:11" s="1" customFormat="1" x14ac:dyDescent="0.2">
      <c r="A37" s="817"/>
      <c r="B37" s="817"/>
      <c r="C37" s="817"/>
      <c r="D37" s="817"/>
      <c r="E37" s="817"/>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0" t="s">
        <v>35</v>
      </c>
      <c r="B1" s="770"/>
      <c r="C1" s="770"/>
    </row>
    <row r="2" spans="1:3" x14ac:dyDescent="0.2">
      <c r="A2" s="770"/>
      <c r="B2" s="770"/>
      <c r="C2" s="770"/>
    </row>
    <row r="3" spans="1:3" x14ac:dyDescent="0.2">
      <c r="A3" s="54"/>
      <c r="B3" s="3"/>
      <c r="C3" s="55" t="s">
        <v>257</v>
      </c>
    </row>
    <row r="4" spans="1:3" x14ac:dyDescent="0.2">
      <c r="A4" s="57"/>
      <c r="B4" s="203" t="s">
        <v>262</v>
      </c>
      <c r="C4" s="203" t="s">
        <v>265</v>
      </c>
    </row>
    <row r="5" spans="1:3" x14ac:dyDescent="0.2">
      <c r="A5" s="677" t="s">
        <v>266</v>
      </c>
      <c r="B5" s="678">
        <v>105.15834482758619</v>
      </c>
      <c r="C5" s="679">
        <v>77.236793103448264</v>
      </c>
    </row>
    <row r="6" spans="1:3" x14ac:dyDescent="0.2">
      <c r="A6" s="204" t="s">
        <v>267</v>
      </c>
      <c r="B6" s="466">
        <v>114.45206896551724</v>
      </c>
      <c r="C6" s="467">
        <v>77.980103448275855</v>
      </c>
    </row>
    <row r="7" spans="1:3" x14ac:dyDescent="0.2">
      <c r="A7" s="204" t="s">
        <v>268</v>
      </c>
      <c r="B7" s="466">
        <v>124.65889655172414</v>
      </c>
      <c r="C7" s="467">
        <v>81.187551724137933</v>
      </c>
    </row>
    <row r="8" spans="1:3" x14ac:dyDescent="0.2">
      <c r="A8" s="204" t="s">
        <v>233</v>
      </c>
      <c r="B8" s="466">
        <v>97.756896551724139</v>
      </c>
      <c r="C8" s="467">
        <v>78.926034482758624</v>
      </c>
    </row>
    <row r="9" spans="1:3" x14ac:dyDescent="0.2">
      <c r="A9" s="204" t="s">
        <v>269</v>
      </c>
      <c r="B9" s="466">
        <v>0</v>
      </c>
      <c r="C9" s="467">
        <v>0</v>
      </c>
    </row>
    <row r="10" spans="1:3" x14ac:dyDescent="0.2">
      <c r="A10" s="204" t="s">
        <v>270</v>
      </c>
      <c r="B10" s="466">
        <v>105.6133448275862</v>
      </c>
      <c r="C10" s="467">
        <v>85.580517241379326</v>
      </c>
    </row>
    <row r="11" spans="1:3" x14ac:dyDescent="0.2">
      <c r="A11" s="204" t="s">
        <v>271</v>
      </c>
      <c r="B11" s="466">
        <v>103.51724137931035</v>
      </c>
      <c r="C11" s="467">
        <v>77.199793103448272</v>
      </c>
    </row>
    <row r="12" spans="1:3" x14ac:dyDescent="0.2">
      <c r="A12" s="204" t="s">
        <v>272</v>
      </c>
      <c r="B12" s="466">
        <v>194.81244827586207</v>
      </c>
      <c r="C12" s="467">
        <v>115.6348275862069</v>
      </c>
    </row>
    <row r="13" spans="1:3" x14ac:dyDescent="0.2">
      <c r="A13" s="204" t="s">
        <v>273</v>
      </c>
      <c r="B13" s="466">
        <v>0</v>
      </c>
      <c r="C13" s="467">
        <v>0</v>
      </c>
    </row>
    <row r="14" spans="1:3" x14ac:dyDescent="0.2">
      <c r="A14" s="204" t="s">
        <v>274</v>
      </c>
      <c r="B14" s="466">
        <v>114.13382758620689</v>
      </c>
      <c r="C14" s="467">
        <v>74.348275862068959</v>
      </c>
    </row>
    <row r="15" spans="1:3" x14ac:dyDescent="0.2">
      <c r="A15" s="204" t="s">
        <v>205</v>
      </c>
      <c r="B15" s="466">
        <v>122.51379310344828</v>
      </c>
      <c r="C15" s="467">
        <v>96.295068965517231</v>
      </c>
    </row>
    <row r="16" spans="1:3" x14ac:dyDescent="0.2">
      <c r="A16" s="204" t="s">
        <v>275</v>
      </c>
      <c r="B16" s="466">
        <v>154.50344827586207</v>
      </c>
      <c r="C16" s="467">
        <v>97.019344827586195</v>
      </c>
    </row>
    <row r="17" spans="1:3" x14ac:dyDescent="0.2">
      <c r="A17" s="204" t="s">
        <v>234</v>
      </c>
      <c r="B17" s="466">
        <v>128.60189655172414</v>
      </c>
      <c r="C17" s="467">
        <v>91.548310344827598</v>
      </c>
    </row>
    <row r="18" spans="1:3" x14ac:dyDescent="0.2">
      <c r="A18" s="204" t="s">
        <v>235</v>
      </c>
      <c r="B18" s="466">
        <v>133.5655172413793</v>
      </c>
      <c r="C18" s="467">
        <v>78.477068965517248</v>
      </c>
    </row>
    <row r="19" spans="1:3" x14ac:dyDescent="0.2">
      <c r="A19" s="204" t="s">
        <v>276</v>
      </c>
      <c r="B19" s="466">
        <v>166.20620689655172</v>
      </c>
      <c r="C19" s="467">
        <v>93.167310344827598</v>
      </c>
    </row>
    <row r="20" spans="1:3" x14ac:dyDescent="0.2">
      <c r="A20" s="204" t="s">
        <v>277</v>
      </c>
      <c r="B20" s="466">
        <v>105.62758620689655</v>
      </c>
      <c r="C20" s="467">
        <v>76.15479310344827</v>
      </c>
    </row>
    <row r="21" spans="1:3" x14ac:dyDescent="0.2">
      <c r="A21" s="204" t="s">
        <v>206</v>
      </c>
      <c r="B21" s="466">
        <v>157.55644827586204</v>
      </c>
      <c r="C21" s="467">
        <v>88.823586206896536</v>
      </c>
    </row>
    <row r="22" spans="1:3" x14ac:dyDescent="0.2">
      <c r="A22" s="204" t="s">
        <v>278</v>
      </c>
      <c r="B22" s="466">
        <v>123.76796551724138</v>
      </c>
      <c r="C22" s="467">
        <v>88.976517241379298</v>
      </c>
    </row>
    <row r="23" spans="1:3" x14ac:dyDescent="0.2">
      <c r="A23" s="204" t="s">
        <v>279</v>
      </c>
      <c r="B23" s="466">
        <v>104.71272413793103</v>
      </c>
      <c r="C23" s="467">
        <v>84.425482758620703</v>
      </c>
    </row>
    <row r="24" spans="1:3" x14ac:dyDescent="0.2">
      <c r="A24" s="204" t="s">
        <v>280</v>
      </c>
      <c r="B24" s="466">
        <v>102.42413793103449</v>
      </c>
      <c r="C24" s="467">
        <v>79.472724137931039</v>
      </c>
    </row>
    <row r="25" spans="1:3" x14ac:dyDescent="0.2">
      <c r="A25" s="204" t="s">
        <v>281</v>
      </c>
      <c r="B25" s="466">
        <v>100</v>
      </c>
      <c r="C25" s="467">
        <v>61.536999999999999</v>
      </c>
    </row>
    <row r="26" spans="1:3" x14ac:dyDescent="0.2">
      <c r="A26" s="204" t="s">
        <v>543</v>
      </c>
      <c r="B26" s="466">
        <v>0</v>
      </c>
      <c r="C26" s="467">
        <v>0</v>
      </c>
    </row>
    <row r="27" spans="1:3" x14ac:dyDescent="0.2">
      <c r="A27" s="204" t="s">
        <v>282</v>
      </c>
      <c r="B27" s="466">
        <v>125.98682758620689</v>
      </c>
      <c r="C27" s="467">
        <v>97.069206896551719</v>
      </c>
    </row>
    <row r="28" spans="1:3" x14ac:dyDescent="0.2">
      <c r="A28" s="204" t="s">
        <v>236</v>
      </c>
      <c r="B28" s="466">
        <v>166.85172413793103</v>
      </c>
      <c r="C28" s="467">
        <v>88.731586206896537</v>
      </c>
    </row>
    <row r="29" spans="1:3" x14ac:dyDescent="0.2">
      <c r="A29" s="204" t="s">
        <v>545</v>
      </c>
      <c r="B29" s="466">
        <v>104.19624137931035</v>
      </c>
      <c r="C29" s="467">
        <v>77.090448275862073</v>
      </c>
    </row>
    <row r="30" spans="1:3" x14ac:dyDescent="0.2">
      <c r="A30" s="204" t="s">
        <v>283</v>
      </c>
      <c r="B30" s="466">
        <v>103.19220689655174</v>
      </c>
      <c r="C30" s="467">
        <v>84.661241379310354</v>
      </c>
    </row>
    <row r="31" spans="1:3" x14ac:dyDescent="0.2">
      <c r="A31" s="204" t="s">
        <v>237</v>
      </c>
      <c r="B31" s="466">
        <v>136.18565517241376</v>
      </c>
      <c r="C31" s="467">
        <v>71.76934482758621</v>
      </c>
    </row>
    <row r="32" spans="1:3" x14ac:dyDescent="0.2">
      <c r="A32" s="651" t="s">
        <v>284</v>
      </c>
      <c r="B32" s="655">
        <v>118.43558882491166</v>
      </c>
      <c r="C32" s="655">
        <v>81.877689655172418</v>
      </c>
    </row>
    <row r="33" spans="1:5" x14ac:dyDescent="0.2">
      <c r="A33" s="650" t="s">
        <v>285</v>
      </c>
      <c r="B33" s="654">
        <v>117.00078728972656</v>
      </c>
      <c r="C33" s="654">
        <v>81.269526609543732</v>
      </c>
    </row>
    <row r="34" spans="1:5" x14ac:dyDescent="0.2">
      <c r="A34" s="648" t="s">
        <v>286</v>
      </c>
      <c r="B34" s="664">
        <v>11.842442462140369</v>
      </c>
      <c r="C34" s="664">
        <v>4.0327335060954681</v>
      </c>
    </row>
    <row r="35" spans="1:5" x14ac:dyDescent="0.2">
      <c r="A35" s="80"/>
      <c r="B35" s="3"/>
      <c r="C35" s="55" t="s">
        <v>512</v>
      </c>
    </row>
    <row r="36" spans="1:5" x14ac:dyDescent="0.2">
      <c r="A36" s="80" t="s">
        <v>482</v>
      </c>
      <c r="B36" s="80"/>
      <c r="C36" s="80"/>
    </row>
    <row r="37" spans="1:5" s="1" customFormat="1" x14ac:dyDescent="0.2">
      <c r="A37" s="817"/>
      <c r="B37" s="817"/>
      <c r="C37" s="817"/>
      <c r="D37" s="817"/>
      <c r="E37" s="817"/>
    </row>
    <row r="38" spans="1:5" s="1" customFormat="1" x14ac:dyDescent="0.2">
      <c r="A38" s="817"/>
      <c r="B38" s="817"/>
      <c r="C38" s="817"/>
      <c r="D38" s="817"/>
      <c r="E38" s="817"/>
    </row>
    <row r="39" spans="1:5" s="1" customFormat="1" x14ac:dyDescent="0.2">
      <c r="A39" s="817"/>
      <c r="B39" s="817"/>
      <c r="C39" s="817"/>
      <c r="D39" s="817"/>
      <c r="E39" s="817"/>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287</v>
      </c>
    </row>
    <row r="3" spans="1:13" x14ac:dyDescent="0.2">
      <c r="A3" s="541"/>
      <c r="B3" s="145">
        <v>2023</v>
      </c>
      <c r="C3" s="145" t="s">
        <v>507</v>
      </c>
      <c r="D3" s="145" t="s">
        <v>507</v>
      </c>
      <c r="E3" s="145" t="s">
        <v>507</v>
      </c>
      <c r="F3" s="145" t="s">
        <v>507</v>
      </c>
      <c r="G3" s="145" t="s">
        <v>507</v>
      </c>
      <c r="H3" s="145" t="s">
        <v>507</v>
      </c>
      <c r="I3" s="145" t="s">
        <v>507</v>
      </c>
      <c r="J3" s="145" t="s">
        <v>507</v>
      </c>
      <c r="K3" s="145" t="s">
        <v>507</v>
      </c>
      <c r="L3" s="145">
        <v>2024</v>
      </c>
      <c r="M3" s="145" t="s">
        <v>507</v>
      </c>
    </row>
    <row r="4" spans="1:13" x14ac:dyDescent="0.2">
      <c r="A4" s="444"/>
      <c r="B4" s="542">
        <v>44986</v>
      </c>
      <c r="C4" s="542">
        <v>45017</v>
      </c>
      <c r="D4" s="542">
        <v>45047</v>
      </c>
      <c r="E4" s="542">
        <v>45078</v>
      </c>
      <c r="F4" s="542">
        <v>45108</v>
      </c>
      <c r="G4" s="542">
        <v>45139</v>
      </c>
      <c r="H4" s="542">
        <v>45170</v>
      </c>
      <c r="I4" s="542">
        <v>45200</v>
      </c>
      <c r="J4" s="542">
        <v>45231</v>
      </c>
      <c r="K4" s="542">
        <v>45261</v>
      </c>
      <c r="L4" s="542">
        <v>45292</v>
      </c>
      <c r="M4" s="542">
        <v>45323</v>
      </c>
    </row>
    <row r="5" spans="1:13" x14ac:dyDescent="0.2">
      <c r="A5" s="543" t="s">
        <v>288</v>
      </c>
      <c r="B5" s="544">
        <v>78.430000000000007</v>
      </c>
      <c r="C5" s="544">
        <v>84.681111111111107</v>
      </c>
      <c r="D5" s="544">
        <v>75.624761904761883</v>
      </c>
      <c r="E5" s="544">
        <v>74.85318181818181</v>
      </c>
      <c r="F5" s="544">
        <v>79.811000000000007</v>
      </c>
      <c r="G5" s="544">
        <v>86.249523809523794</v>
      </c>
      <c r="H5" s="544">
        <v>93.750476190476206</v>
      </c>
      <c r="I5" s="544">
        <v>90.75500000000001</v>
      </c>
      <c r="J5" s="544">
        <v>82.941363636363619</v>
      </c>
      <c r="K5" s="544">
        <v>77.688947368421054</v>
      </c>
      <c r="L5" s="544">
        <v>80.12409090909091</v>
      </c>
      <c r="M5" s="544">
        <v>83.478095238095221</v>
      </c>
    </row>
    <row r="6" spans="1:13" x14ac:dyDescent="0.2">
      <c r="A6" s="545" t="s">
        <v>289</v>
      </c>
      <c r="B6" s="544">
        <v>73.277826086956523</v>
      </c>
      <c r="C6" s="544">
        <v>79.446315789473672</v>
      </c>
      <c r="D6" s="544">
        <v>71.578181818181804</v>
      </c>
      <c r="E6" s="544">
        <v>70.248095238095246</v>
      </c>
      <c r="F6" s="544">
        <v>76.069499999999977</v>
      </c>
      <c r="G6" s="544">
        <v>81.386086956521751</v>
      </c>
      <c r="H6" s="544">
        <v>89.424750000000017</v>
      </c>
      <c r="I6" s="544">
        <v>85.639523809523794</v>
      </c>
      <c r="J6" s="544">
        <v>77.684999999999988</v>
      </c>
      <c r="K6" s="544">
        <v>71.900000000000006</v>
      </c>
      <c r="L6" s="544">
        <v>74.152380952380966</v>
      </c>
      <c r="M6" s="544">
        <v>77.248999999999995</v>
      </c>
    </row>
    <row r="7" spans="1:13" x14ac:dyDescent="0.2">
      <c r="A7" s="546" t="s">
        <v>290</v>
      </c>
      <c r="B7" s="547">
        <v>1.0705826086956522</v>
      </c>
      <c r="C7" s="547">
        <v>1.096772222222222</v>
      </c>
      <c r="D7" s="547">
        <v>1.0867500000000001</v>
      </c>
      <c r="E7" s="547">
        <v>1.0839863636363638</v>
      </c>
      <c r="F7" s="547">
        <v>1.1058142857142859</v>
      </c>
      <c r="G7" s="547">
        <v>1.0908869565217392</v>
      </c>
      <c r="H7" s="547">
        <v>1.0683809523809522</v>
      </c>
      <c r="I7" s="547">
        <v>1.0562545454545453</v>
      </c>
      <c r="J7" s="547">
        <v>1.0808227272727271</v>
      </c>
      <c r="K7" s="547">
        <v>1.0903052631578947</v>
      </c>
      <c r="L7" s="547">
        <v>1.0905136363636365</v>
      </c>
      <c r="M7" s="547">
        <v>1.0794714285714286</v>
      </c>
    </row>
    <row r="8" spans="1:13" x14ac:dyDescent="0.2">
      <c r="M8" s="161" t="s">
        <v>291</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287</v>
      </c>
    </row>
    <row r="3" spans="1:13" x14ac:dyDescent="0.2">
      <c r="A3" s="549"/>
      <c r="B3" s="145">
        <v>2023</v>
      </c>
      <c r="C3" s="145" t="s">
        <v>507</v>
      </c>
      <c r="D3" s="145" t="s">
        <v>507</v>
      </c>
      <c r="E3" s="145" t="s">
        <v>507</v>
      </c>
      <c r="F3" s="145" t="s">
        <v>507</v>
      </c>
      <c r="G3" s="145" t="s">
        <v>507</v>
      </c>
      <c r="H3" s="145" t="s">
        <v>507</v>
      </c>
      <c r="I3" s="145" t="s">
        <v>507</v>
      </c>
      <c r="J3" s="145" t="s">
        <v>507</v>
      </c>
      <c r="K3" s="145" t="s">
        <v>507</v>
      </c>
      <c r="L3" s="145">
        <v>2024</v>
      </c>
      <c r="M3" s="145" t="s">
        <v>507</v>
      </c>
    </row>
    <row r="4" spans="1:13" x14ac:dyDescent="0.2">
      <c r="A4" s="444"/>
      <c r="B4" s="542">
        <v>44986</v>
      </c>
      <c r="C4" s="542">
        <v>45017</v>
      </c>
      <c r="D4" s="542">
        <v>45047</v>
      </c>
      <c r="E4" s="542">
        <v>45078</v>
      </c>
      <c r="F4" s="542">
        <v>45108</v>
      </c>
      <c r="G4" s="542">
        <v>45139</v>
      </c>
      <c r="H4" s="542">
        <v>45170</v>
      </c>
      <c r="I4" s="542">
        <v>45200</v>
      </c>
      <c r="J4" s="542">
        <v>45231</v>
      </c>
      <c r="K4" s="542">
        <v>45261</v>
      </c>
      <c r="L4" s="542">
        <v>45292</v>
      </c>
      <c r="M4" s="542">
        <v>45323</v>
      </c>
    </row>
    <row r="5" spans="1:13" x14ac:dyDescent="0.2">
      <c r="A5" s="490" t="s">
        <v>292</v>
      </c>
      <c r="B5" s="399"/>
      <c r="C5" s="399"/>
      <c r="D5" s="399"/>
      <c r="E5" s="399"/>
      <c r="F5" s="399"/>
      <c r="G5" s="399"/>
      <c r="H5" s="399"/>
      <c r="I5" s="399"/>
      <c r="J5" s="399"/>
      <c r="K5" s="399"/>
      <c r="L5" s="399"/>
      <c r="M5" s="399"/>
    </row>
    <row r="6" spans="1:13" x14ac:dyDescent="0.2">
      <c r="A6" s="550" t="s">
        <v>293</v>
      </c>
      <c r="B6" s="398">
        <v>79.618695652173912</v>
      </c>
      <c r="C6" s="398">
        <v>84.483000000000018</v>
      </c>
      <c r="D6" s="398">
        <v>77.061304347826095</v>
      </c>
      <c r="E6" s="398">
        <v>76.883636363636342</v>
      </c>
      <c r="F6" s="398">
        <v>82.379047619047611</v>
      </c>
      <c r="G6" s="398">
        <v>88.711304347826072</v>
      </c>
      <c r="H6" s="398">
        <v>97.76857142857142</v>
      </c>
      <c r="I6" s="398">
        <v>94.848181818181814</v>
      </c>
      <c r="J6" s="398">
        <v>89.39318181818183</v>
      </c>
      <c r="K6" s="398">
        <v>82.944761904761918</v>
      </c>
      <c r="L6" s="398">
        <v>81.853478260869565</v>
      </c>
      <c r="M6" s="398">
        <v>82.4647619047619</v>
      </c>
    </row>
    <row r="7" spans="1:13" x14ac:dyDescent="0.2">
      <c r="A7" s="550" t="s">
        <v>294</v>
      </c>
      <c r="B7" s="398">
        <v>78.278695652173894</v>
      </c>
      <c r="C7" s="398">
        <v>83.493000000000009</v>
      </c>
      <c r="D7" s="398">
        <v>74.883913043478259</v>
      </c>
      <c r="E7" s="398">
        <v>74.681363636363614</v>
      </c>
      <c r="F7" s="398">
        <v>80.799523809523805</v>
      </c>
      <c r="G7" s="398">
        <v>86.173913043478251</v>
      </c>
      <c r="H7" s="398">
        <v>93.403809523809514</v>
      </c>
      <c r="I7" s="398">
        <v>88.972727272727255</v>
      </c>
      <c r="J7" s="398">
        <v>82.817272727272723</v>
      </c>
      <c r="K7" s="398">
        <v>77.540499999999994</v>
      </c>
      <c r="L7" s="398">
        <v>79.738181818181815</v>
      </c>
      <c r="M7" s="398">
        <v>82.785499999999999</v>
      </c>
    </row>
    <row r="8" spans="1:13" x14ac:dyDescent="0.2">
      <c r="A8" s="550" t="s">
        <v>549</v>
      </c>
      <c r="B8" s="398">
        <v>77.766521739130425</v>
      </c>
      <c r="C8" s="398">
        <v>82.727999999999994</v>
      </c>
      <c r="D8" s="398">
        <v>75.385217391304323</v>
      </c>
      <c r="E8" s="398">
        <v>75.233636363636364</v>
      </c>
      <c r="F8" s="398">
        <v>80.72904761904762</v>
      </c>
      <c r="G8" s="398">
        <v>87.013478260869576</v>
      </c>
      <c r="H8" s="398">
        <v>96.116190476190482</v>
      </c>
      <c r="I8" s="398">
        <v>93.150454545454522</v>
      </c>
      <c r="J8" s="398">
        <v>87.597727272727255</v>
      </c>
      <c r="K8" s="398">
        <v>81.192380952380944</v>
      </c>
      <c r="L8" s="398">
        <v>80.103478260869565</v>
      </c>
      <c r="M8" s="398">
        <v>80.855238095238093</v>
      </c>
    </row>
    <row r="9" spans="1:13" x14ac:dyDescent="0.2">
      <c r="A9" s="550" t="s">
        <v>550</v>
      </c>
      <c r="B9" s="398">
        <v>75.414347826086939</v>
      </c>
      <c r="C9" s="398">
        <v>81.138000000000005</v>
      </c>
      <c r="D9" s="398">
        <v>73.835217391304354</v>
      </c>
      <c r="E9" s="398">
        <v>73.683636363636353</v>
      </c>
      <c r="F9" s="398">
        <v>79.179047619047608</v>
      </c>
      <c r="G9" s="398">
        <v>85.511304347826098</v>
      </c>
      <c r="H9" s="398">
        <v>93.90190476190476</v>
      </c>
      <c r="I9" s="398">
        <v>90.900454545454522</v>
      </c>
      <c r="J9" s="398">
        <v>85.347727272727255</v>
      </c>
      <c r="K9" s="398">
        <v>78.942380952380944</v>
      </c>
      <c r="L9" s="398">
        <v>77.853478260869565</v>
      </c>
      <c r="M9" s="398">
        <v>79.057619047619056</v>
      </c>
    </row>
    <row r="10" spans="1:13" x14ac:dyDescent="0.2">
      <c r="A10" s="551" t="s">
        <v>296</v>
      </c>
      <c r="B10" s="451">
        <v>76.996521739130444</v>
      </c>
      <c r="C10" s="451">
        <v>83.292777777777786</v>
      </c>
      <c r="D10" s="451">
        <v>74.164761904761917</v>
      </c>
      <c r="E10" s="451">
        <v>74.608181818181819</v>
      </c>
      <c r="F10" s="451">
        <v>79.766190476190459</v>
      </c>
      <c r="G10" s="451">
        <v>86.751818181818194</v>
      </c>
      <c r="H10" s="451">
        <v>94.744285714285724</v>
      </c>
      <c r="I10" s="451">
        <v>91.371818181818185</v>
      </c>
      <c r="J10" s="451">
        <v>83.995909090909109</v>
      </c>
      <c r="K10" s="451">
        <v>78.71684210526314</v>
      </c>
      <c r="L10" s="451">
        <v>80.971363636363634</v>
      </c>
      <c r="M10" s="451">
        <v>84.329047619047628</v>
      </c>
    </row>
    <row r="11" spans="1:13" x14ac:dyDescent="0.2">
      <c r="A11" s="490" t="s">
        <v>295</v>
      </c>
      <c r="B11" s="400"/>
      <c r="C11" s="400"/>
      <c r="D11" s="400"/>
      <c r="E11" s="400"/>
      <c r="F11" s="400"/>
      <c r="G11" s="400"/>
      <c r="H11" s="400"/>
      <c r="I11" s="400"/>
      <c r="J11" s="400"/>
      <c r="K11" s="400"/>
      <c r="L11" s="400"/>
      <c r="M11" s="400"/>
    </row>
    <row r="12" spans="1:13" x14ac:dyDescent="0.2">
      <c r="A12" s="550" t="s">
        <v>297</v>
      </c>
      <c r="B12" s="398">
        <v>80.250869565217414</v>
      </c>
      <c r="C12" s="398">
        <v>85.826111111111103</v>
      </c>
      <c r="D12" s="398">
        <v>76.064761904761895</v>
      </c>
      <c r="E12" s="398">
        <v>75.508181818181825</v>
      </c>
      <c r="F12" s="398">
        <v>80.611428571428604</v>
      </c>
      <c r="G12" s="398">
        <v>86.476818181818203</v>
      </c>
      <c r="H12" s="398">
        <v>94.444285714285726</v>
      </c>
      <c r="I12" s="398">
        <v>91.071818181818173</v>
      </c>
      <c r="J12" s="398">
        <v>83.695909090909097</v>
      </c>
      <c r="K12" s="398">
        <v>78.416842105263143</v>
      </c>
      <c r="L12" s="398">
        <v>80.671363636363637</v>
      </c>
      <c r="M12" s="398">
        <v>84.029047619047603</v>
      </c>
    </row>
    <row r="13" spans="1:13" x14ac:dyDescent="0.2">
      <c r="A13" s="550" t="s">
        <v>298</v>
      </c>
      <c r="B13" s="398">
        <v>77.617826086956526</v>
      </c>
      <c r="C13" s="398">
        <v>83.867999999999995</v>
      </c>
      <c r="D13" s="398">
        <v>75.329565217391306</v>
      </c>
      <c r="E13" s="398">
        <v>74.305909090909111</v>
      </c>
      <c r="F13" s="398">
        <v>79.705238095238087</v>
      </c>
      <c r="G13" s="398">
        <v>86.335217391304369</v>
      </c>
      <c r="H13" s="398">
        <v>94.107142857142861</v>
      </c>
      <c r="I13" s="398">
        <v>91.62318181818182</v>
      </c>
      <c r="J13" s="398">
        <v>83.442272727272723</v>
      </c>
      <c r="K13" s="398">
        <v>77.907619047619036</v>
      </c>
      <c r="L13" s="398">
        <v>79.470434782608677</v>
      </c>
      <c r="M13" s="398">
        <v>83.466190476190448</v>
      </c>
    </row>
    <row r="14" spans="1:13" x14ac:dyDescent="0.2">
      <c r="A14" s="550" t="s">
        <v>299</v>
      </c>
      <c r="B14" s="398">
        <v>81.120434782608712</v>
      </c>
      <c r="C14" s="398">
        <v>86.570555555555558</v>
      </c>
      <c r="D14" s="398">
        <v>76.910000000000011</v>
      </c>
      <c r="E14" s="398">
        <v>76.969545454545468</v>
      </c>
      <c r="F14" s="398">
        <v>82.26857142857142</v>
      </c>
      <c r="G14" s="398">
        <v>89.297272727272727</v>
      </c>
      <c r="H14" s="398">
        <v>98.15857142857142</v>
      </c>
      <c r="I14" s="398">
        <v>94.949090909090913</v>
      </c>
      <c r="J14" s="398">
        <v>85.759545454545432</v>
      </c>
      <c r="K14" s="398">
        <v>79.119473684210547</v>
      </c>
      <c r="L14" s="398">
        <v>82.178181818181798</v>
      </c>
      <c r="M14" s="398">
        <v>86.079047619047628</v>
      </c>
    </row>
    <row r="15" spans="1:13" x14ac:dyDescent="0.2">
      <c r="A15" s="490" t="s">
        <v>209</v>
      </c>
      <c r="B15" s="400"/>
      <c r="C15" s="400"/>
      <c r="D15" s="400"/>
      <c r="E15" s="400"/>
      <c r="F15" s="400"/>
      <c r="G15" s="400"/>
      <c r="H15" s="400"/>
      <c r="I15" s="400"/>
      <c r="J15" s="400"/>
      <c r="K15" s="400"/>
      <c r="L15" s="400"/>
      <c r="M15" s="400"/>
    </row>
    <row r="16" spans="1:13" x14ac:dyDescent="0.2">
      <c r="A16" s="550" t="s">
        <v>300</v>
      </c>
      <c r="B16" s="398">
        <v>55.794347826086963</v>
      </c>
      <c r="C16" s="398">
        <v>64.687222222222218</v>
      </c>
      <c r="D16" s="398">
        <v>56.559999999999988</v>
      </c>
      <c r="E16" s="398">
        <v>56.590000000000011</v>
      </c>
      <c r="F16" s="398">
        <v>63.88761904761904</v>
      </c>
      <c r="G16" s="398">
        <v>70.692727272727268</v>
      </c>
      <c r="H16" s="398">
        <v>78.179999999999993</v>
      </c>
      <c r="I16" s="398">
        <v>76.521818181818176</v>
      </c>
      <c r="J16" s="398">
        <v>67.327727272727273</v>
      </c>
      <c r="K16" s="398">
        <v>59.86684210526316</v>
      </c>
      <c r="L16" s="398">
        <v>64.446363636363657</v>
      </c>
      <c r="M16" s="398">
        <v>73.21380952380953</v>
      </c>
    </row>
    <row r="17" spans="1:13" x14ac:dyDescent="0.2">
      <c r="A17" s="490" t="s">
        <v>301</v>
      </c>
      <c r="B17" s="491"/>
      <c r="C17" s="491"/>
      <c r="D17" s="491"/>
      <c r="E17" s="491"/>
      <c r="F17" s="491"/>
      <c r="G17" s="491"/>
      <c r="H17" s="491"/>
      <c r="I17" s="491"/>
      <c r="J17" s="491"/>
      <c r="K17" s="491"/>
      <c r="L17" s="491"/>
      <c r="M17" s="491"/>
    </row>
    <row r="18" spans="1:13" x14ac:dyDescent="0.2">
      <c r="A18" s="550" t="s">
        <v>302</v>
      </c>
      <c r="B18" s="398">
        <v>73.277826086956523</v>
      </c>
      <c r="C18" s="398">
        <v>79.446315789473672</v>
      </c>
      <c r="D18" s="398">
        <v>71.578181818181804</v>
      </c>
      <c r="E18" s="398">
        <v>70.248095238095246</v>
      </c>
      <c r="F18" s="398">
        <v>76.069499999999977</v>
      </c>
      <c r="G18" s="398">
        <v>81.386086956521751</v>
      </c>
      <c r="H18" s="398">
        <v>89.424750000000017</v>
      </c>
      <c r="I18" s="398">
        <v>85.639523809523794</v>
      </c>
      <c r="J18" s="398">
        <v>77.684999999999988</v>
      </c>
      <c r="K18" s="398">
        <v>71.900000000000006</v>
      </c>
      <c r="L18" s="398">
        <v>74.152380952380966</v>
      </c>
      <c r="M18" s="398">
        <v>77.248999999999995</v>
      </c>
    </row>
    <row r="19" spans="1:13" x14ac:dyDescent="0.2">
      <c r="A19" s="551" t="s">
        <v>303</v>
      </c>
      <c r="B19" s="451">
        <v>63.499999999999979</v>
      </c>
      <c r="C19" s="451">
        <v>68.448999999999998</v>
      </c>
      <c r="D19" s="451">
        <v>61.749130434782607</v>
      </c>
      <c r="E19" s="451">
        <v>63.049545454545452</v>
      </c>
      <c r="F19" s="451">
        <v>68.944285714285726</v>
      </c>
      <c r="G19" s="451">
        <v>75.425652173913036</v>
      </c>
      <c r="H19" s="451">
        <v>84.479523809523812</v>
      </c>
      <c r="I19" s="451">
        <v>80.922727272727286</v>
      </c>
      <c r="J19" s="451">
        <v>74.25500000000001</v>
      </c>
      <c r="K19" s="451">
        <v>69.134285714285724</v>
      </c>
      <c r="L19" s="451">
        <v>68.72347826086957</v>
      </c>
      <c r="M19" s="451">
        <v>70.791428571428582</v>
      </c>
    </row>
    <row r="20" spans="1:13" x14ac:dyDescent="0.2">
      <c r="A20" s="490" t="s">
        <v>304</v>
      </c>
      <c r="B20" s="491"/>
      <c r="C20" s="491"/>
      <c r="D20" s="491"/>
      <c r="E20" s="491"/>
      <c r="F20" s="491"/>
      <c r="G20" s="491"/>
      <c r="H20" s="491"/>
      <c r="I20" s="491"/>
      <c r="J20" s="491"/>
      <c r="K20" s="491"/>
      <c r="L20" s="491"/>
      <c r="M20" s="491"/>
    </row>
    <row r="21" spans="1:13" x14ac:dyDescent="0.2">
      <c r="A21" s="550" t="s">
        <v>305</v>
      </c>
      <c r="B21" s="398">
        <v>80.555217391304339</v>
      </c>
      <c r="C21" s="398">
        <v>87.166666666666686</v>
      </c>
      <c r="D21" s="398">
        <v>77.576666666666654</v>
      </c>
      <c r="E21" s="398">
        <v>76.387727272727261</v>
      </c>
      <c r="F21" s="398">
        <v>81.586190476190467</v>
      </c>
      <c r="G21" s="398">
        <v>88.324545454545472</v>
      </c>
      <c r="H21" s="398">
        <v>96.244285714285724</v>
      </c>
      <c r="I21" s="398">
        <v>92.871818181818185</v>
      </c>
      <c r="J21" s="398">
        <v>86.011818181818185</v>
      </c>
      <c r="K21" s="398">
        <v>80.043157894736851</v>
      </c>
      <c r="L21" s="398">
        <v>82.748636363636379</v>
      </c>
      <c r="M21" s="398">
        <v>86.61238095238096</v>
      </c>
    </row>
    <row r="22" spans="1:13" x14ac:dyDescent="0.2">
      <c r="A22" s="550" t="s">
        <v>306</v>
      </c>
      <c r="B22" s="401">
        <v>79.018260869565225</v>
      </c>
      <c r="C22" s="401">
        <v>85.904444444444437</v>
      </c>
      <c r="D22" s="401">
        <v>75.814285714285717</v>
      </c>
      <c r="E22" s="401">
        <v>75.032272727272726</v>
      </c>
      <c r="F22" s="401">
        <v>80.00238095238096</v>
      </c>
      <c r="G22" s="401">
        <v>86.909999999999982</v>
      </c>
      <c r="H22" s="401">
        <v>94.761428571428581</v>
      </c>
      <c r="I22" s="401">
        <v>92.398181818181783</v>
      </c>
      <c r="J22" s="401">
        <v>85.12318181818182</v>
      </c>
      <c r="K22" s="401">
        <v>78.660526315789468</v>
      </c>
      <c r="L22" s="401">
        <v>81.166818181818172</v>
      </c>
      <c r="M22" s="401">
        <v>85.502380952380946</v>
      </c>
    </row>
    <row r="23" spans="1:13" x14ac:dyDescent="0.2">
      <c r="A23" s="551" t="s">
        <v>307</v>
      </c>
      <c r="B23" s="451">
        <v>78.672608695652187</v>
      </c>
      <c r="C23" s="451">
        <v>85.940555555555548</v>
      </c>
      <c r="D23" s="451">
        <v>76.945714285714288</v>
      </c>
      <c r="E23" s="451">
        <v>75.099090909090904</v>
      </c>
      <c r="F23" s="451">
        <v>80.230476190476182</v>
      </c>
      <c r="G23" s="451">
        <v>86.89727272727275</v>
      </c>
      <c r="H23" s="451">
        <v>94.643499999999989</v>
      </c>
      <c r="I23" s="451">
        <v>92.962727272727278</v>
      </c>
      <c r="J23" s="451">
        <v>85.745909090909109</v>
      </c>
      <c r="K23" s="451">
        <v>80.466842105263154</v>
      </c>
      <c r="L23" s="451">
        <v>82.721363636363634</v>
      </c>
      <c r="M23" s="451">
        <v>85.921904761904756</v>
      </c>
    </row>
    <row r="24" spans="1:13" s="620" customFormat="1" x14ac:dyDescent="0.2">
      <c r="A24" s="552" t="s">
        <v>308</v>
      </c>
      <c r="B24" s="553">
        <v>78.44521739130434</v>
      </c>
      <c r="C24" s="553">
        <v>84.136499999999998</v>
      </c>
      <c r="D24" s="553">
        <v>75.861739130434799</v>
      </c>
      <c r="E24" s="553">
        <v>75.170454545454561</v>
      </c>
      <c r="F24" s="553">
        <v>81.063333333333318</v>
      </c>
      <c r="G24" s="553">
        <v>87.323913043478257</v>
      </c>
      <c r="H24" s="553">
        <v>94.548571428571421</v>
      </c>
      <c r="I24" s="553">
        <v>91.770909090909072</v>
      </c>
      <c r="J24" s="553">
        <v>84.922727272727286</v>
      </c>
      <c r="K24" s="553">
        <v>79.281428571428549</v>
      </c>
      <c r="L24" s="553">
        <v>79.973043478260863</v>
      </c>
      <c r="M24" s="553">
        <v>81.22904761904762</v>
      </c>
    </row>
    <row r="25" spans="1:13" x14ac:dyDescent="0.2">
      <c r="A25" s="548"/>
      <c r="M25" s="161" t="s">
        <v>291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0"/>
    </row>
    <row r="2" spans="1:14" ht="14.1" customHeight="1" x14ac:dyDescent="0.2">
      <c r="A2" s="158"/>
      <c r="B2" s="158"/>
      <c r="N2" s="161" t="s">
        <v>309</v>
      </c>
    </row>
    <row r="3" spans="1:14" ht="14.1" customHeight="1" x14ac:dyDescent="0.2">
      <c r="A3" s="557"/>
      <c r="B3" s="557"/>
      <c r="C3" s="145">
        <v>2023</v>
      </c>
      <c r="D3" s="145" t="s">
        <v>507</v>
      </c>
      <c r="E3" s="145" t="s">
        <v>507</v>
      </c>
      <c r="F3" s="145" t="s">
        <v>507</v>
      </c>
      <c r="G3" s="145" t="s">
        <v>507</v>
      </c>
      <c r="H3" s="145" t="s">
        <v>507</v>
      </c>
      <c r="I3" s="145" t="s">
        <v>507</v>
      </c>
      <c r="J3" s="145" t="s">
        <v>507</v>
      </c>
      <c r="K3" s="145" t="s">
        <v>507</v>
      </c>
      <c r="L3" s="145" t="s">
        <v>507</v>
      </c>
      <c r="M3" s="145">
        <v>2024</v>
      </c>
      <c r="N3" s="145" t="s">
        <v>507</v>
      </c>
    </row>
    <row r="4" spans="1:14" ht="14.1" customHeight="1" x14ac:dyDescent="0.2">
      <c r="C4" s="542">
        <v>44986</v>
      </c>
      <c r="D4" s="542">
        <v>45017</v>
      </c>
      <c r="E4" s="542">
        <v>45047</v>
      </c>
      <c r="F4" s="542">
        <v>45078</v>
      </c>
      <c r="G4" s="542">
        <v>45108</v>
      </c>
      <c r="H4" s="542">
        <v>45139</v>
      </c>
      <c r="I4" s="542">
        <v>45170</v>
      </c>
      <c r="J4" s="542">
        <v>45200</v>
      </c>
      <c r="K4" s="542">
        <v>45231</v>
      </c>
      <c r="L4" s="542">
        <v>45261</v>
      </c>
      <c r="M4" s="542">
        <v>45292</v>
      </c>
      <c r="N4" s="542">
        <v>45323</v>
      </c>
    </row>
    <row r="5" spans="1:14" ht="14.1" customHeight="1" x14ac:dyDescent="0.2">
      <c r="A5" s="820" t="s">
        <v>483</v>
      </c>
      <c r="B5" s="558" t="s">
        <v>310</v>
      </c>
      <c r="C5" s="554">
        <v>799.445652173913</v>
      </c>
      <c r="D5" s="554">
        <v>861.83749999999998</v>
      </c>
      <c r="E5" s="554">
        <v>801.11956521739125</v>
      </c>
      <c r="F5" s="554">
        <v>804.7954545454545</v>
      </c>
      <c r="G5" s="554">
        <v>874.88095238095241</v>
      </c>
      <c r="H5" s="554">
        <v>947.06521739130437</v>
      </c>
      <c r="I5" s="554">
        <v>932.91666666666663</v>
      </c>
      <c r="J5" s="554">
        <v>800.9204545454545</v>
      </c>
      <c r="K5" s="554">
        <v>781.04590909090916</v>
      </c>
      <c r="L5" s="554">
        <v>745.58333333333337</v>
      </c>
      <c r="M5" s="554">
        <v>768.41869565217382</v>
      </c>
      <c r="N5" s="554">
        <v>832.95238095238096</v>
      </c>
    </row>
    <row r="6" spans="1:14" ht="14.1" customHeight="1" x14ac:dyDescent="0.2">
      <c r="A6" s="821"/>
      <c r="B6" s="559" t="s">
        <v>311</v>
      </c>
      <c r="C6" s="555">
        <v>806.10869565217388</v>
      </c>
      <c r="D6" s="555">
        <v>876.47222222222217</v>
      </c>
      <c r="E6" s="555">
        <v>813.57500000000005</v>
      </c>
      <c r="F6" s="555">
        <v>819.65909090909088</v>
      </c>
      <c r="G6" s="555">
        <v>882.33333333333337</v>
      </c>
      <c r="H6" s="555">
        <v>982.94318181818187</v>
      </c>
      <c r="I6" s="555">
        <v>967.79761904761904</v>
      </c>
      <c r="J6" s="555">
        <v>839.05681818181813</v>
      </c>
      <c r="K6" s="555">
        <v>810.43181818181813</v>
      </c>
      <c r="L6" s="555">
        <v>758.86842105263156</v>
      </c>
      <c r="M6" s="555">
        <v>790.72727272727275</v>
      </c>
      <c r="N6" s="555">
        <v>825.42857142857144</v>
      </c>
    </row>
    <row r="7" spans="1:14" ht="14.1" customHeight="1" x14ac:dyDescent="0.2">
      <c r="A7" s="820" t="s">
        <v>515</v>
      </c>
      <c r="B7" s="558" t="s">
        <v>310</v>
      </c>
      <c r="C7" s="556">
        <v>780.36956521739125</v>
      </c>
      <c r="D7" s="556">
        <v>755.59722222222217</v>
      </c>
      <c r="E7" s="556">
        <v>717.08749999999998</v>
      </c>
      <c r="F7" s="556">
        <v>727.47727272727275</v>
      </c>
      <c r="G7" s="556">
        <v>806.91666666666663</v>
      </c>
      <c r="H7" s="556">
        <v>956.06818181818187</v>
      </c>
      <c r="I7" s="556">
        <v>1000.1428571428571</v>
      </c>
      <c r="J7" s="556">
        <v>938.5454545454545</v>
      </c>
      <c r="K7" s="556">
        <v>872.75</v>
      </c>
      <c r="L7" s="556">
        <v>809.92105263157896</v>
      </c>
      <c r="M7" s="556">
        <v>858.76136363636363</v>
      </c>
      <c r="N7" s="556">
        <v>861.15476190476193</v>
      </c>
    </row>
    <row r="8" spans="1:14" ht="14.1" customHeight="1" x14ac:dyDescent="0.2">
      <c r="A8" s="821"/>
      <c r="B8" s="559" t="s">
        <v>311</v>
      </c>
      <c r="C8" s="555">
        <v>807.71739130434787</v>
      </c>
      <c r="D8" s="555">
        <v>775.70833333333337</v>
      </c>
      <c r="E8" s="555">
        <v>716.625</v>
      </c>
      <c r="F8" s="555">
        <v>737.5</v>
      </c>
      <c r="G8" s="555">
        <v>830.90476190476193</v>
      </c>
      <c r="H8" s="555">
        <v>972.63636363636363</v>
      </c>
      <c r="I8" s="555">
        <v>1020.9404761904761</v>
      </c>
      <c r="J8" s="555">
        <v>954.125</v>
      </c>
      <c r="K8" s="555">
        <v>901</v>
      </c>
      <c r="L8" s="555">
        <v>831.40789473684208</v>
      </c>
      <c r="M8" s="555">
        <v>872.2045454545455</v>
      </c>
      <c r="N8" s="555">
        <v>888.86904761904759</v>
      </c>
    </row>
    <row r="9" spans="1:14" ht="14.1" customHeight="1" x14ac:dyDescent="0.2">
      <c r="A9" s="820" t="s">
        <v>484</v>
      </c>
      <c r="B9" s="558" t="s">
        <v>310</v>
      </c>
      <c r="C9" s="554">
        <v>775.31521739130437</v>
      </c>
      <c r="D9" s="554">
        <v>745.65</v>
      </c>
      <c r="E9" s="554">
        <v>675.9021739130435</v>
      </c>
      <c r="F9" s="554">
        <v>709.76136363636363</v>
      </c>
      <c r="G9" s="554">
        <v>779.75</v>
      </c>
      <c r="H9" s="554">
        <v>901.68478260869563</v>
      </c>
      <c r="I9" s="554">
        <v>965.20238095238096</v>
      </c>
      <c r="J9" s="554">
        <v>894.18181818181813</v>
      </c>
      <c r="K9" s="554">
        <v>820.90909090909088</v>
      </c>
      <c r="L9" s="554">
        <v>761.91666666666663</v>
      </c>
      <c r="M9" s="554">
        <v>794.89130434782612</v>
      </c>
      <c r="N9" s="554">
        <v>850.92857142857144</v>
      </c>
    </row>
    <row r="10" spans="1:14" ht="14.1" customHeight="1" x14ac:dyDescent="0.2">
      <c r="A10" s="821"/>
      <c r="B10" s="559" t="s">
        <v>311</v>
      </c>
      <c r="C10" s="555">
        <v>797.3478260869565</v>
      </c>
      <c r="D10" s="555">
        <v>749.40277777777783</v>
      </c>
      <c r="E10" s="555">
        <v>682.16250000000002</v>
      </c>
      <c r="F10" s="555">
        <v>713.9545454545455</v>
      </c>
      <c r="G10" s="555">
        <v>785.11904761904759</v>
      </c>
      <c r="H10" s="555">
        <v>916.27272727272725</v>
      </c>
      <c r="I10" s="555">
        <v>981.42857142857144</v>
      </c>
      <c r="J10" s="555">
        <v>913.98863636363637</v>
      </c>
      <c r="K10" s="555">
        <v>864.09090909090912</v>
      </c>
      <c r="L10" s="555">
        <v>795.96052631578948</v>
      </c>
      <c r="M10" s="555">
        <v>815.77272727272725</v>
      </c>
      <c r="N10" s="555">
        <v>877</v>
      </c>
    </row>
    <row r="11" spans="1:14" ht="14.1" customHeight="1" x14ac:dyDescent="0.2">
      <c r="A11" s="818" t="s">
        <v>312</v>
      </c>
      <c r="B11" s="558" t="s">
        <v>310</v>
      </c>
      <c r="C11" s="554">
        <v>441.79347826086956</v>
      </c>
      <c r="D11" s="554">
        <v>480.55</v>
      </c>
      <c r="E11" s="554">
        <v>447.39130434782606</v>
      </c>
      <c r="F11" s="554">
        <v>467.40909090909093</v>
      </c>
      <c r="G11" s="554">
        <v>502.16666666666669</v>
      </c>
      <c r="H11" s="554">
        <v>553.48913043478262</v>
      </c>
      <c r="I11" s="554">
        <v>569.28571428571433</v>
      </c>
      <c r="J11" s="554">
        <v>528.03409090909088</v>
      </c>
      <c r="K11" s="554">
        <v>495.35227272727275</v>
      </c>
      <c r="L11" s="554">
        <v>474.07142857142856</v>
      </c>
      <c r="M11" s="554">
        <v>478.57608695652175</v>
      </c>
      <c r="N11" s="554">
        <v>478.01190476190476</v>
      </c>
    </row>
    <row r="12" spans="1:14" ht="14.1" customHeight="1" x14ac:dyDescent="0.2">
      <c r="A12" s="819"/>
      <c r="B12" s="559" t="s">
        <v>311</v>
      </c>
      <c r="C12" s="555">
        <v>422.93478260869563</v>
      </c>
      <c r="D12" s="555">
        <v>465.91666666666669</v>
      </c>
      <c r="E12" s="555">
        <v>428.72500000000002</v>
      </c>
      <c r="F12" s="555">
        <v>442.65909090909093</v>
      </c>
      <c r="G12" s="555">
        <v>480.63095238095241</v>
      </c>
      <c r="H12" s="555">
        <v>537.93181818181813</v>
      </c>
      <c r="I12" s="555">
        <v>557.83333333333337</v>
      </c>
      <c r="J12" s="555">
        <v>512.89772727272725</v>
      </c>
      <c r="K12" s="555">
        <v>475.61363636363637</v>
      </c>
      <c r="L12" s="555">
        <v>450.25</v>
      </c>
      <c r="M12" s="555">
        <v>462.39772727272725</v>
      </c>
      <c r="N12" s="555">
        <v>463.60714285714283</v>
      </c>
    </row>
    <row r="13" spans="1:14" ht="14.1" customHeight="1" x14ac:dyDescent="0.2">
      <c r="B13" s="548"/>
      <c r="N13" s="161" t="s">
        <v>291</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313</v>
      </c>
      <c r="B1" s="53"/>
      <c r="C1" s="53"/>
      <c r="D1" s="6"/>
      <c r="E1" s="6"/>
      <c r="F1" s="6"/>
      <c r="G1" s="6"/>
      <c r="H1" s="3"/>
    </row>
    <row r="2" spans="1:8" x14ac:dyDescent="0.2">
      <c r="A2" s="54"/>
      <c r="B2" s="54"/>
      <c r="C2" s="54"/>
      <c r="D2" s="65"/>
      <c r="E2" s="65"/>
      <c r="F2" s="65"/>
      <c r="G2" s="108"/>
      <c r="H2" s="55" t="s">
        <v>465</v>
      </c>
    </row>
    <row r="3" spans="1:8" x14ac:dyDescent="0.2">
      <c r="A3" s="56"/>
      <c r="B3" s="784">
        <f>INDICE!A3</f>
        <v>45323</v>
      </c>
      <c r="C3" s="782">
        <v>41671</v>
      </c>
      <c r="D3" s="782" t="s">
        <v>115</v>
      </c>
      <c r="E3" s="782"/>
      <c r="F3" s="782" t="s">
        <v>116</v>
      </c>
      <c r="G3" s="782"/>
      <c r="H3" s="782"/>
    </row>
    <row r="4" spans="1:8" ht="25.5" x14ac:dyDescent="0.2">
      <c r="A4" s="66"/>
      <c r="B4" s="184" t="s">
        <v>54</v>
      </c>
      <c r="C4" s="185" t="s">
        <v>447</v>
      </c>
      <c r="D4" s="184" t="s">
        <v>54</v>
      </c>
      <c r="E4" s="185" t="s">
        <v>447</v>
      </c>
      <c r="F4" s="184" t="s">
        <v>54</v>
      </c>
      <c r="G4" s="186" t="s">
        <v>447</v>
      </c>
      <c r="H4" s="185" t="s">
        <v>106</v>
      </c>
    </row>
    <row r="5" spans="1:8" x14ac:dyDescent="0.2">
      <c r="A5" s="3" t="s">
        <v>314</v>
      </c>
      <c r="B5" s="304">
        <v>22025.589</v>
      </c>
      <c r="C5" s="72">
        <v>-6.7540599424333365</v>
      </c>
      <c r="D5" s="71">
        <v>47229.145000000004</v>
      </c>
      <c r="E5" s="333">
        <v>2.5672395478985353</v>
      </c>
      <c r="F5" s="71">
        <v>218203.07100000003</v>
      </c>
      <c r="G5" s="333">
        <v>4.1386935873078077</v>
      </c>
      <c r="H5" s="307">
        <v>67.881869315558717</v>
      </c>
    </row>
    <row r="6" spans="1:8" x14ac:dyDescent="0.2">
      <c r="A6" s="3" t="s">
        <v>315</v>
      </c>
      <c r="B6" s="305">
        <v>4689.0609999999997</v>
      </c>
      <c r="C6" s="187">
        <v>-48.611182955398291</v>
      </c>
      <c r="D6" s="58">
        <v>11698.255999999999</v>
      </c>
      <c r="E6" s="59">
        <v>-21.474686276488043</v>
      </c>
      <c r="F6" s="58">
        <v>93411.251000000004</v>
      </c>
      <c r="G6" s="59">
        <v>-28.765994254670403</v>
      </c>
      <c r="H6" s="308">
        <v>29.059766683965933</v>
      </c>
    </row>
    <row r="7" spans="1:8" x14ac:dyDescent="0.2">
      <c r="A7" s="3" t="s">
        <v>316</v>
      </c>
      <c r="B7" s="344">
        <v>927.61199999999997</v>
      </c>
      <c r="C7" s="187">
        <v>22.093730339030785</v>
      </c>
      <c r="D7" s="95">
        <v>1827.8339999999998</v>
      </c>
      <c r="E7" s="73">
        <v>25.880936672281756</v>
      </c>
      <c r="F7" s="95">
        <v>9830.9669999999987</v>
      </c>
      <c r="G7" s="187">
        <v>12.228661385322544</v>
      </c>
      <c r="H7" s="446">
        <v>3.0583640004753652</v>
      </c>
    </row>
    <row r="8" spans="1:8" x14ac:dyDescent="0.2">
      <c r="A8" s="213" t="s">
        <v>186</v>
      </c>
      <c r="B8" s="214">
        <v>27642.261999999999</v>
      </c>
      <c r="C8" s="215">
        <v>-17.499056644290874</v>
      </c>
      <c r="D8" s="214">
        <v>60755.235000000001</v>
      </c>
      <c r="E8" s="215">
        <v>-2.6303408966612376</v>
      </c>
      <c r="F8" s="214">
        <v>321445.28899999999</v>
      </c>
      <c r="G8" s="215">
        <v>-8.0070758634480299</v>
      </c>
      <c r="H8" s="216">
        <v>100</v>
      </c>
    </row>
    <row r="9" spans="1:8" x14ac:dyDescent="0.2">
      <c r="A9" s="217" t="s">
        <v>593</v>
      </c>
      <c r="B9" s="306">
        <v>5036.63</v>
      </c>
      <c r="C9" s="75">
        <v>-13.155981728483276</v>
      </c>
      <c r="D9" s="74">
        <v>10628.647999999999</v>
      </c>
      <c r="E9" s="75">
        <v>-2.6084999599571974</v>
      </c>
      <c r="F9" s="74">
        <v>63834.531000000003</v>
      </c>
      <c r="G9" s="190">
        <v>9.78577591037301</v>
      </c>
      <c r="H9" s="504">
        <v>19.858660795805896</v>
      </c>
    </row>
    <row r="10" spans="1:8" x14ac:dyDescent="0.2">
      <c r="A10" s="3"/>
      <c r="B10" s="3"/>
      <c r="C10" s="3"/>
      <c r="D10" s="3"/>
      <c r="E10" s="3"/>
      <c r="F10" s="3"/>
      <c r="G10" s="108"/>
      <c r="H10" s="55" t="s">
        <v>220</v>
      </c>
    </row>
    <row r="11" spans="1:8" x14ac:dyDescent="0.2">
      <c r="A11" s="80" t="s">
        <v>569</v>
      </c>
      <c r="B11" s="80"/>
      <c r="C11" s="200"/>
      <c r="D11" s="200"/>
      <c r="E11" s="200"/>
      <c r="F11" s="80"/>
      <c r="G11" s="80"/>
      <c r="H11" s="80"/>
    </row>
    <row r="12" spans="1:8" x14ac:dyDescent="0.2">
      <c r="A12" s="80" t="s">
        <v>503</v>
      </c>
      <c r="B12" s="108"/>
      <c r="C12" s="108"/>
      <c r="D12" s="108"/>
      <c r="E12" s="108"/>
      <c r="F12" s="108"/>
      <c r="G12" s="108"/>
      <c r="H12" s="108"/>
    </row>
    <row r="13" spans="1:8" x14ac:dyDescent="0.2">
      <c r="A13" s="433" t="s">
        <v>530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4" priority="7" operator="equal">
      <formula>0</formula>
    </cfRule>
    <cfRule type="cellIs" dxfId="73" priority="8" operator="between">
      <formula>-0.5</formula>
      <formula>0.5</formula>
    </cfRule>
  </conditionalFormatting>
  <conditionalFormatting sqref="E7">
    <cfRule type="cellIs" dxfId="72" priority="1" operator="between">
      <formula>-0.5</formula>
      <formula>0.5</formula>
    </cfRule>
    <cfRule type="cellIs" dxfId="71" priority="2" operator="between">
      <formula>0</formula>
      <formula>0.49</formula>
    </cfRule>
  </conditionalFormatting>
  <conditionalFormatting sqref="G5">
    <cfRule type="cellIs" dxfId="70" priority="5" operator="equal">
      <formula>0</formula>
    </cfRule>
    <cfRule type="cellIs" dxfId="69"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623</v>
      </c>
      <c r="B1" s="53"/>
      <c r="C1" s="53"/>
      <c r="D1" s="6"/>
      <c r="E1" s="6"/>
      <c r="F1" s="6"/>
      <c r="G1" s="6"/>
      <c r="H1" s="3"/>
    </row>
    <row r="2" spans="1:8" x14ac:dyDescent="0.2">
      <c r="A2" s="54"/>
      <c r="B2" s="54"/>
      <c r="C2" s="54"/>
      <c r="D2" s="65"/>
      <c r="E2" s="65"/>
      <c r="F2" s="65"/>
      <c r="G2" s="108"/>
      <c r="H2" s="55" t="s">
        <v>465</v>
      </c>
    </row>
    <row r="3" spans="1:8" ht="14.1" customHeight="1" x14ac:dyDescent="0.2">
      <c r="A3" s="56"/>
      <c r="B3" s="784">
        <f>INDICE!A3</f>
        <v>45323</v>
      </c>
      <c r="C3" s="784">
        <v>41671</v>
      </c>
      <c r="D3" s="782" t="s">
        <v>115</v>
      </c>
      <c r="E3" s="782"/>
      <c r="F3" s="782" t="s">
        <v>116</v>
      </c>
      <c r="G3" s="782"/>
      <c r="H3" s="183"/>
    </row>
    <row r="4" spans="1:8" ht="25.5" x14ac:dyDescent="0.2">
      <c r="A4" s="66"/>
      <c r="B4" s="184" t="s">
        <v>54</v>
      </c>
      <c r="C4" s="185" t="s">
        <v>447</v>
      </c>
      <c r="D4" s="184" t="s">
        <v>54</v>
      </c>
      <c r="E4" s="185" t="s">
        <v>447</v>
      </c>
      <c r="F4" s="184" t="s">
        <v>54</v>
      </c>
      <c r="G4" s="186" t="s">
        <v>447</v>
      </c>
      <c r="H4" s="185" t="s">
        <v>106</v>
      </c>
    </row>
    <row r="5" spans="1:8" x14ac:dyDescent="0.2">
      <c r="A5" s="3" t="s">
        <v>625</v>
      </c>
      <c r="B5" s="304">
        <v>10170.123</v>
      </c>
      <c r="C5" s="72">
        <v>-26.864764157178023</v>
      </c>
      <c r="D5" s="71">
        <v>23005.87</v>
      </c>
      <c r="E5" s="72">
        <v>-1.7517338636475037</v>
      </c>
      <c r="F5" s="71">
        <v>154130.98699999999</v>
      </c>
      <c r="G5" s="59">
        <v>-10.604856554802252</v>
      </c>
      <c r="H5" s="307">
        <v>47.949368764897343</v>
      </c>
    </row>
    <row r="6" spans="1:8" x14ac:dyDescent="0.2">
      <c r="A6" s="3" t="s">
        <v>624</v>
      </c>
      <c r="B6" s="305">
        <v>8266.24</v>
      </c>
      <c r="C6" s="187">
        <v>-6.3937677679366631</v>
      </c>
      <c r="D6" s="58">
        <v>17128.779000000002</v>
      </c>
      <c r="E6" s="59">
        <v>1.8223577889669571</v>
      </c>
      <c r="F6" s="58">
        <v>99698.930999999997</v>
      </c>
      <c r="G6" s="59">
        <v>3.7331505695853853</v>
      </c>
      <c r="H6" s="308">
        <v>31.015832059682168</v>
      </c>
    </row>
    <row r="7" spans="1:8" x14ac:dyDescent="0.2">
      <c r="A7" s="3" t="s">
        <v>626</v>
      </c>
      <c r="B7" s="344">
        <v>8278.2870000000003</v>
      </c>
      <c r="C7" s="187">
        <v>-17.290377641560628</v>
      </c>
      <c r="D7" s="95">
        <v>18792.752</v>
      </c>
      <c r="E7" s="187">
        <v>-9.2407932979963405</v>
      </c>
      <c r="F7" s="95">
        <v>57784.403999999995</v>
      </c>
      <c r="G7" s="187">
        <v>-19.897198981942999</v>
      </c>
      <c r="H7" s="446">
        <v>17.97643517494512</v>
      </c>
    </row>
    <row r="8" spans="1:8" x14ac:dyDescent="0.2">
      <c r="A8" s="695" t="s">
        <v>318</v>
      </c>
      <c r="B8" s="344">
        <v>927.61199999999997</v>
      </c>
      <c r="C8" s="187">
        <v>22.093730339030785</v>
      </c>
      <c r="D8" s="95">
        <v>1827.8339999999998</v>
      </c>
      <c r="E8" s="73">
        <v>25.880936672281756</v>
      </c>
      <c r="F8" s="95">
        <v>9830.9669999999987</v>
      </c>
      <c r="G8" s="187">
        <v>12.228661385322544</v>
      </c>
      <c r="H8" s="446">
        <v>3.0583640004753652</v>
      </c>
    </row>
    <row r="9" spans="1:8" x14ac:dyDescent="0.2">
      <c r="A9" s="213" t="s">
        <v>186</v>
      </c>
      <c r="B9" s="214">
        <v>27642.261999999999</v>
      </c>
      <c r="C9" s="215">
        <v>-17.499056644290874</v>
      </c>
      <c r="D9" s="214">
        <v>60755.235000000001</v>
      </c>
      <c r="E9" s="215">
        <v>-2.6303408966612376</v>
      </c>
      <c r="F9" s="214">
        <v>321445.28899999999</v>
      </c>
      <c r="G9" s="215">
        <v>-8.0070758634480299</v>
      </c>
      <c r="H9" s="216">
        <v>100</v>
      </c>
    </row>
    <row r="10" spans="1:8" x14ac:dyDescent="0.2">
      <c r="A10" s="80"/>
      <c r="B10" s="3"/>
      <c r="C10" s="3"/>
      <c r="D10" s="3"/>
      <c r="E10" s="3"/>
      <c r="F10" s="3"/>
      <c r="G10" s="108"/>
      <c r="H10" s="55" t="s">
        <v>220</v>
      </c>
    </row>
    <row r="11" spans="1:8" x14ac:dyDescent="0.2">
      <c r="A11" s="80" t="s">
        <v>569</v>
      </c>
      <c r="B11" s="80"/>
      <c r="C11" s="200"/>
      <c r="D11" s="200"/>
      <c r="E11" s="200"/>
      <c r="F11" s="80"/>
      <c r="G11" s="80"/>
      <c r="H11" s="80"/>
    </row>
    <row r="12" spans="1:8" x14ac:dyDescent="0.2">
      <c r="A12" s="80" t="s">
        <v>485</v>
      </c>
      <c r="B12" s="108"/>
      <c r="C12" s="108"/>
      <c r="D12" s="108"/>
      <c r="E12" s="108"/>
      <c r="F12" s="108"/>
      <c r="G12" s="108"/>
      <c r="H12" s="108"/>
    </row>
    <row r="13" spans="1:8" x14ac:dyDescent="0.2">
      <c r="A13" s="433" t="s">
        <v>530</v>
      </c>
      <c r="B13" s="1"/>
      <c r="C13" s="1"/>
      <c r="D13" s="1"/>
      <c r="E13" s="1"/>
      <c r="F13" s="1"/>
      <c r="G13" s="1"/>
      <c r="H13" s="1"/>
    </row>
    <row r="14" spans="1:8" s="1" customFormat="1" x14ac:dyDescent="0.2">
      <c r="A14" s="822" t="s">
        <v>627</v>
      </c>
      <c r="B14" s="822"/>
      <c r="C14" s="822"/>
      <c r="D14" s="822"/>
      <c r="E14" s="822"/>
      <c r="F14" s="822"/>
      <c r="G14" s="822"/>
      <c r="H14" s="822"/>
    </row>
    <row r="15" spans="1:8" s="1" customFormat="1" x14ac:dyDescent="0.2">
      <c r="A15" s="822"/>
      <c r="B15" s="822"/>
      <c r="C15" s="822"/>
      <c r="D15" s="822"/>
      <c r="E15" s="822"/>
      <c r="F15" s="822"/>
      <c r="G15" s="822"/>
      <c r="H15" s="822"/>
    </row>
    <row r="16" spans="1:8" s="1" customFormat="1" x14ac:dyDescent="0.2">
      <c r="A16" s="822"/>
      <c r="B16" s="822"/>
      <c r="C16" s="822"/>
      <c r="D16" s="822"/>
      <c r="E16" s="822"/>
      <c r="F16" s="822"/>
      <c r="G16" s="822"/>
      <c r="H16" s="822"/>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317</v>
      </c>
    </row>
  </sheetData>
  <mergeCells count="4">
    <mergeCell ref="B3:C3"/>
    <mergeCell ref="D3:E3"/>
    <mergeCell ref="F3:G3"/>
    <mergeCell ref="A14:H16"/>
  </mergeCells>
  <conditionalFormatting sqref="E8">
    <cfRule type="cellIs" dxfId="68" priority="1" operator="between">
      <formula>-0.5</formula>
      <formula>0.5</formula>
    </cfRule>
    <cfRule type="cellIs" dxfId="6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486</v>
      </c>
      <c r="B1" s="158"/>
      <c r="C1" s="158"/>
      <c r="D1" s="158"/>
    </row>
    <row r="2" spans="1:4" x14ac:dyDescent="0.2">
      <c r="A2" s="159"/>
      <c r="B2" s="159"/>
      <c r="C2" s="159"/>
      <c r="D2" s="159"/>
    </row>
    <row r="3" spans="1:4" x14ac:dyDescent="0.2">
      <c r="A3" s="162"/>
      <c r="B3" s="823">
        <v>2022</v>
      </c>
      <c r="C3" s="823">
        <v>2023</v>
      </c>
      <c r="D3" s="823">
        <v>2024</v>
      </c>
    </row>
    <row r="4" spans="1:4" x14ac:dyDescent="0.2">
      <c r="A4" s="638"/>
      <c r="B4" s="824"/>
      <c r="C4" s="824"/>
      <c r="D4" s="824"/>
    </row>
    <row r="5" spans="1:4" x14ac:dyDescent="0.2">
      <c r="A5" s="191" t="s">
        <v>319</v>
      </c>
      <c r="B5" s="211">
        <v>6.4152077406678591</v>
      </c>
      <c r="C5" s="211">
        <v>-7.8686115078683283</v>
      </c>
      <c r="D5" s="211">
        <v>-6.7707644816364629</v>
      </c>
    </row>
    <row r="6" spans="1:4" x14ac:dyDescent="0.2">
      <c r="A6" s="1" t="s">
        <v>127</v>
      </c>
      <c r="B6" s="167">
        <v>9.1865278841091342</v>
      </c>
      <c r="C6" s="167">
        <v>-9.7678685855851999</v>
      </c>
      <c r="D6" s="167">
        <v>-8.0070758634480299</v>
      </c>
    </row>
    <row r="7" spans="1:4" x14ac:dyDescent="0.2">
      <c r="A7" s="1" t="s">
        <v>128</v>
      </c>
      <c r="B7" s="167">
        <v>8.7780102643091844</v>
      </c>
      <c r="C7" s="167">
        <v>-11.600069071917586</v>
      </c>
      <c r="D7" s="167" t="s">
        <v>507</v>
      </c>
    </row>
    <row r="8" spans="1:4" x14ac:dyDescent="0.2">
      <c r="A8" s="1" t="s">
        <v>129</v>
      </c>
      <c r="B8" s="167">
        <v>5.5678360090193921</v>
      </c>
      <c r="C8" s="167">
        <v>-11.314906021439832</v>
      </c>
      <c r="D8" s="167" t="s">
        <v>507</v>
      </c>
    </row>
    <row r="9" spans="1:4" x14ac:dyDescent="0.2">
      <c r="A9" s="1" t="s">
        <v>130</v>
      </c>
      <c r="B9" s="167">
        <v>4.287536976380939</v>
      </c>
      <c r="C9" s="167">
        <v>-11.453616443709757</v>
      </c>
      <c r="D9" s="167" t="s">
        <v>507</v>
      </c>
    </row>
    <row r="10" spans="1:4" x14ac:dyDescent="0.2">
      <c r="A10" s="1" t="s">
        <v>131</v>
      </c>
      <c r="B10" s="167">
        <v>4.4539022283461609</v>
      </c>
      <c r="C10" s="167">
        <v>-12.669319417550037</v>
      </c>
      <c r="D10" s="167" t="s">
        <v>507</v>
      </c>
    </row>
    <row r="11" spans="1:4" x14ac:dyDescent="0.2">
      <c r="A11" s="1" t="s">
        <v>132</v>
      </c>
      <c r="B11" s="167">
        <v>6.2715014299517087</v>
      </c>
      <c r="C11" s="167">
        <v>-14.667522871794841</v>
      </c>
      <c r="D11" s="167" t="s">
        <v>507</v>
      </c>
    </row>
    <row r="12" spans="1:4" x14ac:dyDescent="0.2">
      <c r="A12" s="1" t="s">
        <v>133</v>
      </c>
      <c r="B12" s="167">
        <v>7.0428380303704046</v>
      </c>
      <c r="C12" s="167">
        <v>-15.724438738076152</v>
      </c>
      <c r="D12" s="167" t="s">
        <v>507</v>
      </c>
    </row>
    <row r="13" spans="1:4" x14ac:dyDescent="0.2">
      <c r="A13" s="1" t="s">
        <v>134</v>
      </c>
      <c r="B13" s="167">
        <v>6.2911695436183006</v>
      </c>
      <c r="C13" s="167">
        <v>-15.880801150810822</v>
      </c>
      <c r="D13" s="167" t="s">
        <v>507</v>
      </c>
    </row>
    <row r="14" spans="1:4" x14ac:dyDescent="0.2">
      <c r="A14" s="1" t="s">
        <v>135</v>
      </c>
      <c r="B14" s="167">
        <v>5.5468861796046394</v>
      </c>
      <c r="C14" s="167">
        <v>-16.459998853920549</v>
      </c>
      <c r="D14" s="167" t="s">
        <v>507</v>
      </c>
    </row>
    <row r="15" spans="1:4" x14ac:dyDescent="0.2">
      <c r="A15" s="1" t="s">
        <v>136</v>
      </c>
      <c r="B15" s="167">
        <v>9.1835485658545546E-2</v>
      </c>
      <c r="C15" s="167">
        <v>-14.267263650631362</v>
      </c>
      <c r="D15" s="167" t="s">
        <v>507</v>
      </c>
    </row>
    <row r="16" spans="1:4" x14ac:dyDescent="0.2">
      <c r="A16" s="209" t="s">
        <v>137</v>
      </c>
      <c r="B16" s="210">
        <v>-3.5829121773271306</v>
      </c>
      <c r="C16" s="210">
        <v>-11.222034826011537</v>
      </c>
      <c r="D16" s="210" t="s">
        <v>507</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8" t="s">
        <v>666</v>
      </c>
      <c r="C3" s="774" t="s">
        <v>418</v>
      </c>
      <c r="D3" s="778" t="s">
        <v>667</v>
      </c>
      <c r="E3" s="774" t="s">
        <v>418</v>
      </c>
      <c r="F3" s="776" t="s">
        <v>668</v>
      </c>
    </row>
    <row r="4" spans="1:6" x14ac:dyDescent="0.2">
      <c r="A4" s="66"/>
      <c r="B4" s="779"/>
      <c r="C4" s="775"/>
      <c r="D4" s="779"/>
      <c r="E4" s="775"/>
      <c r="F4" s="777"/>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3" t="s">
        <v>652</v>
      </c>
      <c r="B12" s="3"/>
      <c r="C12" s="3"/>
      <c r="D12" s="3"/>
      <c r="E12" s="3"/>
      <c r="F12" s="55" t="s">
        <v>568</v>
      </c>
    </row>
    <row r="13" spans="1:6" x14ac:dyDescent="0.2">
      <c r="A13" s="433" t="s">
        <v>606</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25" t="s">
        <v>628</v>
      </c>
      <c r="B1" s="825"/>
      <c r="C1" s="825"/>
      <c r="D1" s="825"/>
      <c r="E1" s="825"/>
      <c r="F1" s="825"/>
      <c r="G1" s="18"/>
      <c r="H1" s="18"/>
      <c r="I1" s="18"/>
      <c r="J1" s="18"/>
      <c r="K1" s="18"/>
      <c r="L1" s="18"/>
    </row>
    <row r="2" spans="1:12" x14ac:dyDescent="0.2">
      <c r="A2" s="826"/>
      <c r="B2" s="826"/>
      <c r="C2" s="826"/>
      <c r="D2" s="826"/>
      <c r="E2" s="826"/>
      <c r="F2" s="826"/>
      <c r="G2" s="18"/>
      <c r="H2" s="18"/>
      <c r="I2" s="18"/>
      <c r="J2" s="18"/>
      <c r="K2" s="569"/>
      <c r="L2" s="55" t="s">
        <v>465</v>
      </c>
    </row>
    <row r="3" spans="1:12" x14ac:dyDescent="0.2">
      <c r="A3" s="570"/>
      <c r="B3" s="827">
        <f>INDICE!A3</f>
        <v>45323</v>
      </c>
      <c r="C3" s="828">
        <v>41671</v>
      </c>
      <c r="D3" s="828">
        <v>41671</v>
      </c>
      <c r="E3" s="828">
        <v>41671</v>
      </c>
      <c r="F3" s="829">
        <v>41671</v>
      </c>
      <c r="G3" s="830" t="s">
        <v>116</v>
      </c>
      <c r="H3" s="828"/>
      <c r="I3" s="828"/>
      <c r="J3" s="828"/>
      <c r="K3" s="828"/>
      <c r="L3" s="831" t="s">
        <v>106</v>
      </c>
    </row>
    <row r="4" spans="1:12" ht="38.25" x14ac:dyDescent="0.2">
      <c r="A4" s="546"/>
      <c r="B4" s="696" t="s">
        <v>625</v>
      </c>
      <c r="C4" s="696" t="s">
        <v>624</v>
      </c>
      <c r="D4" s="696" t="s">
        <v>626</v>
      </c>
      <c r="E4" s="696" t="s">
        <v>318</v>
      </c>
      <c r="F4" s="220" t="s">
        <v>186</v>
      </c>
      <c r="G4" s="696" t="s">
        <v>625</v>
      </c>
      <c r="H4" s="696" t="s">
        <v>624</v>
      </c>
      <c r="I4" s="696" t="s">
        <v>626</v>
      </c>
      <c r="J4" s="696" t="s">
        <v>318</v>
      </c>
      <c r="K4" s="221" t="s">
        <v>186</v>
      </c>
      <c r="L4" s="832"/>
    </row>
    <row r="5" spans="1:12" x14ac:dyDescent="0.2">
      <c r="A5" s="543" t="s">
        <v>153</v>
      </c>
      <c r="B5" s="436">
        <v>2603.3670000000002</v>
      </c>
      <c r="C5" s="436">
        <v>799.44</v>
      </c>
      <c r="D5" s="436">
        <v>261.40699999999998</v>
      </c>
      <c r="E5" s="436">
        <v>212.876</v>
      </c>
      <c r="F5" s="571">
        <v>3877.0900000000006</v>
      </c>
      <c r="G5" s="436">
        <v>38442.707999999999</v>
      </c>
      <c r="H5" s="436">
        <v>7471.3919999999998</v>
      </c>
      <c r="I5" s="436">
        <v>2553.8679999999999</v>
      </c>
      <c r="J5" s="436">
        <v>2143.9520000000002</v>
      </c>
      <c r="K5" s="572">
        <v>50611.92</v>
      </c>
      <c r="L5" s="72">
        <v>15.744874787372538</v>
      </c>
    </row>
    <row r="6" spans="1:12" x14ac:dyDescent="0.2">
      <c r="A6" s="545" t="s">
        <v>154</v>
      </c>
      <c r="B6" s="436">
        <v>245.38399999999999</v>
      </c>
      <c r="C6" s="436">
        <v>568.70699999999999</v>
      </c>
      <c r="D6" s="436">
        <v>405.01499999999999</v>
      </c>
      <c r="E6" s="436">
        <v>51.136000000000003</v>
      </c>
      <c r="F6" s="573">
        <v>1270.242</v>
      </c>
      <c r="G6" s="436">
        <v>7104.0420000000004</v>
      </c>
      <c r="H6" s="436">
        <v>6960.8130000000001</v>
      </c>
      <c r="I6" s="436">
        <v>2786.64</v>
      </c>
      <c r="J6" s="436">
        <v>635.03200000000004</v>
      </c>
      <c r="K6" s="574">
        <v>17486.526999999998</v>
      </c>
      <c r="L6" s="59">
        <v>5.4398880358818458</v>
      </c>
    </row>
    <row r="7" spans="1:12" x14ac:dyDescent="0.2">
      <c r="A7" s="545" t="s">
        <v>155</v>
      </c>
      <c r="B7" s="436">
        <v>133.12799999999999</v>
      </c>
      <c r="C7" s="436">
        <v>190.131</v>
      </c>
      <c r="D7" s="436">
        <v>385.68200000000002</v>
      </c>
      <c r="E7" s="436">
        <v>24.157</v>
      </c>
      <c r="F7" s="573">
        <v>733.09800000000007</v>
      </c>
      <c r="G7" s="436">
        <v>4747.26</v>
      </c>
      <c r="H7" s="436">
        <v>3538.39</v>
      </c>
      <c r="I7" s="436">
        <v>1925.5619999999999</v>
      </c>
      <c r="J7" s="436">
        <v>286.12099999999998</v>
      </c>
      <c r="K7" s="574">
        <v>10497.332999999999</v>
      </c>
      <c r="L7" s="59">
        <v>3.2656179351890562</v>
      </c>
    </row>
    <row r="8" spans="1:12" x14ac:dyDescent="0.2">
      <c r="A8" s="545" t="s">
        <v>156</v>
      </c>
      <c r="B8" s="436">
        <v>589.86099999999999</v>
      </c>
      <c r="C8" s="96">
        <v>18.015000000000001</v>
      </c>
      <c r="D8" s="436">
        <v>90.975999999999999</v>
      </c>
      <c r="E8" s="96">
        <v>0.58399999999999996</v>
      </c>
      <c r="F8" s="573">
        <v>699.43599999999992</v>
      </c>
      <c r="G8" s="436">
        <v>8668.0939999999991</v>
      </c>
      <c r="H8" s="436">
        <v>291.565</v>
      </c>
      <c r="I8" s="96">
        <v>751.39</v>
      </c>
      <c r="J8" s="436">
        <v>5.5220000000000002</v>
      </c>
      <c r="K8" s="574">
        <v>9716.5709999999999</v>
      </c>
      <c r="L8" s="59">
        <v>3.0227304903195762</v>
      </c>
    </row>
    <row r="9" spans="1:12" x14ac:dyDescent="0.2">
      <c r="A9" s="545" t="s">
        <v>566</v>
      </c>
      <c r="B9" s="436">
        <v>0</v>
      </c>
      <c r="C9" s="436">
        <v>0</v>
      </c>
      <c r="D9" s="436">
        <v>0</v>
      </c>
      <c r="E9" s="96">
        <v>1.704</v>
      </c>
      <c r="F9" s="622">
        <v>1.704</v>
      </c>
      <c r="G9" s="436">
        <v>0</v>
      </c>
      <c r="H9" s="436">
        <v>0</v>
      </c>
      <c r="I9" s="436">
        <v>0</v>
      </c>
      <c r="J9" s="436">
        <v>21.582000000000001</v>
      </c>
      <c r="K9" s="574">
        <v>21.582000000000001</v>
      </c>
      <c r="L9" s="96">
        <v>6.7139497505938157E-3</v>
      </c>
    </row>
    <row r="10" spans="1:12" x14ac:dyDescent="0.2">
      <c r="A10" s="545" t="s">
        <v>158</v>
      </c>
      <c r="B10" s="436">
        <v>101.20399999999999</v>
      </c>
      <c r="C10" s="436">
        <v>135.03100000000001</v>
      </c>
      <c r="D10" s="436">
        <v>119.33499999999999</v>
      </c>
      <c r="E10" s="436">
        <v>2.4769999999999999</v>
      </c>
      <c r="F10" s="573">
        <v>358.04699999999997</v>
      </c>
      <c r="G10" s="436">
        <v>1596.9380000000001</v>
      </c>
      <c r="H10" s="436">
        <v>1326.028</v>
      </c>
      <c r="I10" s="436">
        <v>1009.918</v>
      </c>
      <c r="J10" s="436">
        <v>24.123999999999999</v>
      </c>
      <c r="K10" s="574">
        <v>3957.0080000000003</v>
      </c>
      <c r="L10" s="59">
        <v>1.2309866034055108</v>
      </c>
    </row>
    <row r="11" spans="1:12" x14ac:dyDescent="0.2">
      <c r="A11" s="545" t="s">
        <v>159</v>
      </c>
      <c r="B11" s="436">
        <v>99.375</v>
      </c>
      <c r="C11" s="436">
        <v>890.30600000000004</v>
      </c>
      <c r="D11" s="436">
        <v>852.46</v>
      </c>
      <c r="E11" s="436">
        <v>60.914999999999999</v>
      </c>
      <c r="F11" s="573">
        <v>1903.056</v>
      </c>
      <c r="G11" s="436">
        <v>1277.1020000000001</v>
      </c>
      <c r="H11" s="436">
        <v>10374.078</v>
      </c>
      <c r="I11" s="436">
        <v>5862.8509999999997</v>
      </c>
      <c r="J11" s="436">
        <v>646.35400000000004</v>
      </c>
      <c r="K11" s="574">
        <v>18160.384999999998</v>
      </c>
      <c r="L11" s="59">
        <v>5.6495186887886959</v>
      </c>
    </row>
    <row r="12" spans="1:12" x14ac:dyDescent="0.2">
      <c r="A12" s="545" t="s">
        <v>510</v>
      </c>
      <c r="B12" s="436">
        <v>788.67</v>
      </c>
      <c r="C12" s="436">
        <v>370.03199999999998</v>
      </c>
      <c r="D12" s="436">
        <v>363.26600000000002</v>
      </c>
      <c r="E12" s="436">
        <v>68.335999999999999</v>
      </c>
      <c r="F12" s="573">
        <v>1590.3040000000001</v>
      </c>
      <c r="G12" s="436">
        <v>8977.6869999999999</v>
      </c>
      <c r="H12" s="436">
        <v>4501.6490000000003</v>
      </c>
      <c r="I12" s="436">
        <v>2531.6309999999999</v>
      </c>
      <c r="J12" s="436">
        <v>735.62599999999998</v>
      </c>
      <c r="K12" s="574">
        <v>16746.592999999997</v>
      </c>
      <c r="L12" s="59">
        <v>5.2097017836922488</v>
      </c>
    </row>
    <row r="13" spans="1:12" x14ac:dyDescent="0.2">
      <c r="A13" s="545" t="s">
        <v>160</v>
      </c>
      <c r="B13" s="436">
        <v>1621.78</v>
      </c>
      <c r="C13" s="436">
        <v>1592.923</v>
      </c>
      <c r="D13" s="436">
        <v>1741.7670000000001</v>
      </c>
      <c r="E13" s="436">
        <v>126.252</v>
      </c>
      <c r="F13" s="573">
        <v>5082.7220000000007</v>
      </c>
      <c r="G13" s="436">
        <v>23625.842000000001</v>
      </c>
      <c r="H13" s="436">
        <v>18922.864000000001</v>
      </c>
      <c r="I13" s="436">
        <v>11965.662</v>
      </c>
      <c r="J13" s="436">
        <v>1322.078</v>
      </c>
      <c r="K13" s="574">
        <v>55836.446000000004</v>
      </c>
      <c r="L13" s="59">
        <v>17.370173880814804</v>
      </c>
    </row>
    <row r="14" spans="1:12" x14ac:dyDescent="0.2">
      <c r="A14" s="545" t="s">
        <v>321</v>
      </c>
      <c r="B14" s="436">
        <v>855.80899999999997</v>
      </c>
      <c r="C14" s="436">
        <v>1125.8910000000001</v>
      </c>
      <c r="D14" s="436">
        <v>376.62299999999999</v>
      </c>
      <c r="E14" s="436">
        <v>136.93600000000001</v>
      </c>
      <c r="F14" s="573">
        <v>2495.259</v>
      </c>
      <c r="G14" s="436">
        <v>10699.433999999999</v>
      </c>
      <c r="H14" s="436">
        <v>16157.675999999999</v>
      </c>
      <c r="I14" s="436">
        <v>2754.4969999999998</v>
      </c>
      <c r="J14" s="436">
        <v>1595.7159999999999</v>
      </c>
      <c r="K14" s="574">
        <v>31207.323</v>
      </c>
      <c r="L14" s="59">
        <v>9.7082938778866925</v>
      </c>
    </row>
    <row r="15" spans="1:12" x14ac:dyDescent="0.2">
      <c r="A15" s="545" t="s">
        <v>163</v>
      </c>
      <c r="B15" s="436">
        <v>1.6479999999999999</v>
      </c>
      <c r="C15" s="436">
        <v>115.18</v>
      </c>
      <c r="D15" s="436">
        <v>72.617000000000004</v>
      </c>
      <c r="E15" s="436">
        <v>52.668999999999997</v>
      </c>
      <c r="F15" s="573">
        <v>242.11399999999998</v>
      </c>
      <c r="G15" s="96">
        <v>39.146999999999998</v>
      </c>
      <c r="H15" s="436">
        <v>1789.4090000000001</v>
      </c>
      <c r="I15" s="436">
        <v>443.50299999999999</v>
      </c>
      <c r="J15" s="436">
        <v>543.07399999999996</v>
      </c>
      <c r="K15" s="574">
        <v>2815.1330000000003</v>
      </c>
      <c r="L15" s="59">
        <v>0.87576042550451405</v>
      </c>
    </row>
    <row r="16" spans="1:12" x14ac:dyDescent="0.2">
      <c r="A16" s="545" t="s">
        <v>164</v>
      </c>
      <c r="B16" s="436">
        <v>532.42600000000004</v>
      </c>
      <c r="C16" s="436">
        <v>467.85399999999998</v>
      </c>
      <c r="D16" s="436">
        <v>230.42500000000001</v>
      </c>
      <c r="E16" s="436">
        <v>54.39</v>
      </c>
      <c r="F16" s="573">
        <v>1285.095</v>
      </c>
      <c r="G16" s="436">
        <v>11877.245000000001</v>
      </c>
      <c r="H16" s="436">
        <v>3917.355</v>
      </c>
      <c r="I16" s="436">
        <v>1986.7449999999999</v>
      </c>
      <c r="J16" s="436">
        <v>520.90599999999995</v>
      </c>
      <c r="K16" s="574">
        <v>18302.251</v>
      </c>
      <c r="L16" s="59">
        <v>5.6936518180314799</v>
      </c>
    </row>
    <row r="17" spans="1:12" x14ac:dyDescent="0.2">
      <c r="A17" s="545" t="s">
        <v>165</v>
      </c>
      <c r="B17" s="96">
        <v>157.01900000000001</v>
      </c>
      <c r="C17" s="436">
        <v>40.500999999999998</v>
      </c>
      <c r="D17" s="436">
        <v>130.77799999999999</v>
      </c>
      <c r="E17" s="436">
        <v>5.0659999999999998</v>
      </c>
      <c r="F17" s="573">
        <v>333.36399999999998</v>
      </c>
      <c r="G17" s="436">
        <v>2375.56</v>
      </c>
      <c r="H17" s="436">
        <v>470.678</v>
      </c>
      <c r="I17" s="436">
        <v>883.05700000000002</v>
      </c>
      <c r="J17" s="436">
        <v>51.354999999999997</v>
      </c>
      <c r="K17" s="574">
        <v>3780.65</v>
      </c>
      <c r="L17" s="59">
        <v>1.1761233492995322</v>
      </c>
    </row>
    <row r="18" spans="1:12" x14ac:dyDescent="0.2">
      <c r="A18" s="545" t="s">
        <v>166</v>
      </c>
      <c r="B18" s="96">
        <v>21.22</v>
      </c>
      <c r="C18" s="436">
        <v>410.86200000000002</v>
      </c>
      <c r="D18" s="436">
        <v>2291.837</v>
      </c>
      <c r="E18" s="436">
        <v>25.823</v>
      </c>
      <c r="F18" s="573">
        <v>2749.7419999999997</v>
      </c>
      <c r="G18" s="436">
        <v>1069.6690000000001</v>
      </c>
      <c r="H18" s="436">
        <v>3737.6669999999999</v>
      </c>
      <c r="I18" s="436">
        <v>15650.576999999999</v>
      </c>
      <c r="J18" s="436">
        <v>307.959</v>
      </c>
      <c r="K18" s="574">
        <v>20765.871999999999</v>
      </c>
      <c r="L18" s="59">
        <v>6.460060287983648</v>
      </c>
    </row>
    <row r="19" spans="1:12" x14ac:dyDescent="0.2">
      <c r="A19" s="545" t="s">
        <v>168</v>
      </c>
      <c r="B19" s="436">
        <v>1563.6690000000001</v>
      </c>
      <c r="C19" s="436">
        <v>325.96100000000001</v>
      </c>
      <c r="D19" s="436">
        <v>73.591999999999999</v>
      </c>
      <c r="E19" s="436">
        <v>71.564999999999998</v>
      </c>
      <c r="F19" s="573">
        <v>2034.7870000000003</v>
      </c>
      <c r="G19" s="436">
        <v>20963.232</v>
      </c>
      <c r="H19" s="436">
        <v>3070.0010000000002</v>
      </c>
      <c r="I19" s="436">
        <v>622.10799999999995</v>
      </c>
      <c r="J19" s="436">
        <v>633.98599999999999</v>
      </c>
      <c r="K19" s="574">
        <v>25289.327000000001</v>
      </c>
      <c r="L19" s="59">
        <v>7.8672630295772148</v>
      </c>
    </row>
    <row r="20" spans="1:12" x14ac:dyDescent="0.2">
      <c r="A20" s="545" t="s">
        <v>169</v>
      </c>
      <c r="B20" s="436">
        <v>95.475999999999999</v>
      </c>
      <c r="C20" s="436">
        <v>421.75599999999997</v>
      </c>
      <c r="D20" s="436">
        <v>257.89499999999998</v>
      </c>
      <c r="E20" s="436">
        <v>17.716999999999999</v>
      </c>
      <c r="F20" s="573">
        <v>792.84399999999994</v>
      </c>
      <c r="G20" s="436">
        <v>5183.1949999999997</v>
      </c>
      <c r="H20" s="436">
        <v>4880.5379999999996</v>
      </c>
      <c r="I20" s="436">
        <v>1893.5640000000001</v>
      </c>
      <c r="J20" s="436">
        <v>200.85900000000001</v>
      </c>
      <c r="K20" s="574">
        <v>12158.156000000001</v>
      </c>
      <c r="L20" s="59">
        <v>3.7822837755481746</v>
      </c>
    </row>
    <row r="21" spans="1:12" x14ac:dyDescent="0.2">
      <c r="A21" s="545" t="s">
        <v>170</v>
      </c>
      <c r="B21" s="436">
        <v>760.08799999999997</v>
      </c>
      <c r="C21" s="436">
        <v>793.63499999999999</v>
      </c>
      <c r="D21" s="436">
        <v>624.59100000000001</v>
      </c>
      <c r="E21" s="436">
        <v>15.007999999999999</v>
      </c>
      <c r="F21" s="573">
        <v>2193.3219999999997</v>
      </c>
      <c r="G21" s="436">
        <v>7727.2150000000001</v>
      </c>
      <c r="H21" s="436">
        <v>12002.017</v>
      </c>
      <c r="I21" s="436">
        <v>4211.2169999999996</v>
      </c>
      <c r="J21" s="436">
        <v>156.601</v>
      </c>
      <c r="K21" s="574">
        <v>24097.05</v>
      </c>
      <c r="L21" s="59">
        <v>7.4963572809538821</v>
      </c>
    </row>
    <row r="22" spans="1:12" x14ac:dyDescent="0.2">
      <c r="A22" s="222" t="s">
        <v>114</v>
      </c>
      <c r="B22" s="174">
        <v>10170.124000000002</v>
      </c>
      <c r="C22" s="174">
        <v>8266.2250000000022</v>
      </c>
      <c r="D22" s="174">
        <v>8278.2659999999996</v>
      </c>
      <c r="E22" s="174">
        <v>927.61099999999999</v>
      </c>
      <c r="F22" s="575">
        <v>27642.226000000002</v>
      </c>
      <c r="G22" s="576">
        <v>154374.37</v>
      </c>
      <c r="H22" s="174">
        <v>99412.12</v>
      </c>
      <c r="I22" s="174">
        <v>57832.789999999994</v>
      </c>
      <c r="J22" s="174">
        <v>9830.8470000000016</v>
      </c>
      <c r="K22" s="174">
        <v>321450.12699999998</v>
      </c>
      <c r="L22" s="175">
        <v>100</v>
      </c>
    </row>
    <row r="23" spans="1:12" x14ac:dyDescent="0.2">
      <c r="A23" s="18"/>
      <c r="B23" s="18"/>
      <c r="C23" s="18"/>
      <c r="D23" s="18"/>
      <c r="E23" s="18"/>
      <c r="F23" s="18"/>
      <c r="G23" s="18"/>
      <c r="H23" s="18"/>
      <c r="I23" s="18"/>
      <c r="J23" s="18"/>
      <c r="L23" s="161" t="s">
        <v>220</v>
      </c>
    </row>
    <row r="24" spans="1:12" x14ac:dyDescent="0.2">
      <c r="A24" s="80" t="s">
        <v>487</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22" t="s">
        <v>627</v>
      </c>
      <c r="B26" s="822"/>
      <c r="C26" s="822"/>
      <c r="D26" s="822"/>
      <c r="E26" s="822"/>
      <c r="F26" s="822"/>
      <c r="G26" s="822"/>
      <c r="H26" s="822"/>
    </row>
    <row r="27" spans="1:12" s="18" customFormat="1" x14ac:dyDescent="0.2">
      <c r="A27" s="822"/>
      <c r="B27" s="822"/>
      <c r="C27" s="822"/>
      <c r="D27" s="822"/>
      <c r="E27" s="822"/>
      <c r="F27" s="822"/>
      <c r="G27" s="822"/>
      <c r="H27" s="822"/>
    </row>
    <row r="28" spans="1:12" s="18" customFormat="1" x14ac:dyDescent="0.2">
      <c r="A28" s="822"/>
      <c r="B28" s="822"/>
      <c r="C28" s="822"/>
      <c r="D28" s="822"/>
      <c r="E28" s="822"/>
      <c r="F28" s="822"/>
      <c r="G28" s="822"/>
      <c r="H28" s="822"/>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6" priority="1" operator="between">
      <formula>0</formula>
      <formula>0.5</formula>
    </cfRule>
    <cfRule type="cellIs" dxfId="65" priority="2" operator="between">
      <formula>0</formula>
      <formula>0.49</formula>
    </cfRule>
  </conditionalFormatting>
  <conditionalFormatting sqref="C8">
    <cfRule type="cellIs" dxfId="64" priority="45" operator="between">
      <formula>0</formula>
      <formula>0.5</formula>
    </cfRule>
    <cfRule type="cellIs" dxfId="63" priority="46" operator="between">
      <formula>0</formula>
      <formula>0.49</formula>
    </cfRule>
  </conditionalFormatting>
  <conditionalFormatting sqref="E8:E9">
    <cfRule type="cellIs" dxfId="62" priority="29" operator="between">
      <formula>0</formula>
      <formula>0.5</formula>
    </cfRule>
    <cfRule type="cellIs" dxfId="61" priority="30" operator="between">
      <formula>0</formula>
      <formula>0.49</formula>
    </cfRule>
  </conditionalFormatting>
  <conditionalFormatting sqref="F9">
    <cfRule type="cellIs" dxfId="60" priority="27" operator="between">
      <formula>0</formula>
      <formula>0.5</formula>
    </cfRule>
    <cfRule type="cellIs" dxfId="59" priority="28" operator="between">
      <formula>0</formula>
      <formula>0.49</formula>
    </cfRule>
  </conditionalFormatting>
  <conditionalFormatting sqref="G15">
    <cfRule type="cellIs" dxfId="58" priority="35" operator="between">
      <formula>0</formula>
      <formula>0.5</formula>
    </cfRule>
    <cfRule type="cellIs" dxfId="57" priority="36" operator="between">
      <formula>0</formula>
      <formula>0.49</formula>
    </cfRule>
  </conditionalFormatting>
  <conditionalFormatting sqref="I8">
    <cfRule type="cellIs" dxfId="56" priority="11" operator="between">
      <formula>0</formula>
      <formula>0.5</formula>
    </cfRule>
    <cfRule type="cellIs" dxfId="55" priority="12" operator="between">
      <formula>0</formula>
      <formula>0.49</formula>
    </cfRule>
  </conditionalFormatting>
  <conditionalFormatting sqref="L9">
    <cfRule type="cellIs" dxfId="54" priority="41" operator="between">
      <formula>0</formula>
      <formula>0.5</formula>
    </cfRule>
    <cfRule type="cellIs" dxfId="53"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488</v>
      </c>
      <c r="B1" s="158"/>
      <c r="C1" s="158"/>
      <c r="D1" s="158"/>
      <c r="E1" s="158"/>
      <c r="F1" s="158"/>
      <c r="G1" s="158"/>
      <c r="H1" s="1"/>
      <c r="I1" s="1"/>
    </row>
    <row r="2" spans="1:45" x14ac:dyDescent="0.2">
      <c r="A2" s="159"/>
      <c r="B2" s="159"/>
      <c r="C2" s="159"/>
      <c r="D2" s="159"/>
      <c r="E2" s="159"/>
      <c r="F2" s="159"/>
      <c r="G2" s="159"/>
      <c r="H2" s="1"/>
      <c r="I2" s="55" t="s">
        <v>465</v>
      </c>
      <c r="J2" s="55"/>
    </row>
    <row r="3" spans="1:45" x14ac:dyDescent="0.2">
      <c r="A3" s="799" t="s">
        <v>449</v>
      </c>
      <c r="B3" s="799" t="s">
        <v>450</v>
      </c>
      <c r="C3" s="784">
        <f>INDICE!A3</f>
        <v>45323</v>
      </c>
      <c r="D3" s="784">
        <v>41671</v>
      </c>
      <c r="E3" s="782" t="s">
        <v>115</v>
      </c>
      <c r="F3" s="782"/>
      <c r="G3" s="782" t="s">
        <v>116</v>
      </c>
      <c r="H3" s="782"/>
      <c r="I3" s="782"/>
      <c r="J3" s="161"/>
    </row>
    <row r="4" spans="1:45" x14ac:dyDescent="0.2">
      <c r="A4" s="800"/>
      <c r="B4" s="800"/>
      <c r="C4" s="184" t="s">
        <v>54</v>
      </c>
      <c r="D4" s="185" t="s">
        <v>419</v>
      </c>
      <c r="E4" s="184" t="s">
        <v>54</v>
      </c>
      <c r="F4" s="185" t="s">
        <v>419</v>
      </c>
      <c r="G4" s="184" t="s">
        <v>54</v>
      </c>
      <c r="H4" s="186" t="s">
        <v>419</v>
      </c>
      <c r="I4" s="185" t="s">
        <v>469</v>
      </c>
      <c r="J4" s="10"/>
    </row>
    <row r="5" spans="1:45" x14ac:dyDescent="0.2">
      <c r="A5" s="1"/>
      <c r="B5" s="11" t="s">
        <v>322</v>
      </c>
      <c r="C5" s="456">
        <v>0</v>
      </c>
      <c r="D5" s="142" t="s">
        <v>142</v>
      </c>
      <c r="E5" s="459">
        <v>0</v>
      </c>
      <c r="F5" s="142" t="s">
        <v>142</v>
      </c>
      <c r="G5" s="459">
        <v>5250.8476799999999</v>
      </c>
      <c r="H5" s="142">
        <v>173.55094814878652</v>
      </c>
      <c r="I5" s="498">
        <v>1.3367420350989825</v>
      </c>
      <c r="J5" s="1"/>
    </row>
    <row r="6" spans="1:45" x14ac:dyDescent="0.2">
      <c r="A6" s="1"/>
      <c r="B6" s="11" t="s">
        <v>468</v>
      </c>
      <c r="C6" s="456">
        <v>0</v>
      </c>
      <c r="D6" s="142">
        <v>-100</v>
      </c>
      <c r="E6" s="459">
        <v>0</v>
      </c>
      <c r="F6" s="142">
        <v>-100</v>
      </c>
      <c r="G6" s="459">
        <v>4099.1852600000002</v>
      </c>
      <c r="H6" s="142">
        <v>-63.526366202401462</v>
      </c>
      <c r="I6" s="407">
        <v>1.0435559324204491</v>
      </c>
      <c r="J6" s="1"/>
    </row>
    <row r="7" spans="1:45" x14ac:dyDescent="0.2">
      <c r="A7" s="160" t="s">
        <v>456</v>
      </c>
      <c r="B7" s="145"/>
      <c r="C7" s="457">
        <v>0</v>
      </c>
      <c r="D7" s="148">
        <v>-100</v>
      </c>
      <c r="E7" s="457">
        <v>0</v>
      </c>
      <c r="F7" s="148">
        <v>-100</v>
      </c>
      <c r="G7" s="457">
        <v>9350.0329399999991</v>
      </c>
      <c r="H7" s="228">
        <v>-28.941811932315048</v>
      </c>
      <c r="I7" s="148">
        <v>2.3802979675194313</v>
      </c>
      <c r="J7" s="1"/>
    </row>
    <row r="8" spans="1:45" x14ac:dyDescent="0.2">
      <c r="A8" s="191"/>
      <c r="B8" s="11" t="s">
        <v>231</v>
      </c>
      <c r="C8" s="456">
        <v>8008.5782700000018</v>
      </c>
      <c r="D8" s="142">
        <v>11.407172982662019</v>
      </c>
      <c r="E8" s="459">
        <v>17455.246200000001</v>
      </c>
      <c r="F8" s="149">
        <v>22.147341814451966</v>
      </c>
      <c r="G8" s="459">
        <v>85173.654280000017</v>
      </c>
      <c r="H8" s="149">
        <v>-27.439282960899337</v>
      </c>
      <c r="I8" s="741">
        <v>21.683204483864287</v>
      </c>
      <c r="J8" s="1"/>
    </row>
    <row r="9" spans="1:45" x14ac:dyDescent="0.2">
      <c r="A9" s="160" t="s">
        <v>301</v>
      </c>
      <c r="B9" s="145"/>
      <c r="C9" s="457">
        <v>8008.5782700000018</v>
      </c>
      <c r="D9" s="148">
        <v>11.407172982662019</v>
      </c>
      <c r="E9" s="457">
        <v>17455.246200000001</v>
      </c>
      <c r="F9" s="148">
        <v>22.147341814451966</v>
      </c>
      <c r="G9" s="457">
        <v>85173.654280000017</v>
      </c>
      <c r="H9" s="228">
        <v>-27.439282960899337</v>
      </c>
      <c r="I9" s="148">
        <v>21.683204483864287</v>
      </c>
      <c r="J9" s="1"/>
    </row>
    <row r="10" spans="1:45" s="432" customFormat="1" x14ac:dyDescent="0.2">
      <c r="A10" s="660"/>
      <c r="B10" s="11" t="s">
        <v>654</v>
      </c>
      <c r="C10" s="456">
        <v>0</v>
      </c>
      <c r="D10" s="142" t="s">
        <v>142</v>
      </c>
      <c r="E10" s="459">
        <v>0</v>
      </c>
      <c r="F10" s="149" t="s">
        <v>142</v>
      </c>
      <c r="G10" s="459">
        <v>0</v>
      </c>
      <c r="H10" s="149">
        <v>-100</v>
      </c>
      <c r="I10" s="725">
        <v>0</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788.77404000000001</v>
      </c>
      <c r="D11" s="142">
        <v>-67.225838251080589</v>
      </c>
      <c r="E11" s="459">
        <v>2192.8188799999998</v>
      </c>
      <c r="F11" s="149">
        <v>-37.008967469582856</v>
      </c>
      <c r="G11" s="459">
        <v>12104.729079999997</v>
      </c>
      <c r="H11" s="149">
        <v>-37.902445986083443</v>
      </c>
      <c r="I11" s="498">
        <v>3.0815786651653609</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323</v>
      </c>
      <c r="C12" s="458">
        <v>788.77404000000001</v>
      </c>
      <c r="D12" s="416">
        <v>-67.225838251080589</v>
      </c>
      <c r="E12" s="460">
        <v>2192.8188799999998</v>
      </c>
      <c r="F12" s="579">
        <v>-37.008967469582856</v>
      </c>
      <c r="G12" s="460">
        <v>11016.076079999999</v>
      </c>
      <c r="H12" s="579">
        <v>-43.451026413300042</v>
      </c>
      <c r="I12" s="646">
        <v>2.804433275425811</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320</v>
      </c>
      <c r="C13" s="458">
        <v>0</v>
      </c>
      <c r="D13" s="416" t="s">
        <v>142</v>
      </c>
      <c r="E13" s="460">
        <v>0</v>
      </c>
      <c r="F13" s="579" t="s">
        <v>142</v>
      </c>
      <c r="G13" s="460">
        <v>1088.653</v>
      </c>
      <c r="H13" s="579">
        <v>8615.5480016299825</v>
      </c>
      <c r="I13" s="646">
        <v>0.27714538973955011</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585</v>
      </c>
      <c r="C14" s="456">
        <v>0</v>
      </c>
      <c r="D14" s="142" t="s">
        <v>142</v>
      </c>
      <c r="E14" s="459">
        <v>0</v>
      </c>
      <c r="F14" s="579" t="s">
        <v>142</v>
      </c>
      <c r="G14" s="459">
        <v>0</v>
      </c>
      <c r="H14" s="149">
        <v>-100</v>
      </c>
      <c r="I14" s="725">
        <v>0</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1101.20102</v>
      </c>
      <c r="D15" s="416">
        <v>553.73319779008477</v>
      </c>
      <c r="E15" s="459">
        <v>1287.6971100000001</v>
      </c>
      <c r="F15" s="579">
        <v>262.78863518169635</v>
      </c>
      <c r="G15" s="459">
        <v>6795.8060499999992</v>
      </c>
      <c r="H15" s="149">
        <v>85.537844103279809</v>
      </c>
      <c r="I15" s="498">
        <v>1.7300520150329284</v>
      </c>
      <c r="J15" s="1"/>
    </row>
    <row r="16" spans="1:45" x14ac:dyDescent="0.2">
      <c r="A16" s="1"/>
      <c r="B16" s="431" t="s">
        <v>323</v>
      </c>
      <c r="C16" s="458">
        <v>174.46409</v>
      </c>
      <c r="D16" s="142">
        <v>3.5714328118195291</v>
      </c>
      <c r="E16" s="460">
        <v>360.96017999999998</v>
      </c>
      <c r="F16" s="579">
        <v>1.6949172598045519</v>
      </c>
      <c r="G16" s="460">
        <v>2154.0834400000003</v>
      </c>
      <c r="H16" s="579">
        <v>2.2847655881868265</v>
      </c>
      <c r="I16" s="646">
        <v>0.54837886315502826</v>
      </c>
      <c r="J16" s="1"/>
    </row>
    <row r="17" spans="1:45" s="432" customFormat="1" x14ac:dyDescent="0.2">
      <c r="A17" s="430"/>
      <c r="B17" s="431" t="s">
        <v>320</v>
      </c>
      <c r="C17" s="458">
        <v>926.73693000000003</v>
      </c>
      <c r="D17" s="142" t="s">
        <v>142</v>
      </c>
      <c r="E17" s="460">
        <v>926.73693000000003</v>
      </c>
      <c r="F17" s="579" t="s">
        <v>142</v>
      </c>
      <c r="G17" s="460">
        <v>4641.7226100000007</v>
      </c>
      <c r="H17" s="579">
        <v>198.15926205681947</v>
      </c>
      <c r="I17" s="646">
        <v>1.1816731518779007</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543</v>
      </c>
      <c r="C18" s="456">
        <v>0</v>
      </c>
      <c r="D18" s="142" t="s">
        <v>142</v>
      </c>
      <c r="E18" s="460">
        <v>0</v>
      </c>
      <c r="F18" s="149" t="s">
        <v>142</v>
      </c>
      <c r="G18" s="460">
        <v>0</v>
      </c>
      <c r="H18" s="149">
        <v>-100</v>
      </c>
      <c r="I18" s="725">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674</v>
      </c>
      <c r="C19" s="456">
        <v>1017.87737</v>
      </c>
      <c r="D19" s="142">
        <v>179.32385111276903</v>
      </c>
      <c r="E19" s="459">
        <v>1592.5167300000001</v>
      </c>
      <c r="F19" s="149">
        <v>9.6830415861655457</v>
      </c>
      <c r="G19" s="459">
        <v>10198.598959999999</v>
      </c>
      <c r="H19" s="149">
        <v>100.30059822806481</v>
      </c>
      <c r="I19" s="498">
        <v>2.5963228719955493</v>
      </c>
      <c r="J19" s="1"/>
    </row>
    <row r="20" spans="1:45" x14ac:dyDescent="0.2">
      <c r="A20" s="1"/>
      <c r="B20" s="11" t="s">
        <v>208</v>
      </c>
      <c r="C20" s="456">
        <v>0</v>
      </c>
      <c r="D20" s="142">
        <v>-100</v>
      </c>
      <c r="E20" s="459">
        <v>0</v>
      </c>
      <c r="F20" s="149">
        <v>-100</v>
      </c>
      <c r="G20" s="459">
        <v>0</v>
      </c>
      <c r="H20" s="149">
        <v>-100</v>
      </c>
      <c r="I20" s="725">
        <v>0</v>
      </c>
      <c r="J20" s="1"/>
    </row>
    <row r="21" spans="1:45" s="432" customFormat="1" x14ac:dyDescent="0.2">
      <c r="A21" s="1"/>
      <c r="B21" s="11" t="s">
        <v>209</v>
      </c>
      <c r="C21" s="456">
        <v>5337.1553899999999</v>
      </c>
      <c r="D21" s="142">
        <v>-2.3446727366099216</v>
      </c>
      <c r="E21" s="459">
        <v>14024.358539999999</v>
      </c>
      <c r="F21" s="149">
        <v>18.476487617910433</v>
      </c>
      <c r="G21" s="459">
        <v>74877.52165000001</v>
      </c>
      <c r="H21" s="149">
        <v>17.905626693296227</v>
      </c>
      <c r="I21" s="740">
        <v>19.062051838759324</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60" t="s">
        <v>440</v>
      </c>
      <c r="B22" s="145"/>
      <c r="C22" s="457">
        <v>8245.0078200000007</v>
      </c>
      <c r="D22" s="148">
        <v>-2.7658795424077729</v>
      </c>
      <c r="E22" s="457">
        <v>19097.391259999997</v>
      </c>
      <c r="F22" s="148">
        <v>11.031514826241906</v>
      </c>
      <c r="G22" s="457">
        <v>103976.65574000002</v>
      </c>
      <c r="H22" s="228">
        <v>13.077275178645916</v>
      </c>
      <c r="I22" s="148">
        <v>26.470005390953165</v>
      </c>
      <c r="J22" s="737"/>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430"/>
      <c r="B23" s="11" t="s">
        <v>619</v>
      </c>
      <c r="C23" s="456">
        <v>0</v>
      </c>
      <c r="D23" s="142" t="s">
        <v>142</v>
      </c>
      <c r="E23" s="459">
        <v>0</v>
      </c>
      <c r="F23" s="149" t="s">
        <v>142</v>
      </c>
      <c r="G23" s="459">
        <v>2902.4353900000001</v>
      </c>
      <c r="H23" s="149">
        <v>-26.912700871819062</v>
      </c>
      <c r="I23" s="498">
        <v>0.73889162786986606</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
      <c r="B24" s="11" t="s">
        <v>324</v>
      </c>
      <c r="C24" s="456">
        <v>872.49808999999993</v>
      </c>
      <c r="D24" s="142">
        <v>-50.475946213751513</v>
      </c>
      <c r="E24" s="459">
        <v>1749.2513700000002</v>
      </c>
      <c r="F24" s="149">
        <v>-33.769129281664831</v>
      </c>
      <c r="G24" s="459">
        <v>13277.126539999997</v>
      </c>
      <c r="H24" s="149">
        <v>-18.636790227171655</v>
      </c>
      <c r="I24" s="741">
        <v>3.3800434202171159</v>
      </c>
      <c r="J24" s="1"/>
    </row>
    <row r="25" spans="1:45" x14ac:dyDescent="0.2">
      <c r="A25" s="160" t="s">
        <v>338</v>
      </c>
      <c r="B25" s="145"/>
      <c r="C25" s="457">
        <v>872.49808999999993</v>
      </c>
      <c r="D25" s="148">
        <v>-50.475946213751513</v>
      </c>
      <c r="E25" s="457">
        <v>1749.2513700000002</v>
      </c>
      <c r="F25" s="148">
        <v>-33.769129281664831</v>
      </c>
      <c r="G25" s="457">
        <v>16179.561929999998</v>
      </c>
      <c r="H25" s="228">
        <v>-20.256601519246423</v>
      </c>
      <c r="I25" s="148">
        <v>4.118935048086982</v>
      </c>
      <c r="J25" s="1"/>
    </row>
    <row r="26" spans="1:45" x14ac:dyDescent="0.2">
      <c r="A26" s="430"/>
      <c r="B26" s="11" t="s">
        <v>212</v>
      </c>
      <c r="C26" s="456">
        <v>0</v>
      </c>
      <c r="D26" s="142" t="s">
        <v>142</v>
      </c>
      <c r="E26" s="459">
        <v>0</v>
      </c>
      <c r="F26" s="149" t="s">
        <v>142</v>
      </c>
      <c r="G26" s="459">
        <v>3111.4529900000002</v>
      </c>
      <c r="H26" s="149">
        <v>0.28778274321809089</v>
      </c>
      <c r="I26" s="740">
        <v>0.7921025814192757</v>
      </c>
      <c r="J26" s="1"/>
    </row>
    <row r="27" spans="1:45" x14ac:dyDescent="0.2">
      <c r="A27" s="1"/>
      <c r="B27" s="11" t="s">
        <v>213</v>
      </c>
      <c r="C27" s="456">
        <v>8601.3798599999991</v>
      </c>
      <c r="D27" s="142">
        <v>14.970288610558924</v>
      </c>
      <c r="E27" s="459">
        <v>18570.48849</v>
      </c>
      <c r="F27" s="149">
        <v>15.874866991459713</v>
      </c>
      <c r="G27" s="459">
        <v>117827.70373000001</v>
      </c>
      <c r="H27" s="149">
        <v>14.357279957626442</v>
      </c>
      <c r="I27" s="744">
        <v>29.996155682634502</v>
      </c>
      <c r="J27" s="1"/>
    </row>
    <row r="28" spans="1:45" x14ac:dyDescent="0.2">
      <c r="A28" s="15"/>
      <c r="B28" s="431" t="s">
        <v>323</v>
      </c>
      <c r="C28" s="458">
        <v>8108.1376600000003</v>
      </c>
      <c r="D28" s="416">
        <v>9.4790256803269521</v>
      </c>
      <c r="E28" s="460">
        <v>17090.200420000001</v>
      </c>
      <c r="F28" s="579">
        <v>7.1415600627385514</v>
      </c>
      <c r="G28" s="460">
        <v>95981.166689999998</v>
      </c>
      <c r="H28" s="579">
        <v>-2.5384354268141327</v>
      </c>
      <c r="I28" s="646">
        <v>24.434542365617673</v>
      </c>
      <c r="J28" s="1"/>
    </row>
    <row r="29" spans="1:45" x14ac:dyDescent="0.2">
      <c r="A29" s="15"/>
      <c r="B29" s="431" t="s">
        <v>320</v>
      </c>
      <c r="C29" s="458">
        <v>493.24220000000003</v>
      </c>
      <c r="D29" s="416">
        <v>555.1831685995927</v>
      </c>
      <c r="E29" s="460">
        <v>1480.2880700000001</v>
      </c>
      <c r="F29" s="579">
        <v>1866.2953172757232</v>
      </c>
      <c r="G29" s="460">
        <v>21846.537039999996</v>
      </c>
      <c r="H29" s="579">
        <v>379.75606521241218</v>
      </c>
      <c r="I29" s="646">
        <v>5.5616133170168247</v>
      </c>
      <c r="J29" s="1"/>
    </row>
    <row r="30" spans="1:45" x14ac:dyDescent="0.2">
      <c r="A30" s="1"/>
      <c r="B30" s="11" t="s">
        <v>214</v>
      </c>
      <c r="C30" s="456">
        <v>0</v>
      </c>
      <c r="D30" s="142">
        <v>-100</v>
      </c>
      <c r="E30" s="459">
        <v>0</v>
      </c>
      <c r="F30" s="149">
        <v>-100</v>
      </c>
      <c r="G30" s="459">
        <v>3167.7916799999998</v>
      </c>
      <c r="H30" s="149">
        <v>-26.110525126865596</v>
      </c>
      <c r="I30" s="741">
        <v>0.80644508375699531</v>
      </c>
      <c r="J30" s="1"/>
    </row>
    <row r="31" spans="1:45" x14ac:dyDescent="0.2">
      <c r="A31" s="1"/>
      <c r="B31" s="11" t="s">
        <v>215</v>
      </c>
      <c r="C31" s="456">
        <v>0</v>
      </c>
      <c r="D31" s="142">
        <v>-100</v>
      </c>
      <c r="E31" s="459">
        <v>0</v>
      </c>
      <c r="F31" s="149">
        <v>-100</v>
      </c>
      <c r="G31" s="459">
        <v>2833.3215699999996</v>
      </c>
      <c r="H31" s="149">
        <v>-81.928537309994169</v>
      </c>
      <c r="I31" s="498">
        <v>0.72129687859687519</v>
      </c>
      <c r="J31" s="1"/>
    </row>
    <row r="32" spans="1:45" x14ac:dyDescent="0.2">
      <c r="A32" s="430"/>
      <c r="B32" s="11" t="s">
        <v>589</v>
      </c>
      <c r="C32" s="456">
        <v>0</v>
      </c>
      <c r="D32" s="142">
        <v>-100</v>
      </c>
      <c r="E32" s="459">
        <v>0</v>
      </c>
      <c r="F32" s="149">
        <v>-100</v>
      </c>
      <c r="G32" s="459">
        <v>920.54178999999999</v>
      </c>
      <c r="H32" s="149">
        <v>-81.521326995704541</v>
      </c>
      <c r="I32" s="498">
        <v>0.23434823875109254</v>
      </c>
      <c r="J32" s="1"/>
    </row>
    <row r="33" spans="1:10" x14ac:dyDescent="0.2">
      <c r="A33" s="1"/>
      <c r="B33" s="11" t="s">
        <v>657</v>
      </c>
      <c r="C33" s="456">
        <v>0</v>
      </c>
      <c r="D33" s="142" t="s">
        <v>142</v>
      </c>
      <c r="E33" s="459">
        <v>0</v>
      </c>
      <c r="F33" s="149" t="s">
        <v>142</v>
      </c>
      <c r="G33" s="459">
        <v>0</v>
      </c>
      <c r="H33" s="149">
        <v>-100</v>
      </c>
      <c r="I33" s="498">
        <v>0</v>
      </c>
      <c r="J33" s="1"/>
    </row>
    <row r="34" spans="1:10" x14ac:dyDescent="0.2">
      <c r="A34" s="1"/>
      <c r="B34" s="11" t="s">
        <v>217</v>
      </c>
      <c r="C34" s="456">
        <v>5005.4172900000003</v>
      </c>
      <c r="D34" s="142">
        <v>79.273367944379984</v>
      </c>
      <c r="E34" s="459">
        <v>6139.2254800000001</v>
      </c>
      <c r="F34" s="149">
        <v>-36.863235873378883</v>
      </c>
      <c r="G34" s="459">
        <v>50268.631909999996</v>
      </c>
      <c r="H34" s="149">
        <v>-17.104513332263068</v>
      </c>
      <c r="I34" s="498">
        <v>12.797208644417399</v>
      </c>
      <c r="J34" s="1"/>
    </row>
    <row r="35" spans="1:10" x14ac:dyDescent="0.2">
      <c r="A35" s="160" t="s">
        <v>441</v>
      </c>
      <c r="B35" s="145"/>
      <c r="C35" s="457">
        <v>13606.797149999999</v>
      </c>
      <c r="D35" s="148">
        <v>1.563209403553133</v>
      </c>
      <c r="E35" s="457">
        <v>24709.713969999997</v>
      </c>
      <c r="F35" s="148">
        <v>-16.152940332792571</v>
      </c>
      <c r="G35" s="457">
        <v>178129.44367000001</v>
      </c>
      <c r="H35" s="228">
        <v>-7.3532561123183822</v>
      </c>
      <c r="I35" s="148">
        <v>45.347557109576144</v>
      </c>
      <c r="J35" s="738"/>
    </row>
    <row r="36" spans="1:10" x14ac:dyDescent="0.2">
      <c r="A36" s="15"/>
      <c r="B36" s="11" t="s">
        <v>637</v>
      </c>
      <c r="C36" s="456">
        <v>0</v>
      </c>
      <c r="D36" s="142" t="s">
        <v>142</v>
      </c>
      <c r="E36" s="459">
        <v>0</v>
      </c>
      <c r="F36" s="142">
        <v>-100</v>
      </c>
      <c r="G36" s="459">
        <v>0</v>
      </c>
      <c r="H36" s="142">
        <v>-100</v>
      </c>
      <c r="I36" s="498">
        <v>0</v>
      </c>
      <c r="J36" s="1"/>
    </row>
    <row r="37" spans="1:10" x14ac:dyDescent="0.2">
      <c r="A37" s="430"/>
      <c r="B37" s="11" t="s">
        <v>648</v>
      </c>
      <c r="C37" s="456">
        <v>0</v>
      </c>
      <c r="D37" s="142" t="s">
        <v>142</v>
      </c>
      <c r="E37" s="459">
        <v>0</v>
      </c>
      <c r="F37" s="149" t="s">
        <v>142</v>
      </c>
      <c r="G37" s="459">
        <v>0</v>
      </c>
      <c r="H37" s="149">
        <v>-100</v>
      </c>
      <c r="I37" s="498">
        <v>0</v>
      </c>
      <c r="J37" s="166"/>
    </row>
    <row r="38" spans="1:10" x14ac:dyDescent="0.2">
      <c r="A38" s="1"/>
      <c r="B38" s="11" t="s">
        <v>653</v>
      </c>
      <c r="C38" s="456">
        <v>0</v>
      </c>
      <c r="D38" s="142" t="s">
        <v>142</v>
      </c>
      <c r="E38" s="459">
        <v>0</v>
      </c>
      <c r="F38" s="149" t="s">
        <v>142</v>
      </c>
      <c r="G38" s="459">
        <v>0</v>
      </c>
      <c r="H38" s="149">
        <v>-100</v>
      </c>
      <c r="I38" s="498">
        <v>0</v>
      </c>
      <c r="J38" s="1"/>
    </row>
    <row r="39" spans="1:10" x14ac:dyDescent="0.2">
      <c r="A39" s="15"/>
      <c r="B39" s="11" t="s">
        <v>574</v>
      </c>
      <c r="C39" s="456">
        <v>0</v>
      </c>
      <c r="D39" s="142" t="s">
        <v>142</v>
      </c>
      <c r="E39" s="459">
        <v>0</v>
      </c>
      <c r="F39" s="142" t="s">
        <v>142</v>
      </c>
      <c r="G39" s="459">
        <v>0</v>
      </c>
      <c r="H39" s="142">
        <v>-100</v>
      </c>
      <c r="I39" s="742">
        <v>0</v>
      </c>
      <c r="J39" s="1"/>
    </row>
    <row r="40" spans="1:10" ht="14.25" customHeight="1" x14ac:dyDescent="0.2">
      <c r="A40" s="160" t="s">
        <v>457</v>
      </c>
      <c r="B40" s="145"/>
      <c r="C40" s="457">
        <v>0</v>
      </c>
      <c r="D40" s="148" t="s">
        <v>142</v>
      </c>
      <c r="E40" s="457">
        <v>0</v>
      </c>
      <c r="F40" s="148">
        <v>-100</v>
      </c>
      <c r="G40" s="457">
        <v>0</v>
      </c>
      <c r="H40" s="228">
        <v>-100</v>
      </c>
      <c r="I40" s="457">
        <v>0</v>
      </c>
      <c r="J40" s="1"/>
    </row>
    <row r="41" spans="1:10" ht="14.25" customHeight="1" x14ac:dyDescent="0.2">
      <c r="A41" s="667" t="s">
        <v>114</v>
      </c>
      <c r="B41" s="668"/>
      <c r="C41" s="668">
        <v>30732.881329999997</v>
      </c>
      <c r="D41" s="669">
        <v>-3.4301610416548112</v>
      </c>
      <c r="E41" s="150">
        <v>63011.602800000001</v>
      </c>
      <c r="F41" s="669">
        <v>-3.2011180498034317</v>
      </c>
      <c r="G41" s="150">
        <v>392809.34856000001</v>
      </c>
      <c r="H41" s="670">
        <v>-9.8189214169303103</v>
      </c>
      <c r="I41" s="671">
        <v>100</v>
      </c>
      <c r="J41" s="1"/>
    </row>
    <row r="42" spans="1:10" ht="14.25" customHeight="1" x14ac:dyDescent="0.2">
      <c r="A42" s="682" t="s">
        <v>325</v>
      </c>
      <c r="B42" s="703"/>
      <c r="C42" s="181">
        <v>10089.253159999998</v>
      </c>
      <c r="D42" s="155">
        <v>-2.4784095453365476</v>
      </c>
      <c r="E42" s="520">
        <v>21236.496209999998</v>
      </c>
      <c r="F42" s="521">
        <v>-1.2153588109313796E-2</v>
      </c>
      <c r="G42" s="520">
        <v>119349.92517</v>
      </c>
      <c r="H42" s="521">
        <v>-4.6642979838578906</v>
      </c>
      <c r="I42" s="521">
        <v>30.383677376194061</v>
      </c>
      <c r="J42" s="1"/>
    </row>
    <row r="43" spans="1:10" ht="14.25" customHeight="1" x14ac:dyDescent="0.2">
      <c r="A43" s="682" t="s">
        <v>326</v>
      </c>
      <c r="B43" s="703"/>
      <c r="C43" s="181">
        <v>20643.628170000004</v>
      </c>
      <c r="D43" s="155">
        <v>-3.8885886230016578</v>
      </c>
      <c r="E43" s="520">
        <v>41775.106590000003</v>
      </c>
      <c r="F43" s="521">
        <v>-4.745494916500288</v>
      </c>
      <c r="G43" s="520">
        <v>273459.42339000007</v>
      </c>
      <c r="H43" s="521">
        <v>-11.897932162344199</v>
      </c>
      <c r="I43" s="521">
        <v>69.616322623805942</v>
      </c>
      <c r="J43" s="1"/>
    </row>
    <row r="44" spans="1:10" ht="14.25" customHeight="1" x14ac:dyDescent="0.2">
      <c r="A44" s="474" t="s">
        <v>444</v>
      </c>
      <c r="B44" s="153"/>
      <c r="C44" s="409">
        <v>10916.430700000001</v>
      </c>
      <c r="D44" s="410">
        <v>6.9943642491390925</v>
      </c>
      <c r="E44" s="411">
        <v>22528.278920000001</v>
      </c>
      <c r="F44" s="412">
        <v>14.220678982453203</v>
      </c>
      <c r="G44" s="411">
        <v>114272.78837000001</v>
      </c>
      <c r="H44" s="412">
        <v>-21.797521742456862</v>
      </c>
      <c r="I44" s="412">
        <v>29.091158036058122</v>
      </c>
    </row>
    <row r="45" spans="1:10" s="1" customFormat="1" ht="15" customHeight="1" x14ac:dyDescent="0.2">
      <c r="A45" s="474" t="s">
        <v>445</v>
      </c>
      <c r="B45" s="153"/>
      <c r="C45" s="409">
        <v>19816.450629999996</v>
      </c>
      <c r="D45" s="410">
        <v>-8.3492663819759496</v>
      </c>
      <c r="E45" s="411">
        <v>40483.323879999996</v>
      </c>
      <c r="F45" s="412">
        <v>-10.774487041498894</v>
      </c>
      <c r="G45" s="411">
        <v>278536.56018999999</v>
      </c>
      <c r="H45" s="412">
        <v>-3.7718022477137834</v>
      </c>
      <c r="I45" s="412">
        <v>70.908841963941867</v>
      </c>
    </row>
    <row r="46" spans="1:10" s="1" customFormat="1" ht="13.5" customHeight="1" x14ac:dyDescent="0.2">
      <c r="A46" s="682" t="s">
        <v>446</v>
      </c>
      <c r="B46" s="703"/>
      <c r="C46" s="181">
        <v>1806.6514100000002</v>
      </c>
      <c r="D46" s="155">
        <v>-34.803873847476275</v>
      </c>
      <c r="E46" s="520">
        <v>3785.3356100000001</v>
      </c>
      <c r="F46" s="719">
        <v>-23.266385159609982</v>
      </c>
      <c r="G46" s="520">
        <v>22303.32804</v>
      </c>
      <c r="H46" s="719">
        <v>-9.3905562925012749</v>
      </c>
      <c r="I46" s="521">
        <v>5.6779015371609107</v>
      </c>
    </row>
    <row r="47" spans="1:10" s="1" customFormat="1" x14ac:dyDescent="0.2">
      <c r="A47" s="161"/>
      <c r="B47" s="161"/>
      <c r="C47" s="161"/>
      <c r="D47" s="161"/>
      <c r="E47" s="161"/>
      <c r="F47" s="161"/>
      <c r="G47" s="161"/>
      <c r="H47" s="161"/>
      <c r="I47" s="161" t="s">
        <v>220</v>
      </c>
    </row>
    <row r="48" spans="1:10" s="1" customFormat="1" ht="15" customHeight="1" x14ac:dyDescent="0.2">
      <c r="A48" s="833" t="s">
        <v>661</v>
      </c>
      <c r="B48" s="833"/>
      <c r="C48" s="833"/>
      <c r="D48" s="833"/>
      <c r="E48" s="833"/>
      <c r="F48" s="833"/>
      <c r="G48" s="833"/>
      <c r="H48" s="833"/>
      <c r="I48" s="833"/>
    </row>
    <row r="49" spans="1:9" s="1" customFormat="1" x14ac:dyDescent="0.2">
      <c r="A49" s="433" t="s">
        <v>470</v>
      </c>
      <c r="I49" s="663"/>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6">
    <cfRule type="cellIs" dxfId="52" priority="9" operator="between">
      <formula>0</formula>
      <formula>0.5</formula>
    </cfRule>
    <cfRule type="cellIs" dxfId="51" priority="10" operator="between">
      <formula>-0.49</formula>
      <formula>0.49</formula>
    </cfRule>
  </conditionalFormatting>
  <conditionalFormatting sqref="H46">
    <cfRule type="cellIs" dxfId="50" priority="11" operator="between">
      <formula>0</formula>
      <formula>0.5</formula>
    </cfRule>
    <cfRule type="cellIs" dxfId="49" priority="12" operator="between">
      <formula>-0.49</formula>
      <formula>0.49</formula>
    </cfRule>
  </conditionalFormatting>
  <conditionalFormatting sqref="I8">
    <cfRule type="cellIs" dxfId="48" priority="37" operator="between">
      <formula>0</formula>
      <formula>0.5</formula>
    </cfRule>
    <cfRule type="cellIs" dxfId="47" priority="38" operator="between">
      <formula>0</formula>
      <formula>0.49</formula>
    </cfRule>
  </conditionalFormatting>
  <conditionalFormatting sqref="I24">
    <cfRule type="cellIs" dxfId="46" priority="15" operator="between">
      <formula>0</formula>
      <formula>0.5</formula>
    </cfRule>
    <cfRule type="cellIs" dxfId="45" priority="16" operator="between">
      <formula>0</formula>
      <formula>0.49</formula>
    </cfRule>
  </conditionalFormatting>
  <conditionalFormatting sqref="I30">
    <cfRule type="cellIs" dxfId="44" priority="13" operator="between">
      <formula>0</formula>
      <formula>0.5</formula>
    </cfRule>
    <cfRule type="cellIs" dxfId="43" priority="14" operator="between">
      <formula>0</formula>
      <formula>0.49</formula>
    </cfRule>
  </conditionalFormatting>
  <conditionalFormatting sqref="I41">
    <cfRule type="cellIs" dxfId="42" priority="1" operator="between">
      <formula>0</formula>
      <formula>0.5</formula>
    </cfRule>
    <cfRule type="cellIs" dxfId="4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5" t="s">
        <v>18</v>
      </c>
      <c r="B1" s="825"/>
      <c r="C1" s="825"/>
      <c r="D1" s="825"/>
      <c r="E1" s="825"/>
      <c r="F1" s="825"/>
      <c r="G1" s="1"/>
      <c r="H1" s="1"/>
    </row>
    <row r="2" spans="1:9" x14ac:dyDescent="0.2">
      <c r="A2" s="826"/>
      <c r="B2" s="826"/>
      <c r="C2" s="826"/>
      <c r="D2" s="826"/>
      <c r="E2" s="826"/>
      <c r="F2" s="826"/>
      <c r="G2" s="10"/>
      <c r="H2" s="55" t="s">
        <v>465</v>
      </c>
    </row>
    <row r="3" spans="1:9" x14ac:dyDescent="0.2">
      <c r="A3" s="11"/>
      <c r="B3" s="784">
        <f>INDICE!A3</f>
        <v>45323</v>
      </c>
      <c r="C3" s="784">
        <v>41671</v>
      </c>
      <c r="D3" s="782" t="s">
        <v>115</v>
      </c>
      <c r="E3" s="782"/>
      <c r="F3" s="782" t="s">
        <v>116</v>
      </c>
      <c r="G3" s="782"/>
      <c r="H3" s="782"/>
    </row>
    <row r="4" spans="1:9" x14ac:dyDescent="0.2">
      <c r="A4" s="257"/>
      <c r="B4" s="184" t="s">
        <v>54</v>
      </c>
      <c r="C4" s="185" t="s">
        <v>419</v>
      </c>
      <c r="D4" s="184" t="s">
        <v>54</v>
      </c>
      <c r="E4" s="185" t="s">
        <v>419</v>
      </c>
      <c r="F4" s="184" t="s">
        <v>54</v>
      </c>
      <c r="G4" s="186" t="s">
        <v>419</v>
      </c>
      <c r="H4" s="185" t="s">
        <v>469</v>
      </c>
      <c r="I4" s="55"/>
    </row>
    <row r="5" spans="1:9" ht="14.1" customHeight="1" x14ac:dyDescent="0.2">
      <c r="A5" s="413" t="s">
        <v>327</v>
      </c>
      <c r="B5" s="230">
        <v>10089.25316</v>
      </c>
      <c r="C5" s="231">
        <v>-2.478409545336512</v>
      </c>
      <c r="D5" s="230">
        <v>21236.496210000001</v>
      </c>
      <c r="E5" s="231">
        <v>-1.2153588109296256E-2</v>
      </c>
      <c r="F5" s="230">
        <v>119349.92517</v>
      </c>
      <c r="G5" s="231">
        <v>-4.6642979838579031</v>
      </c>
      <c r="H5" s="231">
        <v>30.383677376194061</v>
      </c>
    </row>
    <row r="6" spans="1:9" x14ac:dyDescent="0.2">
      <c r="A6" s="406" t="s">
        <v>328</v>
      </c>
      <c r="B6" s="726">
        <v>8108.1376600000003</v>
      </c>
      <c r="C6" s="506">
        <v>9.4790256803269521</v>
      </c>
      <c r="D6" s="434">
        <v>17090.200420000001</v>
      </c>
      <c r="E6" s="435">
        <v>7.1415600627385514</v>
      </c>
      <c r="F6" s="434">
        <v>95981.166689999998</v>
      </c>
      <c r="G6" s="435">
        <v>-2.5384354268141327</v>
      </c>
      <c r="H6" s="728">
        <v>24.434542365617673</v>
      </c>
    </row>
    <row r="7" spans="1:9" x14ac:dyDescent="0.2">
      <c r="A7" s="406" t="s">
        <v>329</v>
      </c>
      <c r="B7" s="727">
        <v>0</v>
      </c>
      <c r="C7" s="436" t="s">
        <v>142</v>
      </c>
      <c r="D7" s="436">
        <v>0</v>
      </c>
      <c r="E7" s="435" t="s">
        <v>142</v>
      </c>
      <c r="F7" s="436">
        <v>0</v>
      </c>
      <c r="G7" s="435" t="s">
        <v>142</v>
      </c>
      <c r="H7" s="692" t="s">
        <v>142</v>
      </c>
    </row>
    <row r="8" spans="1:9" x14ac:dyDescent="0.2">
      <c r="A8" s="406" t="s">
        <v>517</v>
      </c>
      <c r="B8" s="727">
        <v>1017.87737</v>
      </c>
      <c r="C8" s="473">
        <v>179.32385111276903</v>
      </c>
      <c r="D8" s="434">
        <v>1592.5167300000001</v>
      </c>
      <c r="E8" s="473">
        <v>9.6830415861655457</v>
      </c>
      <c r="F8" s="434">
        <v>10198.598959999999</v>
      </c>
      <c r="G8" s="473">
        <v>100.30059822806481</v>
      </c>
      <c r="H8" s="728">
        <v>2.5963228719955493</v>
      </c>
    </row>
    <row r="9" spans="1:9" x14ac:dyDescent="0.2">
      <c r="A9" s="406" t="s">
        <v>518</v>
      </c>
      <c r="B9" s="726">
        <v>963.23812999999996</v>
      </c>
      <c r="C9" s="435">
        <v>-62.594769208260544</v>
      </c>
      <c r="D9" s="434">
        <v>2553.7790599999998</v>
      </c>
      <c r="E9" s="435">
        <v>-33.427803820269695</v>
      </c>
      <c r="F9" s="434">
        <v>13170.159519999999</v>
      </c>
      <c r="G9" s="435">
        <v>-39.07337598770809</v>
      </c>
      <c r="H9" s="728">
        <v>3.3528121385808394</v>
      </c>
    </row>
    <row r="10" spans="1:9" x14ac:dyDescent="0.2">
      <c r="A10" s="413" t="s">
        <v>330</v>
      </c>
      <c r="B10" s="415">
        <v>20643.628170000004</v>
      </c>
      <c r="C10" s="231">
        <v>-3.8885886230016578</v>
      </c>
      <c r="D10" s="415">
        <v>41775.106590000003</v>
      </c>
      <c r="E10" s="231">
        <v>-4.745494916500304</v>
      </c>
      <c r="F10" s="415">
        <v>273459.42339000007</v>
      </c>
      <c r="G10" s="231">
        <v>-11.867839881714371</v>
      </c>
      <c r="H10" s="231">
        <v>69.616322623805942</v>
      </c>
    </row>
    <row r="11" spans="1:9" x14ac:dyDescent="0.2">
      <c r="A11" s="406" t="s">
        <v>331</v>
      </c>
      <c r="B11" s="726">
        <v>3277.0619900000002</v>
      </c>
      <c r="C11" s="437">
        <v>31.153528614134974</v>
      </c>
      <c r="D11" s="434">
        <v>4647.1191400000007</v>
      </c>
      <c r="E11" s="435">
        <v>-6.5655232250037541</v>
      </c>
      <c r="F11" s="434">
        <v>42785.043450000005</v>
      </c>
      <c r="G11" s="435">
        <v>-8.2371629679993283</v>
      </c>
      <c r="H11" s="728">
        <v>10.892063441678697</v>
      </c>
    </row>
    <row r="12" spans="1:9" x14ac:dyDescent="0.2">
      <c r="A12" s="406" t="s">
        <v>332</v>
      </c>
      <c r="B12" s="726">
        <v>5220.4455399999997</v>
      </c>
      <c r="C12" s="435">
        <v>-17.569474318135097</v>
      </c>
      <c r="D12" s="434">
        <v>11651.7752</v>
      </c>
      <c r="E12" s="73">
        <v>23.777248643083514</v>
      </c>
      <c r="F12" s="434">
        <v>65019.342819999983</v>
      </c>
      <c r="G12" s="435">
        <v>-1.2434517559187352</v>
      </c>
      <c r="H12" s="728">
        <v>16.552391906749271</v>
      </c>
    </row>
    <row r="13" spans="1:9" x14ac:dyDescent="0.2">
      <c r="A13" s="406" t="s">
        <v>333</v>
      </c>
      <c r="B13" s="726">
        <v>5063.2427799999996</v>
      </c>
      <c r="C13" s="443">
        <v>78.225448295853383</v>
      </c>
      <c r="D13" s="434">
        <v>7275.2408999999998</v>
      </c>
      <c r="E13" s="435">
        <v>0.87414249055013715</v>
      </c>
      <c r="F13" s="434">
        <v>42711.824829999998</v>
      </c>
      <c r="G13" s="435">
        <v>-18.479198089698833</v>
      </c>
      <c r="H13" s="728">
        <v>10.873423707092842</v>
      </c>
    </row>
    <row r="14" spans="1:9" x14ac:dyDescent="0.2">
      <c r="A14" s="406" t="s">
        <v>334</v>
      </c>
      <c r="B14" s="726">
        <v>2234.22145</v>
      </c>
      <c r="C14" s="435">
        <v>-59.349883591625598</v>
      </c>
      <c r="D14" s="434">
        <v>6516.9669400000002</v>
      </c>
      <c r="E14" s="435">
        <v>-48.005173537806265</v>
      </c>
      <c r="F14" s="434">
        <v>40637.256330000004</v>
      </c>
      <c r="G14" s="435">
        <v>-38.093549686359033</v>
      </c>
      <c r="H14" s="728">
        <v>10.345287473165326</v>
      </c>
    </row>
    <row r="15" spans="1:9" x14ac:dyDescent="0.2">
      <c r="A15" s="406" t="s">
        <v>335</v>
      </c>
      <c r="B15" s="726">
        <v>1084.90689</v>
      </c>
      <c r="C15" s="443">
        <v>-50.818651195228611</v>
      </c>
      <c r="D15" s="434">
        <v>3277.4130300000002</v>
      </c>
      <c r="E15" s="435">
        <v>-39.492953892584602</v>
      </c>
      <c r="F15" s="434">
        <v>27707.807980000001</v>
      </c>
      <c r="G15" s="435">
        <v>-0.84826106453322647</v>
      </c>
      <c r="H15" s="728">
        <v>7.0537547239071756</v>
      </c>
    </row>
    <row r="16" spans="1:9" x14ac:dyDescent="0.2">
      <c r="A16" s="406" t="s">
        <v>671</v>
      </c>
      <c r="B16" s="726">
        <v>998.86757999999998</v>
      </c>
      <c r="C16" s="506">
        <v>0</v>
      </c>
      <c r="D16" s="434">
        <v>2066.9866699999998</v>
      </c>
      <c r="E16" s="506">
        <v>0</v>
      </c>
      <c r="F16" s="434">
        <v>9468.8254199999992</v>
      </c>
      <c r="G16" s="506">
        <v>0</v>
      </c>
      <c r="H16" s="728">
        <v>2.4105397324966349</v>
      </c>
    </row>
    <row r="17" spans="1:8" x14ac:dyDescent="0.2">
      <c r="A17" s="406" t="s">
        <v>336</v>
      </c>
      <c r="B17" s="726">
        <v>2764.8819399999998</v>
      </c>
      <c r="C17" s="435">
        <v>31.411679210973819</v>
      </c>
      <c r="D17" s="434">
        <v>6339.6047099999996</v>
      </c>
      <c r="E17" s="435">
        <v>47.210712605415523</v>
      </c>
      <c r="F17" s="434">
        <v>45129.322560000001</v>
      </c>
      <c r="G17" s="435">
        <v>-12.941681926372151</v>
      </c>
      <c r="H17" s="729">
        <v>11.488861638715985</v>
      </c>
    </row>
    <row r="18" spans="1:8" x14ac:dyDescent="0.2">
      <c r="A18" s="413" t="s">
        <v>537</v>
      </c>
      <c r="B18" s="522">
        <v>0</v>
      </c>
      <c r="C18" s="666" t="s">
        <v>142</v>
      </c>
      <c r="D18" s="415">
        <v>0</v>
      </c>
      <c r="E18" s="656" t="s">
        <v>142</v>
      </c>
      <c r="F18" s="415">
        <v>0</v>
      </c>
      <c r="G18" s="417">
        <v>-100</v>
      </c>
      <c r="H18" s="415">
        <v>0</v>
      </c>
    </row>
    <row r="19" spans="1:8" x14ac:dyDescent="0.2">
      <c r="A19" s="414" t="s">
        <v>114</v>
      </c>
      <c r="B19" s="61">
        <v>30732.88133</v>
      </c>
      <c r="C19" s="62">
        <v>-3.4301610416548103</v>
      </c>
      <c r="D19" s="61">
        <v>63011.602800000008</v>
      </c>
      <c r="E19" s="62">
        <v>-3.2011180498034308</v>
      </c>
      <c r="F19" s="61">
        <v>392809.34856000001</v>
      </c>
      <c r="G19" s="62">
        <v>-9.8189214169303209</v>
      </c>
      <c r="H19" s="62">
        <v>100</v>
      </c>
    </row>
    <row r="20" spans="1:8" x14ac:dyDescent="0.2">
      <c r="A20" s="156"/>
      <c r="B20" s="1"/>
      <c r="C20" s="1"/>
      <c r="D20" s="1"/>
      <c r="E20" s="1"/>
      <c r="F20" s="1"/>
      <c r="G20" s="1"/>
      <c r="H20" s="161" t="s">
        <v>220</v>
      </c>
    </row>
    <row r="21" spans="1:8" x14ac:dyDescent="0.2">
      <c r="A21" s="133" t="s">
        <v>572</v>
      </c>
      <c r="B21" s="1"/>
      <c r="C21" s="1"/>
      <c r="D21" s="1"/>
      <c r="E21" s="1"/>
      <c r="F21" s="1"/>
      <c r="G21" s="1"/>
      <c r="H21" s="1"/>
    </row>
    <row r="22" spans="1:8" x14ac:dyDescent="0.2">
      <c r="A22" s="433" t="s">
        <v>529</v>
      </c>
      <c r="B22" s="1"/>
      <c r="C22" s="1"/>
      <c r="D22" s="1"/>
      <c r="E22" s="1"/>
      <c r="F22" s="1"/>
      <c r="G22" s="1"/>
      <c r="H22" s="1"/>
    </row>
    <row r="23" spans="1:8" s="1" customFormat="1" x14ac:dyDescent="0.2">
      <c r="A23" s="588"/>
      <c r="B23" s="588"/>
      <c r="C23" s="588"/>
      <c r="D23" s="588"/>
      <c r="E23" s="588"/>
      <c r="F23" s="588"/>
      <c r="G23" s="588"/>
      <c r="H23" s="588"/>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40" priority="17" operator="between">
      <formula>0.0001</formula>
      <formula>0.44999</formula>
    </cfRule>
  </conditionalFormatting>
  <conditionalFormatting sqref="C16">
    <cfRule type="cellIs" dxfId="39" priority="6" operator="between">
      <formula>0.0001</formula>
      <formula>0.44999</formula>
    </cfRule>
  </conditionalFormatting>
  <conditionalFormatting sqref="C17:C18">
    <cfRule type="cellIs" dxfId="38" priority="15" operator="between">
      <formula>0</formula>
      <formula>0.5</formula>
    </cfRule>
    <cfRule type="cellIs" dxfId="37" priority="16" operator="between">
      <formula>0</formula>
      <formula>0.49</formula>
    </cfRule>
  </conditionalFormatting>
  <conditionalFormatting sqref="E12">
    <cfRule type="cellIs" dxfId="36" priority="9" operator="between">
      <formula>-0.5</formula>
      <formula>0.5</formula>
    </cfRule>
    <cfRule type="cellIs" dxfId="35" priority="10" operator="between">
      <formula>0</formula>
      <formula>0.49</formula>
    </cfRule>
  </conditionalFormatting>
  <conditionalFormatting sqref="E16">
    <cfRule type="cellIs" dxfId="34" priority="2" operator="between">
      <formula>0.0001</formula>
      <formula>0.44999</formula>
    </cfRule>
  </conditionalFormatting>
  <conditionalFormatting sqref="E18:E19">
    <cfRule type="cellIs" dxfId="33" priority="20" operator="between">
      <formula>0.00001</formula>
      <formula>0.049999</formula>
    </cfRule>
  </conditionalFormatting>
  <conditionalFormatting sqref="G16">
    <cfRule type="cellIs" dxfId="32" priority="1" operator="between">
      <formula>0.0001</formula>
      <formula>0.44999</formula>
    </cfRule>
  </conditionalFormatting>
  <conditionalFormatting sqref="G18:G19">
    <cfRule type="cellIs" dxfId="31" priority="19" operator="between">
      <formula>0.00001</formula>
      <formula>0.049999</formula>
    </cfRule>
  </conditionalFormatting>
  <conditionalFormatting sqref="H7">
    <cfRule type="cellIs" dxfId="30" priority="3" operator="between">
      <formula>0</formula>
      <formula>0.5</formula>
    </cfRule>
    <cfRule type="cellIs" dxfId="29"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9" t="s">
        <v>499</v>
      </c>
      <c r="B1" s="1"/>
      <c r="C1" s="1"/>
      <c r="D1" s="1"/>
      <c r="E1" s="1"/>
      <c r="F1" s="1"/>
      <c r="G1" s="1"/>
      <c r="H1" s="1"/>
    </row>
    <row r="2" spans="1:8" x14ac:dyDescent="0.2">
      <c r="A2" s="1"/>
      <c r="B2" s="1"/>
      <c r="C2" s="1"/>
      <c r="D2" s="1"/>
      <c r="E2" s="1"/>
      <c r="F2" s="1"/>
      <c r="G2" s="55" t="s">
        <v>467</v>
      </c>
      <c r="H2" s="1"/>
    </row>
    <row r="3" spans="1:8" x14ac:dyDescent="0.2">
      <c r="A3" s="56"/>
      <c r="B3" s="784">
        <f>INDICE!A3</f>
        <v>45323</v>
      </c>
      <c r="C3" s="782">
        <v>41671</v>
      </c>
      <c r="D3" s="782" t="s">
        <v>115</v>
      </c>
      <c r="E3" s="782"/>
      <c r="F3" s="782" t="s">
        <v>116</v>
      </c>
      <c r="G3" s="782"/>
      <c r="H3" s="1"/>
    </row>
    <row r="4" spans="1:8" x14ac:dyDescent="0.2">
      <c r="A4" s="66"/>
      <c r="B4" s="184" t="s">
        <v>340</v>
      </c>
      <c r="C4" s="185" t="s">
        <v>419</v>
      </c>
      <c r="D4" s="184" t="s">
        <v>340</v>
      </c>
      <c r="E4" s="185" t="s">
        <v>419</v>
      </c>
      <c r="F4" s="184" t="s">
        <v>340</v>
      </c>
      <c r="G4" s="186" t="s">
        <v>419</v>
      </c>
      <c r="H4" s="1"/>
    </row>
    <row r="5" spans="1:8" x14ac:dyDescent="0.2">
      <c r="A5" s="438" t="s">
        <v>466</v>
      </c>
      <c r="B5" s="439">
        <v>32.416193549771492</v>
      </c>
      <c r="C5" s="420">
        <v>-32.951043259645566</v>
      </c>
      <c r="D5" s="440">
        <v>33.928653142086915</v>
      </c>
      <c r="E5" s="420">
        <v>-34.879411786652703</v>
      </c>
      <c r="F5" s="440">
        <v>35.304625320175816</v>
      </c>
      <c r="G5" s="420">
        <v>-42.833631167293326</v>
      </c>
      <c r="H5" s="1"/>
    </row>
    <row r="6" spans="1:8" x14ac:dyDescent="0.2">
      <c r="A6" s="3"/>
      <c r="B6" s="3"/>
      <c r="C6" s="3"/>
      <c r="D6" s="3"/>
      <c r="E6" s="3"/>
      <c r="F6" s="3"/>
      <c r="G6" s="55" t="s">
        <v>341</v>
      </c>
      <c r="H6" s="1"/>
    </row>
    <row r="7" spans="1:8" x14ac:dyDescent="0.2">
      <c r="A7" s="80" t="s">
        <v>569</v>
      </c>
      <c r="B7" s="80"/>
      <c r="C7" s="200"/>
      <c r="D7" s="200"/>
      <c r="E7" s="200"/>
      <c r="F7" s="80"/>
      <c r="G7" s="80"/>
      <c r="H7" s="1"/>
    </row>
    <row r="8" spans="1:8" x14ac:dyDescent="0.2">
      <c r="A8" s="133" t="s">
        <v>342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25" t="s">
        <v>337</v>
      </c>
      <c r="B1" s="825"/>
      <c r="C1" s="825"/>
      <c r="D1" s="825"/>
      <c r="E1" s="825"/>
      <c r="F1" s="825"/>
      <c r="G1" s="825"/>
      <c r="H1" s="1"/>
      <c r="I1" s="1"/>
    </row>
    <row r="2" spans="1:9" x14ac:dyDescent="0.2">
      <c r="A2" s="826"/>
      <c r="B2" s="826"/>
      <c r="C2" s="826"/>
      <c r="D2" s="826"/>
      <c r="E2" s="826"/>
      <c r="F2" s="826"/>
      <c r="G2" s="826"/>
      <c r="H2" s="10"/>
      <c r="I2" s="55" t="s">
        <v>465</v>
      </c>
    </row>
    <row r="3" spans="1:9" x14ac:dyDescent="0.2">
      <c r="A3" s="799" t="s">
        <v>449</v>
      </c>
      <c r="B3" s="799" t="s">
        <v>450</v>
      </c>
      <c r="C3" s="780">
        <f>INDICE!A3</f>
        <v>45323</v>
      </c>
      <c r="D3" s="781">
        <v>41671</v>
      </c>
      <c r="E3" s="781" t="s">
        <v>115</v>
      </c>
      <c r="F3" s="781"/>
      <c r="G3" s="781" t="s">
        <v>116</v>
      </c>
      <c r="H3" s="781"/>
      <c r="I3" s="781"/>
    </row>
    <row r="4" spans="1:9" x14ac:dyDescent="0.2">
      <c r="A4" s="800"/>
      <c r="B4" s="800"/>
      <c r="C4" s="82" t="s">
        <v>54</v>
      </c>
      <c r="D4" s="82" t="s">
        <v>419</v>
      </c>
      <c r="E4" s="82" t="s">
        <v>54</v>
      </c>
      <c r="F4" s="82" t="s">
        <v>419</v>
      </c>
      <c r="G4" s="82" t="s">
        <v>54</v>
      </c>
      <c r="H4" s="83" t="s">
        <v>419</v>
      </c>
      <c r="I4" s="83" t="s">
        <v>106</v>
      </c>
    </row>
    <row r="5" spans="1:9" x14ac:dyDescent="0.2">
      <c r="A5" s="11"/>
      <c r="B5" s="11" t="s">
        <v>267</v>
      </c>
      <c r="C5" s="755">
        <v>0</v>
      </c>
      <c r="D5" s="142">
        <v>-100</v>
      </c>
      <c r="E5" s="756">
        <v>0</v>
      </c>
      <c r="F5" s="142">
        <v>-100</v>
      </c>
      <c r="G5" s="756">
        <v>620.97465000000011</v>
      </c>
      <c r="H5" s="142">
        <v>-57.704182624311947</v>
      </c>
      <c r="I5" s="757">
        <v>0.91248860071163795</v>
      </c>
    </row>
    <row r="6" spans="1:9" x14ac:dyDescent="0.2">
      <c r="A6" s="11"/>
      <c r="B6" s="11" t="s">
        <v>675</v>
      </c>
      <c r="C6" s="755">
        <v>5.2776300000000003</v>
      </c>
      <c r="D6" s="142">
        <v>-14.958684877118126</v>
      </c>
      <c r="E6" s="756">
        <v>12.40117</v>
      </c>
      <c r="F6" s="142">
        <v>9.3232471583045218</v>
      </c>
      <c r="G6" s="756">
        <v>47.662279999999996</v>
      </c>
      <c r="H6" s="142">
        <v>15.572490504401543</v>
      </c>
      <c r="I6" s="757">
        <v>7.0037137883046066E-2</v>
      </c>
    </row>
    <row r="7" spans="1:9" x14ac:dyDescent="0.2">
      <c r="A7" s="11"/>
      <c r="B7" s="11" t="s">
        <v>233</v>
      </c>
      <c r="C7" s="755">
        <v>0</v>
      </c>
      <c r="D7" s="142" t="s">
        <v>142</v>
      </c>
      <c r="E7" s="756">
        <v>0</v>
      </c>
      <c r="F7" s="142" t="s">
        <v>142</v>
      </c>
      <c r="G7" s="756">
        <v>17.96968</v>
      </c>
      <c r="H7" s="142">
        <v>-98.312991263204495</v>
      </c>
      <c r="I7" s="757">
        <v>2.6405471074279607E-2</v>
      </c>
    </row>
    <row r="8" spans="1:9" x14ac:dyDescent="0.2">
      <c r="A8" s="11"/>
      <c r="B8" s="11" t="s">
        <v>271</v>
      </c>
      <c r="C8" s="755">
        <v>0</v>
      </c>
      <c r="D8" s="142" t="s">
        <v>142</v>
      </c>
      <c r="E8" s="756">
        <v>0</v>
      </c>
      <c r="F8" s="142" t="s">
        <v>142</v>
      </c>
      <c r="G8" s="756">
        <v>0</v>
      </c>
      <c r="H8" s="142">
        <v>-100</v>
      </c>
      <c r="I8" s="757">
        <v>0</v>
      </c>
    </row>
    <row r="9" spans="1:9" x14ac:dyDescent="0.2">
      <c r="A9" s="11"/>
      <c r="B9" s="11" t="s">
        <v>275</v>
      </c>
      <c r="C9" s="755">
        <v>0</v>
      </c>
      <c r="D9" s="142">
        <v>-100</v>
      </c>
      <c r="E9" s="756">
        <v>0</v>
      </c>
      <c r="F9" s="142">
        <v>-100</v>
      </c>
      <c r="G9" s="756">
        <v>258.84390999999999</v>
      </c>
      <c r="H9" s="142">
        <v>79.17491350981561</v>
      </c>
      <c r="I9" s="757">
        <v>0.38035710030776471</v>
      </c>
    </row>
    <row r="10" spans="1:9" x14ac:dyDescent="0.2">
      <c r="A10" s="11"/>
      <c r="B10" s="11" t="s">
        <v>234</v>
      </c>
      <c r="C10" s="755">
        <v>846.61315000000002</v>
      </c>
      <c r="D10" s="142">
        <v>-39.297804090226286</v>
      </c>
      <c r="E10" s="756">
        <v>1496.5004099999999</v>
      </c>
      <c r="F10" s="142">
        <v>-66.609635165661473</v>
      </c>
      <c r="G10" s="756">
        <v>35114.220550000013</v>
      </c>
      <c r="H10" s="142">
        <v>-7.7010333799576349</v>
      </c>
      <c r="I10" s="758">
        <v>51.598444436901481</v>
      </c>
    </row>
    <row r="11" spans="1:9" x14ac:dyDescent="0.2">
      <c r="A11" s="11"/>
      <c r="B11" s="754" t="s">
        <v>323</v>
      </c>
      <c r="C11" s="759">
        <v>712.18297999999993</v>
      </c>
      <c r="D11" s="416">
        <v>-47.919056615919878</v>
      </c>
      <c r="E11" s="760">
        <v>1317.0003899999999</v>
      </c>
      <c r="F11" s="416">
        <v>-70.251787642848811</v>
      </c>
      <c r="G11" s="760">
        <v>34122.989190000015</v>
      </c>
      <c r="H11" s="416">
        <v>-6.4976180788824838</v>
      </c>
      <c r="I11" s="761">
        <v>50.141883663176024</v>
      </c>
    </row>
    <row r="12" spans="1:9" x14ac:dyDescent="0.2">
      <c r="A12" s="11"/>
      <c r="B12" s="754" t="s">
        <v>320</v>
      </c>
      <c r="C12" s="759">
        <v>134.43016999999998</v>
      </c>
      <c r="D12" s="416">
        <v>393.40664503358556</v>
      </c>
      <c r="E12" s="760">
        <v>179.50001999999998</v>
      </c>
      <c r="F12" s="416">
        <v>228.30382897329434</v>
      </c>
      <c r="G12" s="760">
        <v>991.23136000000011</v>
      </c>
      <c r="H12" s="416">
        <v>-36.039517758383504</v>
      </c>
      <c r="I12" s="761">
        <v>1.4565607737254551</v>
      </c>
    </row>
    <row r="13" spans="1:9" x14ac:dyDescent="0.2">
      <c r="A13" s="11"/>
      <c r="B13" s="11" t="s">
        <v>585</v>
      </c>
      <c r="C13" s="755">
        <v>48.94914</v>
      </c>
      <c r="D13" s="142">
        <v>144.64258315120176</v>
      </c>
      <c r="E13" s="756">
        <v>173.26914000000002</v>
      </c>
      <c r="F13" s="142">
        <v>181.16855836098057</v>
      </c>
      <c r="G13" s="756">
        <v>658.33637999999996</v>
      </c>
      <c r="H13" s="142">
        <v>36.51548417466951</v>
      </c>
      <c r="I13" s="757">
        <v>0.96738963850418846</v>
      </c>
    </row>
    <row r="14" spans="1:9" x14ac:dyDescent="0.2">
      <c r="A14" s="11"/>
      <c r="B14" s="11" t="s">
        <v>235</v>
      </c>
      <c r="C14" s="755">
        <v>0</v>
      </c>
      <c r="D14" s="142" t="s">
        <v>142</v>
      </c>
      <c r="E14" s="756">
        <v>0.86053000000000002</v>
      </c>
      <c r="F14" s="142" t="s">
        <v>142</v>
      </c>
      <c r="G14" s="756">
        <v>0.86053000000000002</v>
      </c>
      <c r="H14" s="142">
        <v>-99.837045649922899</v>
      </c>
      <c r="I14" s="757">
        <v>1.2645022072485337E-3</v>
      </c>
    </row>
    <row r="15" spans="1:9" x14ac:dyDescent="0.2">
      <c r="A15" s="11"/>
      <c r="B15" s="11" t="s">
        <v>276</v>
      </c>
      <c r="C15" s="755">
        <v>0</v>
      </c>
      <c r="D15" s="142" t="s">
        <v>142</v>
      </c>
      <c r="E15" s="756">
        <v>0</v>
      </c>
      <c r="F15" s="142" t="s">
        <v>142</v>
      </c>
      <c r="G15" s="756">
        <v>0</v>
      </c>
      <c r="H15" s="142">
        <v>-100</v>
      </c>
      <c r="I15" s="757">
        <v>0</v>
      </c>
    </row>
    <row r="16" spans="1:9" x14ac:dyDescent="0.2">
      <c r="A16" s="11"/>
      <c r="B16" s="11" t="s">
        <v>277</v>
      </c>
      <c r="C16" s="755">
        <v>0</v>
      </c>
      <c r="D16" s="142" t="s">
        <v>142</v>
      </c>
      <c r="E16" s="756">
        <v>0</v>
      </c>
      <c r="F16" s="142" t="s">
        <v>142</v>
      </c>
      <c r="G16" s="756">
        <v>12.89898</v>
      </c>
      <c r="H16" s="142" t="s">
        <v>142</v>
      </c>
      <c r="I16" s="757">
        <v>1.8954352179766761E-2</v>
      </c>
    </row>
    <row r="17" spans="1:10" x14ac:dyDescent="0.2">
      <c r="A17" s="11"/>
      <c r="B17" s="11" t="s">
        <v>206</v>
      </c>
      <c r="C17" s="755">
        <v>102.39028999999999</v>
      </c>
      <c r="D17" s="142">
        <v>-92.956054372446857</v>
      </c>
      <c r="E17" s="756">
        <v>279.13491999999997</v>
      </c>
      <c r="F17" s="142">
        <v>-91.497648023093632</v>
      </c>
      <c r="G17" s="756">
        <v>5110.7407300000013</v>
      </c>
      <c r="H17" s="142">
        <v>-58.049887980418625</v>
      </c>
      <c r="I17" s="757">
        <v>7.5099565776439903</v>
      </c>
    </row>
    <row r="18" spans="1:10" x14ac:dyDescent="0.2">
      <c r="A18" s="11"/>
      <c r="B18" s="11" t="s">
        <v>207</v>
      </c>
      <c r="C18" s="755">
        <v>0</v>
      </c>
      <c r="D18" s="416" t="s">
        <v>142</v>
      </c>
      <c r="E18" s="756">
        <v>0</v>
      </c>
      <c r="F18" s="416" t="s">
        <v>142</v>
      </c>
      <c r="G18" s="756">
        <v>22.125700000000002</v>
      </c>
      <c r="H18" s="416">
        <v>-26.43537905777092</v>
      </c>
      <c r="I18" s="757">
        <v>3.251251727065748E-2</v>
      </c>
    </row>
    <row r="19" spans="1:10" x14ac:dyDescent="0.2">
      <c r="A19" s="11"/>
      <c r="B19" s="11" t="s">
        <v>543</v>
      </c>
      <c r="C19" s="755">
        <v>0</v>
      </c>
      <c r="D19" s="142" t="s">
        <v>142</v>
      </c>
      <c r="E19" s="756">
        <v>0</v>
      </c>
      <c r="F19" s="142" t="s">
        <v>142</v>
      </c>
      <c r="G19" s="756">
        <v>1039.68788</v>
      </c>
      <c r="H19" s="142">
        <v>-74.293770535831527</v>
      </c>
      <c r="I19" s="758">
        <v>1.527765004252668</v>
      </c>
    </row>
    <row r="20" spans="1:10" x14ac:dyDescent="0.2">
      <c r="A20" s="11"/>
      <c r="B20" s="11" t="s">
        <v>236</v>
      </c>
      <c r="C20" s="755">
        <v>413.06210999999996</v>
      </c>
      <c r="D20" s="142">
        <v>-69.043343474498144</v>
      </c>
      <c r="E20" s="756">
        <v>976.41784999999993</v>
      </c>
      <c r="F20" s="142">
        <v>-48.531047387532439</v>
      </c>
      <c r="G20" s="756">
        <v>5536.9370400000007</v>
      </c>
      <c r="H20" s="142">
        <v>-25.95344297537185</v>
      </c>
      <c r="I20" s="758">
        <v>8.1362289617749095</v>
      </c>
    </row>
    <row r="21" spans="1:10" x14ac:dyDescent="0.2">
      <c r="A21" s="11"/>
      <c r="B21" s="754" t="s">
        <v>323</v>
      </c>
      <c r="C21" s="759">
        <v>413.06210999999996</v>
      </c>
      <c r="D21" s="416">
        <v>-69.043343474498144</v>
      </c>
      <c r="E21" s="760">
        <v>976.41784999999993</v>
      </c>
      <c r="F21" s="416">
        <v>-48.531047387532439</v>
      </c>
      <c r="G21" s="760">
        <v>5536.9370400000007</v>
      </c>
      <c r="H21" s="416">
        <v>-25.921220832590606</v>
      </c>
      <c r="I21" s="761">
        <v>8.1362289617749095</v>
      </c>
    </row>
    <row r="22" spans="1:10" x14ac:dyDescent="0.2">
      <c r="A22" s="11"/>
      <c r="B22" s="754" t="s">
        <v>320</v>
      </c>
      <c r="C22" s="759">
        <v>0</v>
      </c>
      <c r="D22" s="416" t="s">
        <v>142</v>
      </c>
      <c r="E22" s="760">
        <v>0</v>
      </c>
      <c r="F22" s="416" t="s">
        <v>142</v>
      </c>
      <c r="G22" s="760">
        <v>0</v>
      </c>
      <c r="H22" s="416">
        <v>-100</v>
      </c>
      <c r="I22" s="761">
        <v>0</v>
      </c>
    </row>
    <row r="23" spans="1:10" x14ac:dyDescent="0.2">
      <c r="A23" s="11"/>
      <c r="B23" s="11" t="s">
        <v>208</v>
      </c>
      <c r="C23" s="755">
        <v>0</v>
      </c>
      <c r="D23" s="142" t="s">
        <v>142</v>
      </c>
      <c r="E23" s="756">
        <v>0</v>
      </c>
      <c r="F23" s="142" t="s">
        <v>142</v>
      </c>
      <c r="G23" s="756">
        <v>504.64272</v>
      </c>
      <c r="H23" s="142">
        <v>359.3583890938653</v>
      </c>
      <c r="I23" s="757">
        <v>0.74154513301326352</v>
      </c>
    </row>
    <row r="24" spans="1:10" x14ac:dyDescent="0.2">
      <c r="A24" s="11"/>
      <c r="B24" s="11" t="s">
        <v>237</v>
      </c>
      <c r="C24" s="755">
        <v>0</v>
      </c>
      <c r="D24" s="142" t="s">
        <v>142</v>
      </c>
      <c r="E24" s="756">
        <v>0</v>
      </c>
      <c r="F24" s="142" t="s">
        <v>142</v>
      </c>
      <c r="G24" s="756">
        <v>364.48255</v>
      </c>
      <c r="H24" s="142">
        <v>277.87187301238436</v>
      </c>
      <c r="I24" s="757">
        <v>0.53558735776623012</v>
      </c>
    </row>
    <row r="25" spans="1:10" x14ac:dyDescent="0.2">
      <c r="A25" s="11"/>
      <c r="B25" s="11" t="s">
        <v>681</v>
      </c>
      <c r="C25" s="755">
        <v>0</v>
      </c>
      <c r="D25" s="142" t="s">
        <v>142</v>
      </c>
      <c r="E25" s="756">
        <v>0.29652999999999996</v>
      </c>
      <c r="F25" s="142" t="s">
        <v>142</v>
      </c>
      <c r="G25" s="756">
        <v>1.1747000000000001</v>
      </c>
      <c r="H25" s="142" t="s">
        <v>142</v>
      </c>
      <c r="I25" s="757">
        <v>1.7261579989713927E-3</v>
      </c>
    </row>
    <row r="26" spans="1:10" ht="14.25" customHeight="1" x14ac:dyDescent="0.2">
      <c r="A26" s="160" t="s">
        <v>440</v>
      </c>
      <c r="B26" s="718"/>
      <c r="C26" s="762">
        <v>1416.29232</v>
      </c>
      <c r="D26" s="147">
        <v>-66.750883350690756</v>
      </c>
      <c r="E26" s="762">
        <v>2938.8805499999994</v>
      </c>
      <c r="F26" s="147">
        <v>-70.969376624624644</v>
      </c>
      <c r="G26" s="762">
        <v>49311.558280000027</v>
      </c>
      <c r="H26" s="147">
        <v>-25.155530627466717</v>
      </c>
      <c r="I26" s="763">
        <v>72.460662949490114</v>
      </c>
    </row>
    <row r="27" spans="1:10" ht="14.25" customHeight="1" x14ac:dyDescent="0.2">
      <c r="A27" s="11"/>
      <c r="B27" s="11" t="s">
        <v>696</v>
      </c>
      <c r="C27" s="755">
        <v>0</v>
      </c>
      <c r="D27" s="142" t="s">
        <v>142</v>
      </c>
      <c r="E27" s="756">
        <v>135.54614999999998</v>
      </c>
      <c r="F27" s="142" t="s">
        <v>142</v>
      </c>
      <c r="G27" s="756">
        <v>135.54614999999998</v>
      </c>
      <c r="H27" s="142" t="s">
        <v>142</v>
      </c>
      <c r="I27" s="757">
        <v>0.19917772286735014</v>
      </c>
    </row>
    <row r="28" spans="1:10" x14ac:dyDescent="0.2">
      <c r="A28" s="11"/>
      <c r="B28" s="11" t="s">
        <v>241</v>
      </c>
      <c r="C28" s="755">
        <v>464</v>
      </c>
      <c r="D28" s="142">
        <v>-31.764705882352938</v>
      </c>
      <c r="E28" s="756">
        <v>1332</v>
      </c>
      <c r="F28" s="142">
        <v>9.5394736842105274</v>
      </c>
      <c r="G28" s="756">
        <v>9588.175009999999</v>
      </c>
      <c r="H28" s="142">
        <v>209.5186217827663</v>
      </c>
      <c r="I28" s="758">
        <v>14.089303642673967</v>
      </c>
    </row>
    <row r="29" spans="1:10" x14ac:dyDescent="0.2">
      <c r="A29" s="11"/>
      <c r="B29" s="754" t="s">
        <v>323</v>
      </c>
      <c r="C29" s="759">
        <v>464</v>
      </c>
      <c r="D29" s="416">
        <v>-31.764705882352938</v>
      </c>
      <c r="E29" s="760">
        <v>1332</v>
      </c>
      <c r="F29" s="416">
        <v>9.5394736842105274</v>
      </c>
      <c r="G29" s="760">
        <v>9587</v>
      </c>
      <c r="H29" s="416">
        <v>209.48069094865014</v>
      </c>
      <c r="I29" s="761">
        <v>14.087577029146795</v>
      </c>
    </row>
    <row r="30" spans="1:10" ht="14.25" customHeight="1" x14ac:dyDescent="0.2">
      <c r="A30" s="11"/>
      <c r="B30" s="754" t="s">
        <v>320</v>
      </c>
      <c r="C30" s="759">
        <v>0</v>
      </c>
      <c r="D30" s="416" t="s">
        <v>142</v>
      </c>
      <c r="E30" s="760">
        <v>0</v>
      </c>
      <c r="F30" s="416" t="s">
        <v>142</v>
      </c>
      <c r="G30" s="760">
        <v>1.1750099999999999</v>
      </c>
      <c r="H30" s="416" t="s">
        <v>142</v>
      </c>
      <c r="I30" s="761">
        <v>1.7266135271740662E-3</v>
      </c>
    </row>
    <row r="31" spans="1:10" ht="14.25" customHeight="1" x14ac:dyDescent="0.2">
      <c r="A31" s="160" t="s">
        <v>441</v>
      </c>
      <c r="B31" s="718"/>
      <c r="C31" s="762">
        <v>464</v>
      </c>
      <c r="D31" s="147">
        <v>-31.764705882352938</v>
      </c>
      <c r="E31" s="762">
        <v>1467.5461499999999</v>
      </c>
      <c r="F31" s="147">
        <v>20.686361019736836</v>
      </c>
      <c r="G31" s="762">
        <v>9723.721160000001</v>
      </c>
      <c r="H31" s="147">
        <v>213.89422584633465</v>
      </c>
      <c r="I31" s="763">
        <v>14.288481365541319</v>
      </c>
      <c r="J31" s="433"/>
    </row>
    <row r="32" spans="1:10" ht="14.25" customHeight="1" x14ac:dyDescent="0.2">
      <c r="A32" s="11"/>
      <c r="B32" s="11" t="s">
        <v>231</v>
      </c>
      <c r="C32" s="755">
        <v>0</v>
      </c>
      <c r="D32" s="142" t="s">
        <v>142</v>
      </c>
      <c r="E32" s="756">
        <v>0</v>
      </c>
      <c r="F32" s="142">
        <v>-100</v>
      </c>
      <c r="G32" s="756">
        <v>146.57465999999999</v>
      </c>
      <c r="H32" s="142">
        <v>70.460962633637592</v>
      </c>
      <c r="I32" s="757">
        <v>0.21538352073338912</v>
      </c>
      <c r="J32" s="433"/>
    </row>
    <row r="33" spans="1:9" ht="14.25" customHeight="1" x14ac:dyDescent="0.2">
      <c r="A33" s="160" t="s">
        <v>301</v>
      </c>
      <c r="B33" s="718"/>
      <c r="C33" s="762">
        <v>0</v>
      </c>
      <c r="D33" s="147" t="s">
        <v>142</v>
      </c>
      <c r="E33" s="762">
        <v>0</v>
      </c>
      <c r="F33" s="147">
        <v>-100</v>
      </c>
      <c r="G33" s="762">
        <v>146.57465999999999</v>
      </c>
      <c r="H33" s="147">
        <v>70.460962633637592</v>
      </c>
      <c r="I33" s="763">
        <v>0.21538352073338912</v>
      </c>
    </row>
    <row r="34" spans="1:9" ht="14.25" customHeight="1" x14ac:dyDescent="0.2">
      <c r="A34" s="11"/>
      <c r="B34" s="11" t="s">
        <v>564</v>
      </c>
      <c r="C34" s="755">
        <v>0</v>
      </c>
      <c r="D34" s="142" t="s">
        <v>142</v>
      </c>
      <c r="E34" s="756">
        <v>0</v>
      </c>
      <c r="F34" s="142" t="s">
        <v>142</v>
      </c>
      <c r="G34" s="756">
        <v>16.062999999999999</v>
      </c>
      <c r="H34" s="142" t="s">
        <v>142</v>
      </c>
      <c r="I34" s="757">
        <v>2.3603708127587875E-2</v>
      </c>
    </row>
    <row r="35" spans="1:9" ht="15.75" customHeight="1" x14ac:dyDescent="0.2">
      <c r="A35" s="11"/>
      <c r="B35" s="11" t="s">
        <v>202</v>
      </c>
      <c r="C35" s="755">
        <v>0</v>
      </c>
      <c r="D35" s="142" t="s">
        <v>142</v>
      </c>
      <c r="E35" s="756">
        <v>338.12256000000002</v>
      </c>
      <c r="F35" s="142" t="s">
        <v>142</v>
      </c>
      <c r="G35" s="756">
        <v>1029.93</v>
      </c>
      <c r="H35" s="142">
        <v>30.944474256467402</v>
      </c>
      <c r="I35" s="757">
        <v>1.513426328322641</v>
      </c>
    </row>
    <row r="36" spans="1:9" s="1" customFormat="1" ht="14.25" customHeight="1" x14ac:dyDescent="0.2">
      <c r="A36" s="11"/>
      <c r="B36" s="11" t="s">
        <v>676</v>
      </c>
      <c r="C36" s="755">
        <v>0</v>
      </c>
      <c r="D36" s="142" t="s">
        <v>142</v>
      </c>
      <c r="E36" s="760">
        <v>0</v>
      </c>
      <c r="F36" s="142" t="s">
        <v>142</v>
      </c>
      <c r="G36" s="756">
        <v>19.89575</v>
      </c>
      <c r="H36" s="142" t="s">
        <v>142</v>
      </c>
      <c r="I36" s="757">
        <v>2.9235726575325683E-2</v>
      </c>
    </row>
    <row r="37" spans="1:9" s="1" customFormat="1" x14ac:dyDescent="0.2">
      <c r="A37" s="11"/>
      <c r="B37" s="11" t="s">
        <v>203</v>
      </c>
      <c r="C37" s="755">
        <v>22.35529</v>
      </c>
      <c r="D37" s="142" t="s">
        <v>142</v>
      </c>
      <c r="E37" s="756">
        <v>22.35529</v>
      </c>
      <c r="F37" s="142" t="s">
        <v>142</v>
      </c>
      <c r="G37" s="756">
        <v>22.35529</v>
      </c>
      <c r="H37" s="142" t="s">
        <v>142</v>
      </c>
      <c r="I37" s="757">
        <v>3.2849887335341089E-2</v>
      </c>
    </row>
    <row r="38" spans="1:9" s="1" customFormat="1" x14ac:dyDescent="0.2">
      <c r="A38" s="11"/>
      <c r="B38" s="11" t="s">
        <v>677</v>
      </c>
      <c r="C38" s="755">
        <v>0</v>
      </c>
      <c r="D38" s="142" t="s">
        <v>142</v>
      </c>
      <c r="E38" s="760">
        <v>0</v>
      </c>
      <c r="F38" s="142">
        <v>-100</v>
      </c>
      <c r="G38" s="756">
        <v>3898.5170499999999</v>
      </c>
      <c r="H38" s="142">
        <v>39.360618637329509</v>
      </c>
      <c r="I38" s="757">
        <v>5.728659564130294</v>
      </c>
    </row>
    <row r="39" spans="1:9" s="1" customFormat="1" x14ac:dyDescent="0.2">
      <c r="A39" s="160" t="s">
        <v>678</v>
      </c>
      <c r="B39" s="718"/>
      <c r="C39" s="762">
        <v>22.35529</v>
      </c>
      <c r="D39" s="147" t="s">
        <v>142</v>
      </c>
      <c r="E39" s="762">
        <v>360.47784999999999</v>
      </c>
      <c r="F39" s="147">
        <v>-60.444389003443831</v>
      </c>
      <c r="G39" s="762">
        <v>4986.76109</v>
      </c>
      <c r="H39" s="147">
        <v>39.14068771806437</v>
      </c>
      <c r="I39" s="763">
        <v>7.3277752144911892</v>
      </c>
    </row>
    <row r="40" spans="1:9" s="1" customFormat="1" x14ac:dyDescent="0.2">
      <c r="A40" s="11"/>
      <c r="B40" s="11" t="s">
        <v>536</v>
      </c>
      <c r="C40" s="755">
        <v>0</v>
      </c>
      <c r="D40" s="142" t="s">
        <v>142</v>
      </c>
      <c r="E40" s="760">
        <v>0</v>
      </c>
      <c r="F40" s="142" t="s">
        <v>142</v>
      </c>
      <c r="G40" s="756">
        <v>1151.1730500000001</v>
      </c>
      <c r="H40" s="142">
        <v>425.5680794835323</v>
      </c>
      <c r="I40" s="757">
        <v>1.6915864207523581</v>
      </c>
    </row>
    <row r="41" spans="1:9" s="1" customFormat="1" x14ac:dyDescent="0.2">
      <c r="A41" s="11"/>
      <c r="B41" s="11" t="s">
        <v>648</v>
      </c>
      <c r="C41" s="755">
        <v>0</v>
      </c>
      <c r="D41" s="142" t="s">
        <v>142</v>
      </c>
      <c r="E41" s="760">
        <v>0</v>
      </c>
      <c r="F41" s="142" t="s">
        <v>142</v>
      </c>
      <c r="G41" s="756">
        <v>938.38300000000004</v>
      </c>
      <c r="H41" s="142" t="s">
        <v>142</v>
      </c>
      <c r="I41" s="757">
        <v>1.3789029722897523</v>
      </c>
    </row>
    <row r="42" spans="1:9" s="1" customFormat="1" ht="14.25" customHeight="1" x14ac:dyDescent="0.2">
      <c r="A42" s="11"/>
      <c r="B42" s="11" t="s">
        <v>614</v>
      </c>
      <c r="C42" s="755">
        <v>0</v>
      </c>
      <c r="D42" s="142">
        <v>-100</v>
      </c>
      <c r="E42" s="760">
        <v>0</v>
      </c>
      <c r="F42" s="142">
        <v>-100</v>
      </c>
      <c r="G42" s="760">
        <v>0</v>
      </c>
      <c r="H42" s="142">
        <v>-100</v>
      </c>
      <c r="I42" s="757">
        <v>0</v>
      </c>
    </row>
    <row r="43" spans="1:9" s="1" customFormat="1" ht="14.25" customHeight="1" x14ac:dyDescent="0.2">
      <c r="A43" s="160" t="s">
        <v>457</v>
      </c>
      <c r="B43" s="718"/>
      <c r="C43" s="762">
        <v>0</v>
      </c>
      <c r="D43" s="147">
        <v>-100</v>
      </c>
      <c r="E43" s="762">
        <v>0</v>
      </c>
      <c r="F43" s="147">
        <v>-100</v>
      </c>
      <c r="G43" s="762">
        <v>2089.5560500000001</v>
      </c>
      <c r="H43" s="147">
        <v>473.50993928231031</v>
      </c>
      <c r="I43" s="763">
        <v>3.0704893930421107</v>
      </c>
    </row>
    <row r="44" spans="1:9" s="1" customFormat="1" x14ac:dyDescent="0.2">
      <c r="A44" s="160" t="s">
        <v>679</v>
      </c>
      <c r="B44" s="718"/>
      <c r="C44" s="762">
        <v>81.555899999999994</v>
      </c>
      <c r="D44" s="147">
        <v>103.02744169824712</v>
      </c>
      <c r="E44" s="762">
        <v>280.59748999999999</v>
      </c>
      <c r="F44" s="147">
        <v>303.56203491432495</v>
      </c>
      <c r="G44" s="762">
        <v>1794.6953400000002</v>
      </c>
      <c r="H44" s="147">
        <v>918.79750133686662</v>
      </c>
      <c r="I44" s="763">
        <v>2.6372075567018669</v>
      </c>
    </row>
    <row r="45" spans="1:9" s="1" customFormat="1" x14ac:dyDescent="0.2">
      <c r="A45" s="748" t="s">
        <v>114</v>
      </c>
      <c r="B45" s="668"/>
      <c r="C45" s="764">
        <v>1984.2035099999998</v>
      </c>
      <c r="D45" s="676">
        <v>-60.26547155808408</v>
      </c>
      <c r="E45" s="764">
        <v>5047.5020399999994</v>
      </c>
      <c r="F45" s="676">
        <v>-59.208004497182564</v>
      </c>
      <c r="G45" s="764">
        <v>68052.866580000031</v>
      </c>
      <c r="H45" s="676">
        <v>-7.0234798952350701</v>
      </c>
      <c r="I45" s="764">
        <v>100</v>
      </c>
    </row>
    <row r="46" spans="1:9" s="1" customFormat="1" ht="14.25" customHeight="1" x14ac:dyDescent="0.2">
      <c r="A46" s="749"/>
      <c r="B46" s="746" t="s">
        <v>323</v>
      </c>
      <c r="C46" s="747">
        <v>1589.2450899999999</v>
      </c>
      <c r="D46" s="155">
        <v>-53.005636729962767</v>
      </c>
      <c r="E46" s="747">
        <v>3625.41824</v>
      </c>
      <c r="F46" s="155">
        <v>-51.91918008935923</v>
      </c>
      <c r="G46" s="747">
        <v>49246.926230000019</v>
      </c>
      <c r="H46" s="155">
        <v>4.6328586742967479</v>
      </c>
      <c r="I46" s="747">
        <v>72.365689654097736</v>
      </c>
    </row>
    <row r="47" spans="1:9" s="1" customFormat="1" ht="14.25" customHeight="1" x14ac:dyDescent="0.2">
      <c r="A47" s="746"/>
      <c r="B47" s="746" t="s">
        <v>320</v>
      </c>
      <c r="C47" s="747">
        <v>394.95841999999999</v>
      </c>
      <c r="D47" s="155">
        <v>-75.496918810208356</v>
      </c>
      <c r="E47" s="747">
        <v>1422.0838000000001</v>
      </c>
      <c r="F47" s="155">
        <v>-70.578574952565148</v>
      </c>
      <c r="G47" s="747">
        <v>18805.940349999997</v>
      </c>
      <c r="H47" s="155">
        <v>-28.021596646848153</v>
      </c>
      <c r="I47" s="747">
        <v>27.634310345902239</v>
      </c>
    </row>
    <row r="48" spans="1:9" s="1" customFormat="1" x14ac:dyDescent="0.2">
      <c r="A48" s="750"/>
      <c r="B48" s="750" t="s">
        <v>444</v>
      </c>
      <c r="C48" s="765">
        <v>1433.3699799999999</v>
      </c>
      <c r="D48" s="410">
        <v>-66.300868340001458</v>
      </c>
      <c r="E48" s="765">
        <v>2948.8346699999997</v>
      </c>
      <c r="F48" s="410">
        <v>-70.952368210465082</v>
      </c>
      <c r="G48" s="765">
        <v>50391.104700000018</v>
      </c>
      <c r="H48" s="410">
        <v>-23.371306698619605</v>
      </c>
      <c r="I48" s="765">
        <v>74.046997918540868</v>
      </c>
    </row>
    <row r="49" spans="1:9" s="1" customFormat="1" x14ac:dyDescent="0.2">
      <c r="A49" s="750"/>
      <c r="B49" s="750" t="s">
        <v>445</v>
      </c>
      <c r="C49" s="765">
        <v>550.83352999999977</v>
      </c>
      <c r="D49" s="410">
        <v>-25.584918542871893</v>
      </c>
      <c r="E49" s="765">
        <v>2098.6673699999992</v>
      </c>
      <c r="F49" s="410">
        <v>-5.5519966551737294</v>
      </c>
      <c r="G49" s="765">
        <v>17661.761880000009</v>
      </c>
      <c r="H49" s="410">
        <v>137.59667371902736</v>
      </c>
      <c r="I49" s="765">
        <v>25.953002081459125</v>
      </c>
    </row>
    <row r="50" spans="1:9" s="1" customFormat="1" x14ac:dyDescent="0.2">
      <c r="A50" s="746"/>
      <c r="B50" s="746" t="s">
        <v>446</v>
      </c>
      <c r="C50" s="747">
        <v>1362.06555</v>
      </c>
      <c r="D50" s="155">
        <v>-67.825916491177352</v>
      </c>
      <c r="E50" s="747">
        <v>2752.9137099999998</v>
      </c>
      <c r="F50" s="155">
        <v>-72.608948204211842</v>
      </c>
      <c r="G50" s="747">
        <v>48077.616500000018</v>
      </c>
      <c r="H50" s="155">
        <v>-26.28614710814956</v>
      </c>
      <c r="I50" s="747">
        <v>70.647452364819983</v>
      </c>
    </row>
    <row r="51" spans="1:9" s="1" customFormat="1" x14ac:dyDescent="0.2">
      <c r="A51" s="80" t="s">
        <v>694</v>
      </c>
      <c r="B51" s="735"/>
      <c r="C51" s="735"/>
      <c r="D51" s="735"/>
      <c r="E51" s="735"/>
      <c r="F51" s="735"/>
      <c r="G51" s="735"/>
      <c r="H51" s="735"/>
      <c r="I51" s="743" t="s">
        <v>220</v>
      </c>
    </row>
    <row r="52" spans="1:9" s="1" customFormat="1" x14ac:dyDescent="0.2">
      <c r="A52" s="735" t="s">
        <v>682</v>
      </c>
      <c r="B52" s="734"/>
      <c r="G52" s="621"/>
    </row>
    <row r="53" spans="1:9" s="1" customFormat="1" x14ac:dyDescent="0.2">
      <c r="A53" s="735" t="s">
        <v>683</v>
      </c>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sheetData>
  <mergeCells count="6">
    <mergeCell ref="A1:G2"/>
    <mergeCell ref="C3:D3"/>
    <mergeCell ref="E3:F3"/>
    <mergeCell ref="A3:A4"/>
    <mergeCell ref="B3:B4"/>
    <mergeCell ref="G3:I3"/>
  </mergeCells>
  <conditionalFormatting sqref="D36 F36:H36 D37:H37 D38 F38:H38 D39:H39 D31:H31 D27:H27">
    <cfRule type="cellIs" dxfId="28" priority="4" operator="between">
      <formula>0.049</formula>
      <formula>0</formula>
    </cfRule>
  </conditionalFormatting>
  <conditionalFormatting sqref="D43 F43:G43 D44:G46">
    <cfRule type="cellIs" dxfId="27" priority="20" operator="between">
      <formula>0.00000001</formula>
      <formula>1</formula>
    </cfRule>
  </conditionalFormatting>
  <conditionalFormatting sqref="D25:H27">
    <cfRule type="cellIs" dxfId="26" priority="15" operator="between">
      <formula>0.049</formula>
      <formula>0</formula>
    </cfRule>
  </conditionalFormatting>
  <conditionalFormatting sqref="D32:D33 F32:H33">
    <cfRule type="cellIs" dxfId="25" priority="5" operator="between">
      <formula>0.049</formula>
      <formula>0</formula>
    </cfRule>
  </conditionalFormatting>
  <conditionalFormatting sqref="D34:H35 D38 F38:H38 D39:H39">
    <cfRule type="cellIs" dxfId="24" priority="16" operator="between">
      <formula>0.00000001</formula>
      <formula>1</formula>
    </cfRule>
  </conditionalFormatting>
  <conditionalFormatting sqref="F45">
    <cfRule type="cellIs" dxfId="23" priority="3" operator="between">
      <formula>0.00000001</formula>
      <formula>1</formula>
    </cfRule>
  </conditionalFormatting>
  <conditionalFormatting sqref="F40:H41 D40:D43 F42 H42 F43:H43 D44:H44">
    <cfRule type="cellIs" dxfId="22" priority="7" operator="between">
      <formula>0.049</formula>
      <formula>0</formula>
    </cfRule>
  </conditionalFormatting>
  <conditionalFormatting sqref="G43:G47 D44:E47">
    <cfRule type="cellIs" dxfId="21" priority="32" operator="between">
      <formula>0.00000001</formula>
      <formula>1</formula>
    </cfRule>
  </conditionalFormatting>
  <conditionalFormatting sqref="H45">
    <cfRule type="cellIs" dxfId="20" priority="1" operator="between">
      <formula>0.00000001</formula>
      <formula>1</formula>
    </cfRule>
  </conditionalFormatting>
  <conditionalFormatting sqref="I5 I7:I8 I10:I23 I25:I47">
    <cfRule type="cellIs" dxfId="19" priority="5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5" t="s">
        <v>339</v>
      </c>
      <c r="B1" s="825"/>
      <c r="C1" s="825"/>
      <c r="D1" s="825"/>
      <c r="E1" s="825"/>
      <c r="F1" s="825"/>
      <c r="G1" s="1"/>
      <c r="H1" s="1"/>
      <c r="I1" s="1"/>
    </row>
    <row r="2" spans="1:12" x14ac:dyDescent="0.2">
      <c r="A2" s="826"/>
      <c r="B2" s="826"/>
      <c r="C2" s="826"/>
      <c r="D2" s="826"/>
      <c r="E2" s="826"/>
      <c r="F2" s="826"/>
      <c r="G2" s="10"/>
      <c r="H2" s="55" t="s">
        <v>465</v>
      </c>
      <c r="I2" s="1"/>
    </row>
    <row r="3" spans="1:12" x14ac:dyDescent="0.2">
      <c r="A3" s="11"/>
      <c r="B3" s="780">
        <f>INDICE!A3</f>
        <v>45323</v>
      </c>
      <c r="C3" s="781">
        <v>41671</v>
      </c>
      <c r="D3" s="781" t="s">
        <v>115</v>
      </c>
      <c r="E3" s="781"/>
      <c r="F3" s="781" t="s">
        <v>116</v>
      </c>
      <c r="G3" s="781"/>
      <c r="H3" s="781"/>
      <c r="I3" s="1"/>
    </row>
    <row r="4" spans="1:12" x14ac:dyDescent="0.2">
      <c r="A4" s="257"/>
      <c r="B4" s="82" t="s">
        <v>54</v>
      </c>
      <c r="C4" s="82" t="s">
        <v>419</v>
      </c>
      <c r="D4" s="82" t="s">
        <v>54</v>
      </c>
      <c r="E4" s="82" t="s">
        <v>419</v>
      </c>
      <c r="F4" s="82" t="s">
        <v>54</v>
      </c>
      <c r="G4" s="83" t="s">
        <v>419</v>
      </c>
      <c r="H4" s="83" t="s">
        <v>106</v>
      </c>
      <c r="I4" s="55"/>
    </row>
    <row r="5" spans="1:12" ht="14.1" customHeight="1" x14ac:dyDescent="0.2">
      <c r="A5" s="487" t="s">
        <v>327</v>
      </c>
      <c r="B5" s="230">
        <v>1589.2450899999999</v>
      </c>
      <c r="C5" s="674">
        <v>-53.005636729962745</v>
      </c>
      <c r="D5" s="230">
        <v>3625.41824</v>
      </c>
      <c r="E5" s="231">
        <v>-51.919180089359187</v>
      </c>
      <c r="F5" s="230">
        <v>49246.926230000005</v>
      </c>
      <c r="G5" s="231">
        <v>4.6328586742967328</v>
      </c>
      <c r="H5" s="231">
        <v>72.365689654097736</v>
      </c>
      <c r="I5" s="1"/>
    </row>
    <row r="6" spans="1:12" x14ac:dyDescent="0.2">
      <c r="A6" s="3" t="s">
        <v>329</v>
      </c>
      <c r="B6" s="726">
        <v>464</v>
      </c>
      <c r="C6" s="442">
        <v>-31.764705882352938</v>
      </c>
      <c r="D6" s="434">
        <v>1332</v>
      </c>
      <c r="E6" s="442">
        <v>9.5394736842105274</v>
      </c>
      <c r="F6" s="434">
        <v>9587</v>
      </c>
      <c r="G6" s="442">
        <v>209.48069094865014</v>
      </c>
      <c r="H6" s="731">
        <v>14.087577029146797</v>
      </c>
      <c r="I6" s="1"/>
    </row>
    <row r="7" spans="1:12" x14ac:dyDescent="0.2">
      <c r="A7" s="3" t="s">
        <v>517</v>
      </c>
      <c r="B7" s="727">
        <v>413.06210999999996</v>
      </c>
      <c r="C7" s="442">
        <v>-69.043343474498144</v>
      </c>
      <c r="D7" s="436">
        <v>976.41784999999993</v>
      </c>
      <c r="E7" s="442">
        <v>-48.531047387532425</v>
      </c>
      <c r="F7" s="436">
        <v>5536.9370400000007</v>
      </c>
      <c r="G7" s="442">
        <v>-26.007698902951365</v>
      </c>
      <c r="H7" s="732">
        <v>8.1362289617749113</v>
      </c>
      <c r="I7" s="166"/>
      <c r="J7" s="166"/>
    </row>
    <row r="8" spans="1:12" x14ac:dyDescent="0.2">
      <c r="A8" s="3" t="s">
        <v>518</v>
      </c>
      <c r="B8" s="727">
        <v>712.18297999999993</v>
      </c>
      <c r="C8" s="442">
        <v>-47.919056615919828</v>
      </c>
      <c r="D8" s="436">
        <v>1317.0003899999999</v>
      </c>
      <c r="E8" s="442">
        <v>-70.251787642848782</v>
      </c>
      <c r="F8" s="436">
        <v>34122.98919</v>
      </c>
      <c r="G8" s="442">
        <v>-6.4752309976327584</v>
      </c>
      <c r="H8" s="732">
        <v>50.141883663176024</v>
      </c>
      <c r="I8" s="166"/>
      <c r="J8" s="166"/>
    </row>
    <row r="9" spans="1:12" x14ac:dyDescent="0.2">
      <c r="A9" s="487" t="s">
        <v>673</v>
      </c>
      <c r="B9" s="415">
        <v>394.95841999999993</v>
      </c>
      <c r="C9" s="417">
        <v>-75.397088873936781</v>
      </c>
      <c r="D9" s="415">
        <v>1422.0837999999999</v>
      </c>
      <c r="E9" s="417">
        <v>-70.520166731511225</v>
      </c>
      <c r="F9" s="415">
        <v>18685.482979999997</v>
      </c>
      <c r="G9" s="417">
        <v>-28.105067961542208</v>
      </c>
      <c r="H9" s="417">
        <v>27.457304767660517</v>
      </c>
      <c r="I9" s="166"/>
      <c r="J9" s="166"/>
    </row>
    <row r="10" spans="1:12" x14ac:dyDescent="0.2">
      <c r="A10" s="3" t="s">
        <v>331</v>
      </c>
      <c r="B10" s="726">
        <v>260.12738999999988</v>
      </c>
      <c r="C10" s="442">
        <v>-47.605578296467122</v>
      </c>
      <c r="D10" s="434">
        <v>558.0887899999999</v>
      </c>
      <c r="E10" s="442">
        <v>-61.173152448118437</v>
      </c>
      <c r="F10" s="434">
        <v>4163.2227099999991</v>
      </c>
      <c r="G10" s="442">
        <v>-35.75250087836357</v>
      </c>
      <c r="H10" s="732">
        <v>6.1176301884445881</v>
      </c>
      <c r="I10" s="166"/>
      <c r="J10" s="166"/>
    </row>
    <row r="11" spans="1:12" x14ac:dyDescent="0.2">
      <c r="A11" s="3" t="s">
        <v>332</v>
      </c>
      <c r="B11" s="727">
        <v>50.287329999999997</v>
      </c>
      <c r="C11" s="443">
        <v>79.265517771185984</v>
      </c>
      <c r="D11" s="436">
        <v>112.62347</v>
      </c>
      <c r="E11" s="442">
        <v>78.381598783329892</v>
      </c>
      <c r="F11" s="436">
        <v>1927.7397799999999</v>
      </c>
      <c r="G11" s="443">
        <v>231.70002018171525</v>
      </c>
      <c r="H11" s="720">
        <v>2.8327091522791803</v>
      </c>
      <c r="I11" s="1"/>
      <c r="J11" s="442"/>
      <c r="L11" s="442"/>
    </row>
    <row r="12" spans="1:12" x14ac:dyDescent="0.2">
      <c r="A12" s="3" t="s">
        <v>333</v>
      </c>
      <c r="B12" s="726">
        <v>0</v>
      </c>
      <c r="C12" s="442">
        <v>-100</v>
      </c>
      <c r="D12" s="434">
        <v>1.63476</v>
      </c>
      <c r="E12" s="442">
        <v>-99.808862223729406</v>
      </c>
      <c r="F12" s="434">
        <v>4387.9315299999989</v>
      </c>
      <c r="G12" s="442">
        <v>40.793703712565531</v>
      </c>
      <c r="H12" s="732">
        <v>6.4478276236045629</v>
      </c>
      <c r="I12" s="166"/>
      <c r="J12" s="166"/>
    </row>
    <row r="13" spans="1:12" x14ac:dyDescent="0.2">
      <c r="A13" s="3" t="s">
        <v>334</v>
      </c>
      <c r="B13" s="730">
        <v>55.373290000000004</v>
      </c>
      <c r="C13" s="435">
        <v>40.372399513073361</v>
      </c>
      <c r="D13" s="434">
        <v>715.31699000000003</v>
      </c>
      <c r="E13" s="442">
        <v>30.653118201057605</v>
      </c>
      <c r="F13" s="434">
        <v>1270.4264599999999</v>
      </c>
      <c r="G13" s="442">
        <v>-80.431853197078013</v>
      </c>
      <c r="H13" s="720">
        <v>1.8668228450105646</v>
      </c>
      <c r="I13" s="166"/>
      <c r="J13" s="166"/>
    </row>
    <row r="14" spans="1:12" x14ac:dyDescent="0.2">
      <c r="A14" s="3" t="s">
        <v>335</v>
      </c>
      <c r="B14" s="726">
        <v>0</v>
      </c>
      <c r="C14" s="435">
        <v>-100</v>
      </c>
      <c r="D14" s="434">
        <v>0</v>
      </c>
      <c r="E14" s="443">
        <v>-100</v>
      </c>
      <c r="F14" s="434">
        <v>891.29398000000003</v>
      </c>
      <c r="G14" s="443">
        <v>-44.805855312833025</v>
      </c>
      <c r="H14" s="732">
        <v>1.3097082089146579</v>
      </c>
      <c r="I14" s="1"/>
      <c r="J14" s="166"/>
    </row>
    <row r="15" spans="1:12" x14ac:dyDescent="0.2">
      <c r="A15" s="3" t="s">
        <v>671</v>
      </c>
      <c r="B15" s="726">
        <v>4.30227</v>
      </c>
      <c r="C15" s="435" t="s">
        <v>142</v>
      </c>
      <c r="D15" s="434">
        <v>7.7964899999999995</v>
      </c>
      <c r="E15" s="443" t="s">
        <v>142</v>
      </c>
      <c r="F15" s="434">
        <v>10.76178</v>
      </c>
      <c r="G15" s="443" t="s">
        <v>142</v>
      </c>
      <c r="H15" s="720">
        <v>1.5813852583783396E-2</v>
      </c>
      <c r="I15" s="1"/>
      <c r="J15" s="166"/>
    </row>
    <row r="16" spans="1:12" x14ac:dyDescent="0.2">
      <c r="A16" s="3" t="s">
        <v>336</v>
      </c>
      <c r="B16" s="726">
        <v>24.86814</v>
      </c>
      <c r="C16" s="501">
        <v>-95.494590957886274</v>
      </c>
      <c r="D16" s="434">
        <v>26.6233</v>
      </c>
      <c r="E16" s="501">
        <v>-98.287770973364957</v>
      </c>
      <c r="F16" s="434">
        <v>6034.1067400000002</v>
      </c>
      <c r="G16" s="442">
        <v>-21.687043619089533</v>
      </c>
      <c r="H16" s="732">
        <v>8.8667928968231848</v>
      </c>
      <c r="I16" s="166"/>
      <c r="J16" s="166"/>
    </row>
    <row r="17" spans="1:12" x14ac:dyDescent="0.2">
      <c r="A17" s="487" t="s">
        <v>672</v>
      </c>
      <c r="B17" s="415">
        <v>0</v>
      </c>
      <c r="C17" s="666">
        <v>-100</v>
      </c>
      <c r="D17" s="415">
        <v>0</v>
      </c>
      <c r="E17" s="656">
        <v>-100</v>
      </c>
      <c r="F17" s="415">
        <v>120.45737</v>
      </c>
      <c r="G17" s="417">
        <v>-12.210921400968193</v>
      </c>
      <c r="H17" s="417">
        <v>0.177005578241727</v>
      </c>
      <c r="I17" s="10"/>
      <c r="J17" s="166"/>
      <c r="L17" s="166"/>
    </row>
    <row r="18" spans="1:12" x14ac:dyDescent="0.2">
      <c r="A18" s="643" t="s">
        <v>114</v>
      </c>
      <c r="B18" s="61">
        <v>1984.2035099999998</v>
      </c>
      <c r="C18" s="62">
        <v>-60.265471558084073</v>
      </c>
      <c r="D18" s="61">
        <v>5047.5020399999994</v>
      </c>
      <c r="E18" s="62">
        <v>-59.208004497182557</v>
      </c>
      <c r="F18" s="61">
        <v>68052.866580000016</v>
      </c>
      <c r="G18" s="62">
        <v>-7.0234798952350905</v>
      </c>
      <c r="H18" s="62">
        <v>100</v>
      </c>
      <c r="I18" s="1"/>
    </row>
    <row r="19" spans="1:12" x14ac:dyDescent="0.2">
      <c r="A19" s="133" t="s">
        <v>572</v>
      </c>
      <c r="B19" s="1"/>
      <c r="C19" s="1"/>
      <c r="D19" s="1"/>
      <c r="E19" s="1"/>
      <c r="F19" s="1"/>
      <c r="G19" s="1"/>
      <c r="H19" s="743" t="s">
        <v>220</v>
      </c>
      <c r="I19" s="1"/>
    </row>
    <row r="20" spans="1:12" x14ac:dyDescent="0.2">
      <c r="A20" s="133" t="s">
        <v>594</v>
      </c>
      <c r="B20" s="1"/>
      <c r="C20" s="1"/>
      <c r="D20" s="1"/>
      <c r="E20" s="1"/>
      <c r="F20" s="1"/>
      <c r="G20" s="1"/>
      <c r="H20" s="1"/>
      <c r="I20" s="1"/>
    </row>
    <row r="21" spans="1:12" ht="14.25" customHeight="1" x14ac:dyDescent="0.2">
      <c r="A21" s="133" t="s">
        <v>656</v>
      </c>
      <c r="B21" s="588"/>
      <c r="C21" s="588"/>
      <c r="D21" s="588"/>
      <c r="E21" s="588"/>
      <c r="F21" s="588"/>
      <c r="G21" s="588"/>
      <c r="H21" s="588"/>
      <c r="I21" s="1"/>
    </row>
    <row r="22" spans="1:12" x14ac:dyDescent="0.2">
      <c r="A22" s="433" t="s">
        <v>529</v>
      </c>
      <c r="B22" s="588"/>
      <c r="C22" s="588"/>
      <c r="D22" s="588"/>
      <c r="E22" s="588"/>
      <c r="F22" s="588"/>
      <c r="G22" s="588"/>
      <c r="H22" s="588"/>
      <c r="I22" s="1"/>
    </row>
    <row r="23" spans="1:12" s="1" customFormat="1" x14ac:dyDescent="0.2">
      <c r="A23" s="588"/>
      <c r="B23" s="588"/>
      <c r="C23" s="588"/>
      <c r="D23" s="588"/>
      <c r="E23" s="588"/>
      <c r="F23" s="588"/>
      <c r="G23" s="588"/>
      <c r="H23" s="588"/>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18" priority="32" operator="between">
      <formula>0.0001</formula>
      <formula>0.4999999</formula>
    </cfRule>
  </conditionalFormatting>
  <conditionalFormatting sqref="B12:B13">
    <cfRule type="cellIs" dxfId="17" priority="25" operator="between">
      <formula>0.0001</formula>
      <formula>0.44999</formula>
    </cfRule>
  </conditionalFormatting>
  <conditionalFormatting sqref="C16:C18">
    <cfRule type="cellIs" dxfId="16" priority="2" operator="between">
      <formula>0</formula>
      <formula>0.5</formula>
    </cfRule>
    <cfRule type="cellIs" dxfId="15" priority="3" operator="between">
      <formula>0</formula>
      <formula>0.49</formula>
    </cfRule>
  </conditionalFormatting>
  <conditionalFormatting sqref="D7:D8">
    <cfRule type="cellIs" dxfId="14" priority="31" operator="between">
      <formula>0.0001</formula>
      <formula>0.4999999</formula>
    </cfRule>
  </conditionalFormatting>
  <conditionalFormatting sqref="H6">
    <cfRule type="cellIs" dxfId="13" priority="6" operator="between">
      <formula>0</formula>
      <formula>0.5</formula>
    </cfRule>
    <cfRule type="cellIs" dxfId="12" priority="7" operator="between">
      <formula>0</formula>
      <formula>0.49</formula>
    </cfRule>
  </conditionalFormatting>
  <conditionalFormatting sqref="H15">
    <cfRule type="cellIs" dxfId="11"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5" t="s">
        <v>521</v>
      </c>
      <c r="B1" s="825"/>
      <c r="C1" s="825"/>
      <c r="D1" s="825"/>
      <c r="E1" s="825"/>
      <c r="F1" s="825"/>
      <c r="G1" s="1"/>
      <c r="H1" s="1"/>
    </row>
    <row r="2" spans="1:8" x14ac:dyDescent="0.2">
      <c r="A2" s="826"/>
      <c r="B2" s="826"/>
      <c r="C2" s="826"/>
      <c r="D2" s="826"/>
      <c r="E2" s="826"/>
      <c r="F2" s="826"/>
      <c r="G2" s="10"/>
      <c r="H2" s="55" t="s">
        <v>465</v>
      </c>
    </row>
    <row r="3" spans="1:8" x14ac:dyDescent="0.2">
      <c r="A3" s="11"/>
      <c r="B3" s="784">
        <f>INDICE!A3</f>
        <v>45323</v>
      </c>
      <c r="C3" s="784">
        <v>41671</v>
      </c>
      <c r="D3" s="782" t="s">
        <v>115</v>
      </c>
      <c r="E3" s="782"/>
      <c r="F3" s="782" t="s">
        <v>116</v>
      </c>
      <c r="G3" s="782"/>
      <c r="H3" s="782"/>
    </row>
    <row r="4" spans="1:8" x14ac:dyDescent="0.2">
      <c r="A4" s="257"/>
      <c r="B4" s="184" t="s">
        <v>54</v>
      </c>
      <c r="C4" s="185" t="s">
        <v>419</v>
      </c>
      <c r="D4" s="184" t="s">
        <v>54</v>
      </c>
      <c r="E4" s="185" t="s">
        <v>419</v>
      </c>
      <c r="F4" s="184" t="s">
        <v>54</v>
      </c>
      <c r="G4" s="186" t="s">
        <v>419</v>
      </c>
      <c r="H4" s="185" t="s">
        <v>469</v>
      </c>
    </row>
    <row r="5" spans="1:8" x14ac:dyDescent="0.2">
      <c r="A5" s="414" t="s">
        <v>114</v>
      </c>
      <c r="B5" s="61">
        <v>28748.677819999997</v>
      </c>
      <c r="C5" s="680">
        <v>7.1477947749232387</v>
      </c>
      <c r="D5" s="61">
        <v>57964.100760000001</v>
      </c>
      <c r="E5" s="62">
        <v>9.9436879230756112</v>
      </c>
      <c r="F5" s="61">
        <v>324756.48197999998</v>
      </c>
      <c r="G5" s="62">
        <v>-10.383537850660204</v>
      </c>
      <c r="H5" s="62">
        <v>100</v>
      </c>
    </row>
    <row r="6" spans="1:8" x14ac:dyDescent="0.2">
      <c r="A6" s="645" t="s">
        <v>325</v>
      </c>
      <c r="B6" s="181">
        <v>8500.008069999998</v>
      </c>
      <c r="C6" s="675">
        <v>22.058457789403661</v>
      </c>
      <c r="D6" s="181">
        <v>17611.077969999998</v>
      </c>
      <c r="E6" s="155">
        <v>28.55909908290457</v>
      </c>
      <c r="F6" s="181">
        <v>70102.99893999999</v>
      </c>
      <c r="G6" s="155">
        <v>-10.265534000551602</v>
      </c>
      <c r="H6" s="155">
        <v>21.586327857904699</v>
      </c>
    </row>
    <row r="7" spans="1:8" x14ac:dyDescent="0.2">
      <c r="A7" s="645" t="s">
        <v>326</v>
      </c>
      <c r="B7" s="181">
        <v>20248.669750000005</v>
      </c>
      <c r="C7" s="155">
        <v>1.9212272913603556</v>
      </c>
      <c r="D7" s="181">
        <v>40353.022790000003</v>
      </c>
      <c r="E7" s="155">
        <v>3.4088136627219852</v>
      </c>
      <c r="F7" s="181">
        <v>254653.48304000008</v>
      </c>
      <c r="G7" s="155">
        <v>-10.415968412621083</v>
      </c>
      <c r="H7" s="155">
        <v>78.413672142095322</v>
      </c>
    </row>
    <row r="8" spans="1:8" x14ac:dyDescent="0.2">
      <c r="A8" s="474" t="s">
        <v>595</v>
      </c>
      <c r="B8" s="409">
        <v>9483.0607200000013</v>
      </c>
      <c r="C8" s="410">
        <v>59.395885829769426</v>
      </c>
      <c r="D8" s="409">
        <v>19579.44425</v>
      </c>
      <c r="E8" s="412">
        <v>104.55456518932169</v>
      </c>
      <c r="F8" s="411">
        <v>63881.683669999991</v>
      </c>
      <c r="G8" s="412">
        <v>-20.509730508788408</v>
      </c>
      <c r="H8" s="412">
        <v>19.670641608297174</v>
      </c>
    </row>
    <row r="9" spans="1:8" x14ac:dyDescent="0.2">
      <c r="A9" s="683" t="s">
        <v>596</v>
      </c>
      <c r="B9" s="684">
        <v>19265.617099999996</v>
      </c>
      <c r="C9" s="685">
        <v>-7.7382881864074546</v>
      </c>
      <c r="D9" s="684">
        <v>38384.656510000001</v>
      </c>
      <c r="E9" s="686">
        <v>-11.043423005257573</v>
      </c>
      <c r="F9" s="687">
        <v>260874.79830999998</v>
      </c>
      <c r="G9" s="686">
        <v>-7.4979945720804881</v>
      </c>
      <c r="H9" s="686">
        <v>80.329358391702826</v>
      </c>
    </row>
    <row r="10" spans="1:8" x14ac:dyDescent="0.2">
      <c r="A10" s="15"/>
      <c r="B10" s="15"/>
      <c r="C10" s="429"/>
      <c r="D10" s="1"/>
      <c r="E10" s="1"/>
      <c r="F10" s="1"/>
      <c r="G10" s="1"/>
      <c r="H10" s="161" t="s">
        <v>220</v>
      </c>
    </row>
    <row r="11" spans="1:8" x14ac:dyDescent="0.2">
      <c r="A11" s="133" t="s">
        <v>572</v>
      </c>
      <c r="B11" s="1"/>
      <c r="C11" s="1"/>
      <c r="D11" s="1"/>
      <c r="E11" s="1"/>
      <c r="F11" s="1"/>
      <c r="G11" s="1"/>
      <c r="H11" s="1"/>
    </row>
    <row r="12" spans="1:8" x14ac:dyDescent="0.2">
      <c r="A12" s="433" t="s">
        <v>530</v>
      </c>
      <c r="B12" s="1"/>
      <c r="C12" s="1"/>
      <c r="D12" s="1"/>
      <c r="E12" s="1"/>
      <c r="F12" s="1"/>
      <c r="G12" s="1"/>
      <c r="H12" s="1"/>
    </row>
    <row r="13" spans="1:8" x14ac:dyDescent="0.2">
      <c r="A13" s="833"/>
      <c r="B13" s="833"/>
      <c r="C13" s="833"/>
      <c r="D13" s="833"/>
      <c r="E13" s="833"/>
      <c r="F13" s="833"/>
      <c r="G13" s="833"/>
      <c r="H13" s="833"/>
    </row>
    <row r="14" spans="1:8" s="1" customFormat="1" x14ac:dyDescent="0.2">
      <c r="A14" s="833"/>
      <c r="B14" s="833"/>
      <c r="C14" s="833"/>
      <c r="D14" s="833"/>
      <c r="E14" s="833"/>
      <c r="F14" s="833"/>
      <c r="G14" s="833"/>
      <c r="H14" s="833"/>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343</v>
      </c>
      <c r="B1" s="53"/>
      <c r="C1" s="53"/>
      <c r="D1" s="6"/>
      <c r="E1" s="6"/>
      <c r="F1" s="6"/>
      <c r="G1" s="6"/>
      <c r="H1" s="3"/>
    </row>
    <row r="2" spans="1:8" x14ac:dyDescent="0.2">
      <c r="A2" s="54"/>
      <c r="B2" s="54"/>
      <c r="C2" s="54"/>
      <c r="D2" s="65"/>
      <c r="E2" s="65"/>
      <c r="F2" s="65"/>
      <c r="G2" s="108"/>
      <c r="H2" s="55" t="s">
        <v>465</v>
      </c>
    </row>
    <row r="3" spans="1:8" x14ac:dyDescent="0.2">
      <c r="A3" s="56"/>
      <c r="B3" s="784">
        <f>INDICE!A3</f>
        <v>45323</v>
      </c>
      <c r="C3" s="782">
        <v>41671</v>
      </c>
      <c r="D3" s="782" t="s">
        <v>115</v>
      </c>
      <c r="E3" s="782"/>
      <c r="F3" s="782" t="s">
        <v>116</v>
      </c>
      <c r="G3" s="782"/>
      <c r="H3" s="782"/>
    </row>
    <row r="4" spans="1:8" ht="25.5" x14ac:dyDescent="0.2">
      <c r="A4" s="66"/>
      <c r="B4" s="184" t="s">
        <v>54</v>
      </c>
      <c r="C4" s="185" t="s">
        <v>419</v>
      </c>
      <c r="D4" s="184" t="s">
        <v>54</v>
      </c>
      <c r="E4" s="185" t="s">
        <v>419</v>
      </c>
      <c r="F4" s="184" t="s">
        <v>54</v>
      </c>
      <c r="G4" s="186" t="s">
        <v>419</v>
      </c>
      <c r="H4" s="185" t="s">
        <v>106</v>
      </c>
    </row>
    <row r="5" spans="1:8" ht="15" x14ac:dyDescent="0.25">
      <c r="A5" s="507" t="s">
        <v>344</v>
      </c>
      <c r="B5" s="580">
        <v>3.2640595947820001</v>
      </c>
      <c r="C5" s="509">
        <v>-34.246373726229749</v>
      </c>
      <c r="D5" s="508">
        <v>8.2232195636740002</v>
      </c>
      <c r="E5" s="509">
        <v>-6.9957672682868486</v>
      </c>
      <c r="F5" s="510">
        <v>55.410280825671997</v>
      </c>
      <c r="G5" s="509">
        <v>-5.0710493139369737</v>
      </c>
      <c r="H5" s="581">
        <v>9.9655550264260686</v>
      </c>
    </row>
    <row r="6" spans="1:8" ht="15" x14ac:dyDescent="0.25">
      <c r="A6" s="507" t="s">
        <v>345</v>
      </c>
      <c r="B6" s="580">
        <v>0</v>
      </c>
      <c r="C6" s="523" t="s">
        <v>142</v>
      </c>
      <c r="D6" s="511">
        <v>0</v>
      </c>
      <c r="E6" s="514" t="s">
        <v>142</v>
      </c>
      <c r="F6" s="511">
        <v>0</v>
      </c>
      <c r="G6" s="514" t="s">
        <v>142</v>
      </c>
      <c r="H6" s="582">
        <v>0</v>
      </c>
    </row>
    <row r="7" spans="1:8" ht="15" x14ac:dyDescent="0.25">
      <c r="A7" s="507" t="s">
        <v>523</v>
      </c>
      <c r="B7" s="580">
        <v>26.818000000000001</v>
      </c>
      <c r="C7" s="523">
        <v>-4.1666666666666679</v>
      </c>
      <c r="D7" s="511">
        <v>26.818000000000001</v>
      </c>
      <c r="E7" s="523">
        <v>-39.473684210526322</v>
      </c>
      <c r="F7" s="513">
        <v>229.70200000000003</v>
      </c>
      <c r="G7" s="512">
        <v>-27.573529411764696</v>
      </c>
      <c r="H7" s="583">
        <v>41.311971110234111</v>
      </c>
    </row>
    <row r="8" spans="1:8" ht="15" x14ac:dyDescent="0.25">
      <c r="A8" s="507" t="s">
        <v>533</v>
      </c>
      <c r="B8" s="580">
        <v>27.392790000000002</v>
      </c>
      <c r="C8" s="523">
        <v>870.48076241762931</v>
      </c>
      <c r="D8" s="592">
        <v>53.777150000000006</v>
      </c>
      <c r="E8" s="514">
        <v>166.90822694655296</v>
      </c>
      <c r="F8" s="513">
        <v>270.90573000000001</v>
      </c>
      <c r="G8" s="514">
        <v>77.310397572031235</v>
      </c>
      <c r="H8" s="583">
        <v>48.722473863339815</v>
      </c>
    </row>
    <row r="9" spans="1:8" x14ac:dyDescent="0.2">
      <c r="A9" s="515" t="s">
        <v>186</v>
      </c>
      <c r="B9" s="516">
        <v>57.474849594782</v>
      </c>
      <c r="C9" s="517">
        <v>60.675885852735398</v>
      </c>
      <c r="D9" s="518">
        <v>88.818369563673997</v>
      </c>
      <c r="E9" s="517">
        <v>21.174426550934196</v>
      </c>
      <c r="F9" s="518">
        <v>556.01801082567204</v>
      </c>
      <c r="G9" s="517">
        <v>5.2449656695009219</v>
      </c>
      <c r="H9" s="517">
        <v>100</v>
      </c>
    </row>
    <row r="10" spans="1:8" x14ac:dyDescent="0.2">
      <c r="A10" s="563" t="s">
        <v>245</v>
      </c>
      <c r="B10" s="503">
        <f>B9/'Consumo de gas natural'!B8*100</f>
        <v>0.20792382908020338</v>
      </c>
      <c r="C10" s="75"/>
      <c r="D10" s="97">
        <f>D9/'Consumo de gas natural'!D8*100</f>
        <v>0.14619047982231326</v>
      </c>
      <c r="E10" s="75"/>
      <c r="F10" s="97">
        <f>F9/'Consumo de gas natural'!F8*100</f>
        <v>0.17297438470957716</v>
      </c>
      <c r="G10" s="190"/>
      <c r="H10" s="504"/>
    </row>
    <row r="11" spans="1:8" x14ac:dyDescent="0.2">
      <c r="A11" s="80"/>
      <c r="B11" s="59"/>
      <c r="C11" s="59"/>
      <c r="D11" s="59"/>
      <c r="E11" s="59"/>
      <c r="F11" s="59"/>
      <c r="G11" s="73"/>
      <c r="H11" s="161" t="s">
        <v>220</v>
      </c>
    </row>
    <row r="12" spans="1:8" x14ac:dyDescent="0.2">
      <c r="A12" s="80" t="s">
        <v>569</v>
      </c>
      <c r="B12" s="108"/>
      <c r="C12" s="108"/>
      <c r="D12" s="108"/>
      <c r="E12" s="108"/>
      <c r="F12" s="108"/>
      <c r="G12" s="108"/>
      <c r="H12" s="1"/>
    </row>
    <row r="13" spans="1:8" x14ac:dyDescent="0.2">
      <c r="A13" s="433" t="s">
        <v>530</v>
      </c>
      <c r="B13" s="1"/>
      <c r="C13" s="1"/>
      <c r="D13" s="1"/>
      <c r="E13" s="1"/>
      <c r="F13" s="1"/>
      <c r="G13" s="1"/>
      <c r="H13" s="1"/>
    </row>
    <row r="14" spans="1:8" x14ac:dyDescent="0.2">
      <c r="A14" s="80" t="s">
        <v>534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0" priority="1" operator="equal">
      <formula>0</formula>
    </cfRule>
    <cfRule type="cellIs" dxfId="9" priority="2" operator="between">
      <formula>-0.49</formula>
      <formula>0.49</formula>
    </cfRule>
  </conditionalFormatting>
  <conditionalFormatting sqref="B19:B24">
    <cfRule type="cellIs" dxfId="8" priority="29" operator="between">
      <formula>0.00001</formula>
      <formula>0.499</formula>
    </cfRule>
  </conditionalFormatting>
  <conditionalFormatting sqref="B7:E7">
    <cfRule type="cellIs" dxfId="7" priority="14" operator="equal">
      <formula>0</formula>
    </cfRule>
    <cfRule type="cellIs" dxfId="6"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346</v>
      </c>
      <c r="B1" s="158"/>
      <c r="C1" s="158"/>
      <c r="D1" s="158"/>
      <c r="E1" s="15"/>
    </row>
    <row r="2" spans="1:5" x14ac:dyDescent="0.2">
      <c r="A2" s="159"/>
      <c r="B2" s="159"/>
      <c r="C2" s="159"/>
      <c r="D2" s="159"/>
      <c r="E2" s="55" t="s">
        <v>465</v>
      </c>
    </row>
    <row r="3" spans="1:5" x14ac:dyDescent="0.2">
      <c r="A3" s="233" t="s">
        <v>347</v>
      </c>
      <c r="B3" s="234"/>
      <c r="C3" s="235"/>
      <c r="D3" s="233" t="s">
        <v>348</v>
      </c>
      <c r="E3" s="234"/>
    </row>
    <row r="4" spans="1:5" x14ac:dyDescent="0.2">
      <c r="A4" s="145" t="s">
        <v>349</v>
      </c>
      <c r="B4" s="171">
        <v>30790.356179594783</v>
      </c>
      <c r="C4" s="236"/>
      <c r="D4" s="145" t="s">
        <v>350</v>
      </c>
      <c r="E4" s="171">
        <v>1984.2035099999998</v>
      </c>
    </row>
    <row r="5" spans="1:5" x14ac:dyDescent="0.2">
      <c r="A5" s="18" t="s">
        <v>351</v>
      </c>
      <c r="B5" s="237">
        <v>57.474849594782</v>
      </c>
      <c r="C5" s="236"/>
      <c r="D5" s="18" t="s">
        <v>352</v>
      </c>
      <c r="E5" s="238">
        <v>1984.2035099999998</v>
      </c>
    </row>
    <row r="6" spans="1:5" x14ac:dyDescent="0.2">
      <c r="A6" s="18" t="s">
        <v>353</v>
      </c>
      <c r="B6" s="237">
        <v>20643.628170000004</v>
      </c>
      <c r="C6" s="236"/>
      <c r="D6" s="145" t="s">
        <v>355</v>
      </c>
      <c r="E6" s="171">
        <v>27642.262000000002</v>
      </c>
    </row>
    <row r="7" spans="1:5" x14ac:dyDescent="0.2">
      <c r="A7" s="18" t="s">
        <v>354</v>
      </c>
      <c r="B7" s="237">
        <v>10089.253159999998</v>
      </c>
      <c r="C7" s="236"/>
      <c r="D7" s="18" t="s">
        <v>356</v>
      </c>
      <c r="E7" s="238">
        <v>22025.589</v>
      </c>
    </row>
    <row r="8" spans="1:5" x14ac:dyDescent="0.2">
      <c r="A8" s="444"/>
      <c r="B8" s="445"/>
      <c r="C8" s="236"/>
      <c r="D8" s="18" t="s">
        <v>357</v>
      </c>
      <c r="E8" s="238">
        <v>4689.0609999999997</v>
      </c>
    </row>
    <row r="9" spans="1:5" x14ac:dyDescent="0.2">
      <c r="A9" s="145" t="s">
        <v>254</v>
      </c>
      <c r="B9" s="171">
        <v>-1050</v>
      </c>
      <c r="C9" s="236"/>
      <c r="D9" s="18" t="s">
        <v>358</v>
      </c>
      <c r="E9" s="238">
        <v>927.61199999999997</v>
      </c>
    </row>
    <row r="10" spans="1:5" x14ac:dyDescent="0.2">
      <c r="A10" s="18"/>
      <c r="B10" s="237"/>
      <c r="C10" s="236"/>
      <c r="D10" s="145" t="s">
        <v>359</v>
      </c>
      <c r="E10" s="171">
        <v>113.89066959477668</v>
      </c>
    </row>
    <row r="11" spans="1:5" x14ac:dyDescent="0.2">
      <c r="A11" s="173" t="s">
        <v>114</v>
      </c>
      <c r="B11" s="174">
        <v>29740.356179594783</v>
      </c>
      <c r="C11" s="236"/>
      <c r="D11" s="173" t="s">
        <v>114</v>
      </c>
      <c r="E11" s="174">
        <v>29740.356179594783</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9"/>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0" t="s">
        <v>490</v>
      </c>
      <c r="B1" s="770"/>
      <c r="C1" s="770"/>
      <c r="D1" s="770"/>
      <c r="E1" s="770"/>
      <c r="F1" s="192"/>
    </row>
    <row r="2" spans="1:8" x14ac:dyDescent="0.2">
      <c r="A2" s="771"/>
      <c r="B2" s="771"/>
      <c r="C2" s="771"/>
      <c r="D2" s="771"/>
      <c r="E2" s="771"/>
      <c r="H2" s="55" t="s">
        <v>360</v>
      </c>
    </row>
    <row r="3" spans="1:8" x14ac:dyDescent="0.2">
      <c r="A3" s="56"/>
      <c r="B3" s="56"/>
      <c r="C3" s="629" t="s">
        <v>489</v>
      </c>
      <c r="D3" s="629" t="s">
        <v>581</v>
      </c>
      <c r="E3" s="629" t="s">
        <v>622</v>
      </c>
      <c r="F3" s="629" t="s">
        <v>581</v>
      </c>
      <c r="G3" s="629" t="s">
        <v>621</v>
      </c>
      <c r="H3" s="629" t="s">
        <v>581</v>
      </c>
    </row>
    <row r="4" spans="1:8" ht="15" x14ac:dyDescent="0.25">
      <c r="A4" s="644">
        <v>2019</v>
      </c>
      <c r="B4" s="563" t="s">
        <v>507</v>
      </c>
      <c r="C4" s="633" t="s">
        <v>507</v>
      </c>
      <c r="D4" s="633" t="s">
        <v>507</v>
      </c>
      <c r="E4" s="633" t="s">
        <v>507</v>
      </c>
      <c r="F4" s="633" t="s">
        <v>507</v>
      </c>
      <c r="G4" s="633" t="s">
        <v>507</v>
      </c>
      <c r="H4" s="633" t="s">
        <v>507</v>
      </c>
    </row>
    <row r="5" spans="1:8" ht="15" x14ac:dyDescent="0.25">
      <c r="A5" s="672" t="s">
        <v>507</v>
      </c>
      <c r="B5" s="18" t="s">
        <v>640</v>
      </c>
      <c r="C5" s="239">
        <v>9.1141193000000005</v>
      </c>
      <c r="D5" s="446">
        <v>-3.8379881521131418</v>
      </c>
      <c r="E5" s="239">
        <v>7.2296652999999997</v>
      </c>
      <c r="F5" s="446">
        <v>-4.8207917792237023</v>
      </c>
      <c r="G5" s="239" t="s">
        <v>142</v>
      </c>
      <c r="H5" s="446" t="s">
        <v>142</v>
      </c>
    </row>
    <row r="6" spans="1:8" ht="15" x14ac:dyDescent="0.25">
      <c r="A6" s="672" t="s">
        <v>507</v>
      </c>
      <c r="B6" s="18" t="s">
        <v>641</v>
      </c>
      <c r="C6" s="239">
        <v>8.6282825199999991</v>
      </c>
      <c r="D6" s="446">
        <v>-5.3305949155175245</v>
      </c>
      <c r="E6" s="239">
        <v>6.7438285199999992</v>
      </c>
      <c r="F6" s="446">
        <v>-6.7200452557603256</v>
      </c>
      <c r="G6" s="239" t="s">
        <v>142</v>
      </c>
      <c r="H6" s="446" t="s">
        <v>142</v>
      </c>
    </row>
    <row r="7" spans="1:8" ht="15" x14ac:dyDescent="0.25">
      <c r="A7" s="644">
        <v>2020</v>
      </c>
      <c r="B7" s="563" t="s">
        <v>507</v>
      </c>
      <c r="C7" s="633" t="s">
        <v>507</v>
      </c>
      <c r="D7" s="633" t="s">
        <v>507</v>
      </c>
      <c r="E7" s="633" t="s">
        <v>507</v>
      </c>
      <c r="F7" s="633" t="s">
        <v>507</v>
      </c>
      <c r="G7" s="633" t="s">
        <v>507</v>
      </c>
      <c r="H7" s="633" t="s">
        <v>507</v>
      </c>
    </row>
    <row r="8" spans="1:8" ht="15" x14ac:dyDescent="0.25">
      <c r="A8" s="672" t="s">
        <v>507</v>
      </c>
      <c r="B8" s="18" t="s">
        <v>640</v>
      </c>
      <c r="C8" s="239">
        <v>8.3495372399999983</v>
      </c>
      <c r="D8" s="446">
        <v>-3.2305998250970669</v>
      </c>
      <c r="E8" s="239">
        <v>6.4662932399999997</v>
      </c>
      <c r="F8" s="446">
        <v>-4.1153964573227242</v>
      </c>
      <c r="G8" s="239" t="s">
        <v>142</v>
      </c>
      <c r="H8" s="446" t="s">
        <v>142</v>
      </c>
    </row>
    <row r="9" spans="1:8" ht="15" x14ac:dyDescent="0.25">
      <c r="A9" s="672" t="s">
        <v>507</v>
      </c>
      <c r="B9" s="18" t="s">
        <v>643</v>
      </c>
      <c r="C9" s="239">
        <v>7.9797079999999987</v>
      </c>
      <c r="D9" s="446">
        <v>-4.4293381701235424</v>
      </c>
      <c r="E9" s="239">
        <v>6.0964640000000001</v>
      </c>
      <c r="F9" s="446">
        <v>-5.7193391371777569</v>
      </c>
      <c r="G9" s="239" t="s">
        <v>142</v>
      </c>
      <c r="H9" s="446" t="s">
        <v>142</v>
      </c>
    </row>
    <row r="10" spans="1:8" ht="15" x14ac:dyDescent="0.25">
      <c r="A10" s="672" t="s">
        <v>507</v>
      </c>
      <c r="B10" s="18" t="s">
        <v>642</v>
      </c>
      <c r="C10" s="239">
        <v>7.7840267999999995</v>
      </c>
      <c r="D10" s="446">
        <v>-2.452235094316725</v>
      </c>
      <c r="E10" s="239">
        <v>5.7697397999999991</v>
      </c>
      <c r="F10" s="446">
        <v>-5.3592410288980794</v>
      </c>
      <c r="G10" s="239" t="s">
        <v>142</v>
      </c>
      <c r="H10" s="446" t="s">
        <v>142</v>
      </c>
    </row>
    <row r="11" spans="1:8" ht="15" x14ac:dyDescent="0.25">
      <c r="A11" s="644">
        <v>2021</v>
      </c>
      <c r="B11" s="563" t="s">
        <v>507</v>
      </c>
      <c r="C11" s="633" t="s">
        <v>507</v>
      </c>
      <c r="D11" s="633" t="s">
        <v>507</v>
      </c>
      <c r="E11" s="633" t="s">
        <v>507</v>
      </c>
      <c r="F11" s="633" t="s">
        <v>507</v>
      </c>
      <c r="G11" s="633" t="s">
        <v>507</v>
      </c>
      <c r="H11" s="633" t="s">
        <v>507</v>
      </c>
    </row>
    <row r="12" spans="1:8" ht="15" x14ac:dyDescent="0.25">
      <c r="A12" s="672" t="s">
        <v>507</v>
      </c>
      <c r="B12" s="18" t="s">
        <v>640</v>
      </c>
      <c r="C12" s="239">
        <v>8.1517022399999988</v>
      </c>
      <c r="D12" s="446">
        <v>4.7234606129567709</v>
      </c>
      <c r="E12" s="239">
        <v>6.1374152400000002</v>
      </c>
      <c r="F12" s="446">
        <v>6.3724787034590564</v>
      </c>
      <c r="G12" s="239" t="s">
        <v>142</v>
      </c>
      <c r="H12" s="446" t="s">
        <v>142</v>
      </c>
    </row>
    <row r="13" spans="1:8" ht="15" x14ac:dyDescent="0.25">
      <c r="A13" s="672" t="s">
        <v>507</v>
      </c>
      <c r="B13" s="18" t="s">
        <v>643</v>
      </c>
      <c r="C13" s="239">
        <v>8.3919162799999985</v>
      </c>
      <c r="D13" s="446">
        <v>2.9467960547096692</v>
      </c>
      <c r="E13" s="239">
        <v>6.3776292799999998</v>
      </c>
      <c r="F13" s="446">
        <v>3.9139284308877831</v>
      </c>
      <c r="G13" s="239" t="s">
        <v>142</v>
      </c>
      <c r="H13" s="446" t="s">
        <v>142</v>
      </c>
    </row>
    <row r="14" spans="1:8" ht="15" x14ac:dyDescent="0.25">
      <c r="A14" s="672" t="s">
        <v>507</v>
      </c>
      <c r="B14" s="18" t="s">
        <v>642</v>
      </c>
      <c r="C14" s="239">
        <v>8.3238000000000003</v>
      </c>
      <c r="D14" s="446">
        <v>-0.81</v>
      </c>
      <c r="E14" s="239">
        <v>7.1341999999999999</v>
      </c>
      <c r="F14" s="446">
        <v>11.86</v>
      </c>
      <c r="G14" s="239">
        <v>6.7427999999999999</v>
      </c>
      <c r="H14" s="446" t="s">
        <v>142</v>
      </c>
    </row>
    <row r="15" spans="1:8" s="1" customFormat="1" ht="15" x14ac:dyDescent="0.25">
      <c r="A15" s="644">
        <v>2022</v>
      </c>
      <c r="B15" s="563" t="s">
        <v>507</v>
      </c>
      <c r="C15" s="633" t="s">
        <v>507</v>
      </c>
      <c r="D15" s="633" t="s">
        <v>507</v>
      </c>
      <c r="E15" s="633" t="s">
        <v>507</v>
      </c>
      <c r="F15" s="633" t="s">
        <v>507</v>
      </c>
      <c r="G15" s="633" t="s">
        <v>507</v>
      </c>
      <c r="H15" s="633" t="s">
        <v>507</v>
      </c>
    </row>
    <row r="16" spans="1:8" s="1" customFormat="1" ht="15" x14ac:dyDescent="0.25">
      <c r="A16" s="672" t="s">
        <v>507</v>
      </c>
      <c r="B16" s="18" t="s">
        <v>640</v>
      </c>
      <c r="C16" s="239">
        <v>8.7993390099999989</v>
      </c>
      <c r="D16" s="446">
        <v>5.712735698136596</v>
      </c>
      <c r="E16" s="239">
        <v>7.6110379399999983</v>
      </c>
      <c r="F16" s="446">
        <v>6.6834530348602481</v>
      </c>
      <c r="G16" s="239">
        <v>7.2198340499999993</v>
      </c>
      <c r="H16" s="446">
        <v>7.0746595149630291</v>
      </c>
    </row>
    <row r="17" spans="1:8" s="1" customFormat="1" ht="15" x14ac:dyDescent="0.25">
      <c r="A17" s="672" t="s">
        <v>507</v>
      </c>
      <c r="B17" s="18" t="s">
        <v>641</v>
      </c>
      <c r="C17" s="239">
        <v>9.3430694499999998</v>
      </c>
      <c r="D17" s="446">
        <v>6.1792191365974087</v>
      </c>
      <c r="E17" s="239">
        <v>8.154769589999999</v>
      </c>
      <c r="F17" s="446">
        <v>7.1439881693718217</v>
      </c>
      <c r="G17" s="239">
        <v>7.7635644899999985</v>
      </c>
      <c r="H17" s="446">
        <v>7.5310656205456574</v>
      </c>
    </row>
    <row r="18" spans="1:8" s="1" customFormat="1" ht="15" x14ac:dyDescent="0.25">
      <c r="A18" s="672" t="s">
        <v>507</v>
      </c>
      <c r="B18" s="18" t="s">
        <v>643</v>
      </c>
      <c r="C18" s="239">
        <v>9.9683611499999998</v>
      </c>
      <c r="D18" s="446">
        <v>6.692572535677769</v>
      </c>
      <c r="E18" s="239">
        <v>8.780061289999999</v>
      </c>
      <c r="F18" s="446">
        <v>7.6678034014201994</v>
      </c>
      <c r="G18" s="239">
        <v>8.3888561899999985</v>
      </c>
      <c r="H18" s="446">
        <v>8.0541831114485927</v>
      </c>
    </row>
    <row r="19" spans="1:8" s="1" customFormat="1" ht="15" x14ac:dyDescent="0.25">
      <c r="A19" s="704" t="s">
        <v>507</v>
      </c>
      <c r="B19" s="444" t="s">
        <v>642</v>
      </c>
      <c r="C19" s="705">
        <v>9.0315361499999991</v>
      </c>
      <c r="D19" s="706">
        <v>-9.3979841410541258</v>
      </c>
      <c r="E19" s="705">
        <v>8.1181600500000002</v>
      </c>
      <c r="F19" s="706">
        <v>-7.5386858717474725</v>
      </c>
      <c r="G19" s="705">
        <v>7.8286649000000006</v>
      </c>
      <c r="H19" s="706">
        <v>-6.6778029961674434</v>
      </c>
    </row>
    <row r="20" spans="1:8" s="1" customFormat="1" ht="15" x14ac:dyDescent="0.25">
      <c r="A20" s="644">
        <v>2023</v>
      </c>
      <c r="B20" s="563" t="s">
        <v>507</v>
      </c>
      <c r="C20" s="633" t="s">
        <v>507</v>
      </c>
      <c r="D20" s="633" t="s">
        <v>507</v>
      </c>
      <c r="E20" s="633" t="s">
        <v>507</v>
      </c>
      <c r="F20" s="633" t="s">
        <v>507</v>
      </c>
      <c r="G20" s="633" t="s">
        <v>507</v>
      </c>
      <c r="H20" s="633" t="s">
        <v>507</v>
      </c>
    </row>
    <row r="21" spans="1:8" s="1" customFormat="1" ht="15" x14ac:dyDescent="0.25">
      <c r="A21" s="672" t="s">
        <v>507</v>
      </c>
      <c r="B21" s="18" t="s">
        <v>640</v>
      </c>
      <c r="C21" s="239">
        <v>9.7491355500000001</v>
      </c>
      <c r="D21" s="446">
        <v>7.9454855528646817</v>
      </c>
      <c r="E21" s="239">
        <v>8.8357594499999994</v>
      </c>
      <c r="F21" s="446">
        <v>8.839434004506959</v>
      </c>
      <c r="G21" s="239">
        <v>8.5462643000000007</v>
      </c>
      <c r="H21" s="446">
        <v>9.1663062497412557</v>
      </c>
    </row>
    <row r="22" spans="1:8" s="1" customFormat="1" ht="15" x14ac:dyDescent="0.25">
      <c r="A22" s="672" t="s">
        <v>507</v>
      </c>
      <c r="B22" s="18" t="s">
        <v>641</v>
      </c>
      <c r="C22" s="239">
        <v>7.0454401499999992</v>
      </c>
      <c r="D22" s="446">
        <v>-27.732668051784355</v>
      </c>
      <c r="E22" s="239">
        <v>6.1357264500000008</v>
      </c>
      <c r="F22" s="446">
        <v>-30.558018416854917</v>
      </c>
      <c r="G22" s="239">
        <v>5.8467167500000006</v>
      </c>
      <c r="H22" s="446">
        <v>-31.58745687282337</v>
      </c>
    </row>
    <row r="23" spans="1:8" s="1" customFormat="1" ht="15" x14ac:dyDescent="0.25">
      <c r="A23" s="672" t="s">
        <v>507</v>
      </c>
      <c r="B23" s="18" t="s">
        <v>643</v>
      </c>
      <c r="C23" s="239">
        <v>6.8701930500000001</v>
      </c>
      <c r="D23" s="446">
        <v>-2.4873832758340741</v>
      </c>
      <c r="E23" s="239">
        <v>5.9604793500000008</v>
      </c>
      <c r="F23" s="446">
        <v>-2.8561752455571088</v>
      </c>
      <c r="G23" s="239">
        <v>5.6714696499999997</v>
      </c>
      <c r="H23" s="446">
        <v>-2.9973591588817921</v>
      </c>
    </row>
    <row r="24" spans="1:8" s="1" customFormat="1" ht="15" x14ac:dyDescent="0.25">
      <c r="A24" s="704" t="s">
        <v>507</v>
      </c>
      <c r="B24" s="444" t="s">
        <v>642</v>
      </c>
      <c r="C24" s="705">
        <v>6.7687525499999994</v>
      </c>
      <c r="D24" s="706">
        <v>-1.4765305612482127</v>
      </c>
      <c r="E24" s="705">
        <v>5.9630581500000011</v>
      </c>
      <c r="F24" s="706">
        <v>4.3264976666687285E-2</v>
      </c>
      <c r="G24" s="705">
        <v>5.6023470999999994</v>
      </c>
      <c r="H24" s="706">
        <v>-1.2187766886842168</v>
      </c>
    </row>
    <row r="25" spans="1:8" s="1" customFormat="1" ht="15" x14ac:dyDescent="0.25">
      <c r="A25" s="644">
        <v>2024</v>
      </c>
      <c r="B25" s="563" t="s">
        <v>507</v>
      </c>
      <c r="C25" s="633" t="s">
        <v>507</v>
      </c>
      <c r="D25" s="633" t="s">
        <v>507</v>
      </c>
      <c r="E25" s="633" t="s">
        <v>507</v>
      </c>
      <c r="F25" s="633" t="s">
        <v>507</v>
      </c>
      <c r="G25" s="633" t="s">
        <v>507</v>
      </c>
      <c r="H25" s="633" t="s">
        <v>507</v>
      </c>
    </row>
    <row r="26" spans="1:8" s="1" customFormat="1" ht="15" x14ac:dyDescent="0.25">
      <c r="A26" s="704" t="s">
        <v>507</v>
      </c>
      <c r="B26" s="444" t="s">
        <v>640</v>
      </c>
      <c r="C26" s="705">
        <v>7.5682376000000007</v>
      </c>
      <c r="D26" s="706">
        <v>11.811409031343617</v>
      </c>
      <c r="E26" s="705">
        <v>6.7241779000000017</v>
      </c>
      <c r="F26" s="706">
        <v>12.763916280105375</v>
      </c>
      <c r="G26" s="705">
        <v>6.3462890333333348</v>
      </c>
      <c r="H26" s="706">
        <v>13.279111773230465</v>
      </c>
    </row>
    <row r="27" spans="1:8" s="1" customFormat="1" x14ac:dyDescent="0.2">
      <c r="A27" s="80" t="s">
        <v>256</v>
      </c>
      <c r="H27" s="161" t="s">
        <v>568</v>
      </c>
    </row>
    <row r="28" spans="1:8" s="1" customFormat="1" x14ac:dyDescent="0.2">
      <c r="A28" s="80" t="s">
        <v>680</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0">
        <f>INDICE!A3</f>
        <v>45323</v>
      </c>
      <c r="C3" s="781"/>
      <c r="D3" s="781" t="s">
        <v>115</v>
      </c>
      <c r="E3" s="781"/>
      <c r="F3" s="781" t="s">
        <v>116</v>
      </c>
      <c r="G3" s="781"/>
      <c r="H3" s="781"/>
      <c r="I3"/>
    </row>
    <row r="4" spans="1:9" ht="14.25" x14ac:dyDescent="0.2">
      <c r="A4" s="66"/>
      <c r="B4" s="63" t="s">
        <v>47</v>
      </c>
      <c r="C4" s="63" t="s">
        <v>419</v>
      </c>
      <c r="D4" s="63" t="s">
        <v>47</v>
      </c>
      <c r="E4" s="63" t="s">
        <v>419</v>
      </c>
      <c r="F4" s="63" t="s">
        <v>47</v>
      </c>
      <c r="G4" s="64" t="s">
        <v>419</v>
      </c>
      <c r="H4" s="64" t="s">
        <v>121</v>
      </c>
      <c r="I4"/>
    </row>
    <row r="5" spans="1:9" ht="14.25" x14ac:dyDescent="0.2">
      <c r="A5" s="3" t="s">
        <v>509</v>
      </c>
      <c r="B5" s="304">
        <v>181.57599999999999</v>
      </c>
      <c r="C5" s="72">
        <v>-5.2505095936885144</v>
      </c>
      <c r="D5" s="71">
        <v>384.57965000000002</v>
      </c>
      <c r="E5" s="72">
        <v>-3.976605106238039</v>
      </c>
      <c r="F5" s="71">
        <v>2081.08149</v>
      </c>
      <c r="G5" s="72">
        <v>2.4180495998721385</v>
      </c>
      <c r="H5" s="307">
        <v>3.6121533517489222</v>
      </c>
      <c r="I5"/>
    </row>
    <row r="6" spans="1:9" ht="14.25" x14ac:dyDescent="0.2">
      <c r="A6" s="3" t="s">
        <v>48</v>
      </c>
      <c r="B6" s="305">
        <v>461.09982000000048</v>
      </c>
      <c r="C6" s="59">
        <v>8.7434560221459776</v>
      </c>
      <c r="D6" s="58">
        <v>933.7051900000007</v>
      </c>
      <c r="E6" s="59">
        <v>13.489746300351582</v>
      </c>
      <c r="F6" s="58">
        <v>6179.2412499999991</v>
      </c>
      <c r="G6" s="59">
        <v>7.1629530973524007</v>
      </c>
      <c r="H6" s="308">
        <v>10.725369044752158</v>
      </c>
      <c r="I6"/>
    </row>
    <row r="7" spans="1:9" ht="14.25" x14ac:dyDescent="0.2">
      <c r="A7" s="3" t="s">
        <v>49</v>
      </c>
      <c r="B7" s="305">
        <v>483.32936000000012</v>
      </c>
      <c r="C7" s="59">
        <v>17.861496597916219</v>
      </c>
      <c r="D7" s="58">
        <v>984.64016000000038</v>
      </c>
      <c r="E7" s="59">
        <v>15.431259080931348</v>
      </c>
      <c r="F7" s="58">
        <v>6773.0671000000002</v>
      </c>
      <c r="G7" s="59">
        <v>12.048055139815403</v>
      </c>
      <c r="H7" s="308">
        <v>11.756078339289518</v>
      </c>
      <c r="I7"/>
    </row>
    <row r="8" spans="1:9" ht="14.25" x14ac:dyDescent="0.2">
      <c r="A8" s="3" t="s">
        <v>122</v>
      </c>
      <c r="B8" s="305">
        <v>2407.4842500000004</v>
      </c>
      <c r="C8" s="59">
        <v>-6.7156441863951182</v>
      </c>
      <c r="D8" s="58">
        <v>5080.4716199999993</v>
      </c>
      <c r="E8" s="59">
        <v>3.5365370497260358</v>
      </c>
      <c r="F8" s="58">
        <v>30668.738279999998</v>
      </c>
      <c r="G8" s="59">
        <v>-2.3246150787373048</v>
      </c>
      <c r="H8" s="308">
        <v>53.232026859271365</v>
      </c>
      <c r="I8"/>
    </row>
    <row r="9" spans="1:9" ht="14.25" x14ac:dyDescent="0.2">
      <c r="A9" s="3" t="s">
        <v>123</v>
      </c>
      <c r="B9" s="305">
        <v>516.28756999999996</v>
      </c>
      <c r="C9" s="59">
        <v>-4.6777576448875759</v>
      </c>
      <c r="D9" s="58">
        <v>1182.3440600000001</v>
      </c>
      <c r="E9" s="59">
        <v>6.1107822414701838</v>
      </c>
      <c r="F9" s="58">
        <v>7106.8510700000006</v>
      </c>
      <c r="G9" s="73">
        <v>-6.8708685063970751</v>
      </c>
      <c r="H9" s="308">
        <v>12.33543041742249</v>
      </c>
      <c r="I9"/>
    </row>
    <row r="10" spans="1:9" ht="14.25" x14ac:dyDescent="0.2">
      <c r="A10" s="3" t="s">
        <v>590</v>
      </c>
      <c r="B10" s="305">
        <v>470.90899999999999</v>
      </c>
      <c r="C10" s="333">
        <v>19.053955957775095</v>
      </c>
      <c r="D10" s="58">
        <v>894.34448916408678</v>
      </c>
      <c r="E10" s="59">
        <v>17.132743267320237</v>
      </c>
      <c r="F10" s="58">
        <v>4804.3413793603186</v>
      </c>
      <c r="G10" s="59">
        <v>5.696366434470546</v>
      </c>
      <c r="H10" s="308">
        <v>8.3389419875155468</v>
      </c>
      <c r="I10"/>
    </row>
    <row r="11" spans="1:9" ht="14.25" x14ac:dyDescent="0.2">
      <c r="A11" s="60" t="s">
        <v>591</v>
      </c>
      <c r="B11" s="61">
        <v>4520.6860000000006</v>
      </c>
      <c r="C11" s="62">
        <v>-0.50679748257303225</v>
      </c>
      <c r="D11" s="61">
        <v>9460.0851691640873</v>
      </c>
      <c r="E11" s="62">
        <v>6.761409835184681</v>
      </c>
      <c r="F11" s="61">
        <v>57613.320569360316</v>
      </c>
      <c r="G11" s="62">
        <v>0.33986055257817521</v>
      </c>
      <c r="H11" s="62">
        <v>100</v>
      </c>
      <c r="I11"/>
    </row>
    <row r="12" spans="1:9" ht="14.25" x14ac:dyDescent="0.2">
      <c r="A12" s="3"/>
      <c r="B12" s="3"/>
      <c r="C12" s="3"/>
      <c r="D12" s="3"/>
      <c r="E12" s="3"/>
      <c r="F12" s="3"/>
      <c r="G12" s="3"/>
      <c r="H12" s="79" t="s">
        <v>220</v>
      </c>
      <c r="I12"/>
    </row>
    <row r="13" spans="1:9" ht="14.25" x14ac:dyDescent="0.2">
      <c r="A13" s="80" t="s">
        <v>477</v>
      </c>
      <c r="B13" s="3"/>
      <c r="C13" s="3"/>
      <c r="D13" s="3"/>
      <c r="E13" s="3"/>
      <c r="F13" s="3"/>
      <c r="G13" s="3"/>
      <c r="H13" s="3"/>
      <c r="I13"/>
    </row>
    <row r="14" spans="1:9" ht="14.25" x14ac:dyDescent="0.2">
      <c r="A14" s="80" t="s">
        <v>420</v>
      </c>
      <c r="B14" s="58"/>
      <c r="C14" s="3"/>
      <c r="D14" s="3"/>
      <c r="E14" s="3"/>
      <c r="F14" s="3"/>
      <c r="G14" s="3"/>
      <c r="H14" s="3"/>
      <c r="I14"/>
    </row>
    <row r="15" spans="1:9" ht="14.25" x14ac:dyDescent="0.2">
      <c r="A15" s="80" t="s">
        <v>421</v>
      </c>
      <c r="B15" s="3"/>
      <c r="C15" s="3"/>
      <c r="D15" s="3"/>
      <c r="E15" s="3"/>
      <c r="F15" s="3"/>
      <c r="G15" s="3"/>
      <c r="H15" s="3"/>
      <c r="I15"/>
    </row>
    <row r="16" spans="1:9" ht="14.25" x14ac:dyDescent="0.2">
      <c r="A16" s="133" t="s">
        <v>530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07" priority="6" operator="equal">
      <formula>0</formula>
    </cfRule>
    <cfRule type="cellIs" dxfId="206"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361</v>
      </c>
    </row>
    <row r="2" spans="1:13" x14ac:dyDescent="0.2">
      <c r="A2" s="158"/>
      <c r="M2" s="161"/>
    </row>
    <row r="3" spans="1:13" x14ac:dyDescent="0.2">
      <c r="A3" s="191"/>
      <c r="B3" s="145">
        <v>2023</v>
      </c>
      <c r="C3" s="145" t="s">
        <v>507</v>
      </c>
      <c r="D3" s="145" t="s">
        <v>507</v>
      </c>
      <c r="E3" s="145" t="s">
        <v>507</v>
      </c>
      <c r="F3" s="145" t="s">
        <v>507</v>
      </c>
      <c r="G3" s="145" t="s">
        <v>507</v>
      </c>
      <c r="H3" s="145" t="s">
        <v>507</v>
      </c>
      <c r="I3" s="145" t="s">
        <v>507</v>
      </c>
      <c r="J3" s="145" t="s">
        <v>507</v>
      </c>
      <c r="K3" s="145" t="s">
        <v>507</v>
      </c>
      <c r="L3" s="145">
        <v>2024</v>
      </c>
      <c r="M3" s="145" t="s">
        <v>507</v>
      </c>
    </row>
    <row r="4" spans="1:13" x14ac:dyDescent="0.2">
      <c r="B4" s="542">
        <v>44986</v>
      </c>
      <c r="C4" s="542">
        <v>45017</v>
      </c>
      <c r="D4" s="542">
        <v>45047</v>
      </c>
      <c r="E4" s="542">
        <v>45078</v>
      </c>
      <c r="F4" s="542">
        <v>45108</v>
      </c>
      <c r="G4" s="542">
        <v>45139</v>
      </c>
      <c r="H4" s="542">
        <v>45170</v>
      </c>
      <c r="I4" s="542">
        <v>45200</v>
      </c>
      <c r="J4" s="542">
        <v>45231</v>
      </c>
      <c r="K4" s="542">
        <v>45261</v>
      </c>
      <c r="L4" s="542">
        <v>45292</v>
      </c>
      <c r="M4" s="542">
        <v>45323</v>
      </c>
    </row>
    <row r="5" spans="1:13" x14ac:dyDescent="0.2">
      <c r="A5" s="557" t="s">
        <v>538</v>
      </c>
      <c r="B5" s="544">
        <v>2.3057826086956519</v>
      </c>
      <c r="C5" s="544">
        <v>2.162105263157895</v>
      </c>
      <c r="D5" s="544">
        <v>2.1459090909090905</v>
      </c>
      <c r="E5" s="544">
        <v>2.1766666666666659</v>
      </c>
      <c r="F5" s="544">
        <v>2.5537894736842106</v>
      </c>
      <c r="G5" s="544">
        <v>2.5831739130434781</v>
      </c>
      <c r="H5" s="544">
        <v>2.6369500000000001</v>
      </c>
      <c r="I5" s="544">
        <v>2.9874545454545451</v>
      </c>
      <c r="J5" s="544">
        <v>2.7060526315789475</v>
      </c>
      <c r="K5" s="544">
        <v>2.5220999999999996</v>
      </c>
      <c r="L5" s="544">
        <v>3.1761428571428576</v>
      </c>
      <c r="M5" s="544">
        <v>1.7217499999999997</v>
      </c>
    </row>
    <row r="6" spans="1:13" x14ac:dyDescent="0.2">
      <c r="A6" s="18" t="s">
        <v>539</v>
      </c>
      <c r="B6" s="544">
        <v>110.19</v>
      </c>
      <c r="C6" s="544">
        <v>100.91944444444445</v>
      </c>
      <c r="D6" s="544">
        <v>71.974000000000004</v>
      </c>
      <c r="E6" s="544">
        <v>79.770454545454555</v>
      </c>
      <c r="F6" s="544">
        <v>71.13095238095238</v>
      </c>
      <c r="G6" s="544">
        <v>83.586363636363629</v>
      </c>
      <c r="H6" s="544">
        <v>92.125238095238103</v>
      </c>
      <c r="I6" s="544">
        <v>104.87045454545454</v>
      </c>
      <c r="J6" s="544">
        <v>105.75681818181819</v>
      </c>
      <c r="K6" s="544">
        <v>84.622631578947363</v>
      </c>
      <c r="L6" s="544">
        <v>74.245454545454535</v>
      </c>
      <c r="M6" s="544">
        <v>63.224761904761898</v>
      </c>
    </row>
    <row r="7" spans="1:13" x14ac:dyDescent="0.2">
      <c r="A7" s="519" t="s">
        <v>540</v>
      </c>
      <c r="B7" s="544">
        <v>44.182173913043478</v>
      </c>
      <c r="C7" s="544">
        <v>42.435555555555545</v>
      </c>
      <c r="D7" s="544">
        <v>31.273500000000002</v>
      </c>
      <c r="E7" s="544">
        <v>32.474090909090918</v>
      </c>
      <c r="F7" s="544">
        <v>29.54190476190476</v>
      </c>
      <c r="G7" s="544">
        <v>33.476818181818189</v>
      </c>
      <c r="H7" s="544">
        <v>36.526666666666664</v>
      </c>
      <c r="I7" s="544">
        <v>43.264545454545448</v>
      </c>
      <c r="J7" s="544">
        <v>43.26909090909092</v>
      </c>
      <c r="K7" s="544">
        <v>35.478421052631575</v>
      </c>
      <c r="L7" s="544">
        <v>29.753636363636364</v>
      </c>
      <c r="M7" s="584">
        <v>25.630476190476191</v>
      </c>
    </row>
    <row r="8" spans="1:13" x14ac:dyDescent="0.2">
      <c r="A8" s="444" t="s">
        <v>541</v>
      </c>
      <c r="B8" s="585">
        <v>43.510000000000005</v>
      </c>
      <c r="C8" s="585">
        <v>37.873333333333335</v>
      </c>
      <c r="D8" s="585">
        <v>28.945806451612899</v>
      </c>
      <c r="E8" s="585">
        <v>31.247333333333327</v>
      </c>
      <c r="F8" s="585">
        <v>29.849999999999994</v>
      </c>
      <c r="G8" s="585">
        <v>34.105161290322577</v>
      </c>
      <c r="H8" s="585">
        <v>37.066000000000003</v>
      </c>
      <c r="I8" s="585">
        <v>43.046451612903233</v>
      </c>
      <c r="J8" s="585">
        <v>38.041666666666657</v>
      </c>
      <c r="K8" s="585">
        <v>34.3116129032258</v>
      </c>
      <c r="L8" s="585">
        <v>29.842258064516137</v>
      </c>
      <c r="M8" s="585">
        <v>25.343103448275858</v>
      </c>
    </row>
    <row r="9" spans="1:13" x14ac:dyDescent="0.2">
      <c r="M9" s="161" t="s">
        <v>542</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34">
        <f>INDICE!A3</f>
        <v>45323</v>
      </c>
      <c r="C3" s="835">
        <v>41671</v>
      </c>
      <c r="D3" s="834">
        <f>DATE(YEAR(B3),MONTH(B3)-1,1)</f>
        <v>45292</v>
      </c>
      <c r="E3" s="835"/>
      <c r="F3" s="834">
        <f>DATE(YEAR(B3)-1,MONTH(B3),1)</f>
        <v>44958</v>
      </c>
      <c r="G3" s="835"/>
      <c r="H3" s="773" t="s">
        <v>419</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45292</v>
      </c>
      <c r="I4" s="284">
        <f>F3</f>
        <v>44958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363</v>
      </c>
      <c r="B5" s="238">
        <v>5150.8940000000002</v>
      </c>
      <c r="C5" s="449">
        <v>33.591915757489161</v>
      </c>
      <c r="D5" s="238">
        <v>5532.3329999999996</v>
      </c>
      <c r="E5" s="449">
        <v>35.811216340324343</v>
      </c>
      <c r="F5" s="238">
        <v>5673.9840000000004</v>
      </c>
      <c r="G5" s="449">
        <v>36.005552764845895</v>
      </c>
      <c r="H5" s="634">
        <v>-6.89472235311937</v>
      </c>
      <c r="I5" s="244">
        <v>-9.2190954362930899</v>
      </c>
      <c r="K5" s="243"/>
    </row>
    <row r="6" spans="1:71" s="13" customFormat="1" ht="15" x14ac:dyDescent="0.2">
      <c r="A6" s="16" t="s">
        <v>117</v>
      </c>
      <c r="B6" s="238">
        <v>10182.837</v>
      </c>
      <c r="C6" s="449">
        <v>66.408084242510839</v>
      </c>
      <c r="D6" s="238">
        <v>9916.2710000000006</v>
      </c>
      <c r="E6" s="449">
        <v>64.188783659675664</v>
      </c>
      <c r="F6" s="238">
        <v>10084.652</v>
      </c>
      <c r="G6" s="449">
        <v>63.994447235154105</v>
      </c>
      <c r="H6" s="244">
        <v>2.6881677598363223</v>
      </c>
      <c r="I6" s="244">
        <v>0.9736082117657554</v>
      </c>
      <c r="K6" s="243"/>
    </row>
    <row r="7" spans="1:71" s="69" customFormat="1" ht="12.75" x14ac:dyDescent="0.2">
      <c r="A7" s="76" t="s">
        <v>114</v>
      </c>
      <c r="B7" s="77">
        <v>15333.731</v>
      </c>
      <c r="C7" s="78">
        <v>100</v>
      </c>
      <c r="D7" s="77">
        <v>15448.603999999999</v>
      </c>
      <c r="E7" s="78">
        <v>100</v>
      </c>
      <c r="F7" s="77">
        <v>15758.636</v>
      </c>
      <c r="G7" s="78">
        <v>100</v>
      </c>
      <c r="H7" s="78">
        <v>-0.74358175016978623</v>
      </c>
      <c r="I7" s="635">
        <v>-2.6963310784004442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491</v>
      </c>
      <c r="B9" s="241"/>
      <c r="C9" s="242"/>
      <c r="D9" s="241"/>
      <c r="E9" s="241"/>
      <c r="F9" s="241"/>
      <c r="G9" s="241"/>
      <c r="H9" s="241"/>
      <c r="I9" s="241"/>
      <c r="J9" s="241"/>
      <c r="K9" s="241"/>
      <c r="L9" s="241"/>
    </row>
    <row r="10" spans="1:71" x14ac:dyDescent="0.2">
      <c r="A10" s="448" t="s">
        <v>462</v>
      </c>
    </row>
    <row r="11" spans="1:71" x14ac:dyDescent="0.2">
      <c r="A11" s="447" t="s">
        <v>530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34">
        <f>INDICE!A3</f>
        <v>45323</v>
      </c>
      <c r="C3" s="835">
        <v>41671</v>
      </c>
      <c r="D3" s="834">
        <f>DATE(YEAR(B3),MONTH(B3)-1,1)</f>
        <v>45292</v>
      </c>
      <c r="E3" s="835"/>
      <c r="F3" s="834">
        <f>DATE(YEAR(B3)-1,MONTH(B3),1)</f>
        <v>44958</v>
      </c>
      <c r="G3" s="835"/>
      <c r="H3" s="773" t="s">
        <v>419</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45292</v>
      </c>
      <c r="I4" s="284">
        <f>F3</f>
        <v>44958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464</v>
      </c>
      <c r="B5" s="238">
        <v>5611.22</v>
      </c>
      <c r="C5" s="449">
        <v>37.39024289976431</v>
      </c>
      <c r="D5" s="238">
        <v>5618.067</v>
      </c>
      <c r="E5" s="449">
        <v>37.295790877577858</v>
      </c>
      <c r="F5" s="238">
        <v>5579.5450000000001</v>
      </c>
      <c r="G5" s="449">
        <v>36.79896918183109</v>
      </c>
      <c r="H5" s="398">
        <v>-0.12187465902417598</v>
      </c>
      <c r="I5" s="442">
        <v>0.56769862058644893</v>
      </c>
      <c r="K5" s="243"/>
    </row>
    <row r="6" spans="1:71" s="13" customFormat="1" ht="15" x14ac:dyDescent="0.2">
      <c r="A6" s="16" t="s">
        <v>513</v>
      </c>
      <c r="B6" s="238">
        <v>9395.9571800000012</v>
      </c>
      <c r="C6" s="449">
        <v>62.609757100235683</v>
      </c>
      <c r="D6" s="238">
        <v>9445.4746700000014</v>
      </c>
      <c r="E6" s="449">
        <v>62.704209122422142</v>
      </c>
      <c r="F6" s="238">
        <v>9582.6867800000018</v>
      </c>
      <c r="G6" s="449">
        <v>63.20103081816891</v>
      </c>
      <c r="H6" s="398">
        <v>-0.52424564916016203</v>
      </c>
      <c r="I6" s="398">
        <v>-1.9486142486648255</v>
      </c>
      <c r="K6" s="243"/>
    </row>
    <row r="7" spans="1:71" s="69" customFormat="1" ht="12.75" x14ac:dyDescent="0.2">
      <c r="A7" s="76" t="s">
        <v>114</v>
      </c>
      <c r="B7" s="77">
        <v>15007.177180000002</v>
      </c>
      <c r="C7" s="78">
        <v>100</v>
      </c>
      <c r="D7" s="77">
        <v>15063.541670000002</v>
      </c>
      <c r="E7" s="78">
        <v>100</v>
      </c>
      <c r="F7" s="77">
        <v>15162.231780000002</v>
      </c>
      <c r="G7" s="78">
        <v>100</v>
      </c>
      <c r="H7" s="78">
        <v>-0.37417820612700525</v>
      </c>
      <c r="I7" s="78">
        <v>-1.0226370513905931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491</v>
      </c>
    </row>
    <row r="10" spans="1:71" x14ac:dyDescent="0.2">
      <c r="A10" s="447" t="s">
        <v>462</v>
      </c>
    </row>
    <row r="11" spans="1:71" x14ac:dyDescent="0.2">
      <c r="A11" s="433" t="s">
        <v>530</v>
      </c>
    </row>
    <row r="12" spans="1:71" x14ac:dyDescent="0.2">
      <c r="C12" s="1" t="s">
        <v>367</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5" t="s">
        <v>500</v>
      </c>
      <c r="B1" s="825"/>
      <c r="C1" s="825"/>
      <c r="D1" s="825"/>
      <c r="E1" s="825"/>
      <c r="F1" s="825"/>
    </row>
    <row r="2" spans="1:9" x14ac:dyDescent="0.2">
      <c r="A2" s="826"/>
      <c r="B2" s="826"/>
      <c r="C2" s="826"/>
      <c r="D2" s="826"/>
      <c r="E2" s="826"/>
      <c r="F2" s="826"/>
      <c r="I2" s="161" t="s">
        <v>463</v>
      </c>
    </row>
    <row r="3" spans="1:9" x14ac:dyDescent="0.2">
      <c r="A3" s="252"/>
      <c r="B3" s="254"/>
      <c r="C3" s="254"/>
      <c r="D3" s="780">
        <f>INDICE!A3</f>
        <v>45323</v>
      </c>
      <c r="E3" s="780">
        <v>41671</v>
      </c>
      <c r="F3" s="780">
        <f>DATE(YEAR(D3),MONTH(D3)-1,1)</f>
        <v>45292</v>
      </c>
      <c r="G3" s="780"/>
      <c r="H3" s="784">
        <f>DATE(YEAR(D3)-1,MONTH(D3),1)</f>
        <v>44958</v>
      </c>
      <c r="I3" s="784"/>
    </row>
    <row r="4" spans="1:9" x14ac:dyDescent="0.2">
      <c r="A4" s="218"/>
      <c r="B4" s="219"/>
      <c r="C4" s="219"/>
      <c r="D4" s="82" t="s">
        <v>366</v>
      </c>
      <c r="E4" s="184" t="s">
        <v>106</v>
      </c>
      <c r="F4" s="82" t="s">
        <v>366</v>
      </c>
      <c r="G4" s="184" t="s">
        <v>106</v>
      </c>
      <c r="H4" s="82" t="s">
        <v>366</v>
      </c>
      <c r="I4" s="184" t="s">
        <v>106</v>
      </c>
    </row>
    <row r="5" spans="1:9" x14ac:dyDescent="0.2">
      <c r="A5" s="545" t="s">
        <v>365</v>
      </c>
      <c r="B5" s="166"/>
      <c r="C5" s="166"/>
      <c r="D5" s="398">
        <v>104.28375939387163</v>
      </c>
      <c r="E5" s="452">
        <v>100</v>
      </c>
      <c r="F5" s="398">
        <v>105.16761414672332</v>
      </c>
      <c r="G5" s="452">
        <v>100</v>
      </c>
      <c r="H5" s="398">
        <v>115.04052431631906</v>
      </c>
      <c r="I5" s="452">
        <v>100</v>
      </c>
    </row>
    <row r="6" spans="1:9" x14ac:dyDescent="0.2">
      <c r="A6" s="586" t="s">
        <v>460</v>
      </c>
      <c r="B6" s="166"/>
      <c r="C6" s="166"/>
      <c r="D6" s="398">
        <v>65.314736088123468</v>
      </c>
      <c r="E6" s="452">
        <v>62.631742917355716</v>
      </c>
      <c r="F6" s="398">
        <v>66.149705502124803</v>
      </c>
      <c r="G6" s="452">
        <v>62.899311768960395</v>
      </c>
      <c r="H6" s="398">
        <v>72.862193646027748</v>
      </c>
      <c r="I6" s="452">
        <v>63.336110539346599</v>
      </c>
    </row>
    <row r="7" spans="1:9" x14ac:dyDescent="0.2">
      <c r="A7" s="586" t="s">
        <v>461</v>
      </c>
      <c r="B7" s="166"/>
      <c r="C7" s="166"/>
      <c r="D7" s="398">
        <v>38.969023305748145</v>
      </c>
      <c r="E7" s="452">
        <v>37.36825708264427</v>
      </c>
      <c r="F7" s="398">
        <v>39.017908644598528</v>
      </c>
      <c r="G7" s="452">
        <v>37.100688231039605</v>
      </c>
      <c r="H7" s="398">
        <v>42.178330670291331</v>
      </c>
      <c r="I7" s="452">
        <v>36.663889460653408</v>
      </c>
    </row>
    <row r="8" spans="1:9" x14ac:dyDescent="0.2">
      <c r="A8" s="546" t="s">
        <v>597</v>
      </c>
      <c r="B8" s="251"/>
      <c r="C8" s="251"/>
      <c r="D8" s="445">
        <v>90</v>
      </c>
      <c r="E8" s="453"/>
      <c r="F8" s="445">
        <v>90</v>
      </c>
      <c r="G8" s="453"/>
      <c r="H8" s="445">
        <v>90</v>
      </c>
      <c r="I8" s="453"/>
    </row>
    <row r="9" spans="1:9" x14ac:dyDescent="0.2">
      <c r="B9" s="133"/>
      <c r="C9" s="133"/>
      <c r="D9" s="133"/>
      <c r="E9" s="223"/>
      <c r="I9" s="161" t="s">
        <v>220</v>
      </c>
    </row>
    <row r="10" spans="1:9" x14ac:dyDescent="0.2">
      <c r="A10" s="405" t="s">
        <v>573</v>
      </c>
      <c r="B10" s="249"/>
      <c r="C10" s="249"/>
      <c r="D10" s="249"/>
      <c r="E10" s="249"/>
      <c r="F10" s="249"/>
      <c r="G10" s="249"/>
      <c r="H10" s="249"/>
      <c r="I10" s="249"/>
    </row>
    <row r="11" spans="1:9" x14ac:dyDescent="0.2">
      <c r="A11" s="405" t="s">
        <v>551</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5" t="s">
        <v>464</v>
      </c>
      <c r="B1" s="825"/>
      <c r="C1" s="825"/>
      <c r="D1" s="825"/>
      <c r="E1" s="253"/>
      <c r="F1" s="1"/>
      <c r="G1" s="1"/>
      <c r="H1" s="1"/>
      <c r="I1" s="1"/>
    </row>
    <row r="2" spans="1:40" ht="15" x14ac:dyDescent="0.2">
      <c r="A2" s="825"/>
      <c r="B2" s="825"/>
      <c r="C2" s="825"/>
      <c r="D2" s="825"/>
      <c r="E2" s="253"/>
      <c r="F2" s="1"/>
      <c r="G2" s="209"/>
      <c r="H2" s="248"/>
      <c r="I2" s="247" t="s">
        <v>151</v>
      </c>
    </row>
    <row r="3" spans="1:40" x14ac:dyDescent="0.2">
      <c r="A3" s="252"/>
      <c r="B3" s="834">
        <f>INDICE!A3</f>
        <v>45323</v>
      </c>
      <c r="C3" s="835">
        <v>41671</v>
      </c>
      <c r="D3" s="834">
        <f>DATE(YEAR(B3),MONTH(B3)-1,1)</f>
        <v>45292</v>
      </c>
      <c r="E3" s="835"/>
      <c r="F3" s="834">
        <f>DATE(YEAR(B3)-1,MONTH(B3),1)</f>
        <v>44958</v>
      </c>
      <c r="G3" s="835"/>
      <c r="H3" s="773" t="s">
        <v>419</v>
      </c>
      <c r="I3" s="773"/>
    </row>
    <row r="4" spans="1:40" x14ac:dyDescent="0.2">
      <c r="A4" s="218"/>
      <c r="B4" s="184" t="s">
        <v>47</v>
      </c>
      <c r="C4" s="184" t="s">
        <v>106</v>
      </c>
      <c r="D4" s="184" t="s">
        <v>47</v>
      </c>
      <c r="E4" s="184" t="s">
        <v>106</v>
      </c>
      <c r="F4" s="184" t="s">
        <v>47</v>
      </c>
      <c r="G4" s="184" t="s">
        <v>106</v>
      </c>
      <c r="H4" s="688">
        <f>D3</f>
        <v>45292</v>
      </c>
      <c r="I4" s="688">
        <f>F3</f>
        <v>44958</v>
      </c>
    </row>
    <row r="5" spans="1:40" x14ac:dyDescent="0.2">
      <c r="A5" s="545" t="s">
        <v>48</v>
      </c>
      <c r="B5" s="237">
        <v>497.77800000000002</v>
      </c>
      <c r="C5" s="244">
        <v>8.8711189367018211</v>
      </c>
      <c r="D5" s="237">
        <v>497.77800000000002</v>
      </c>
      <c r="E5" s="244">
        <v>8.8603072907460874</v>
      </c>
      <c r="F5" s="237">
        <v>441.37799999999999</v>
      </c>
      <c r="G5" s="244">
        <v>7.9106450436370697</v>
      </c>
      <c r="H5" s="442">
        <v>0</v>
      </c>
      <c r="I5" s="398">
        <v>12.778162935171222</v>
      </c>
    </row>
    <row r="6" spans="1:40" x14ac:dyDescent="0.2">
      <c r="A6" s="586" t="s">
        <v>49</v>
      </c>
      <c r="B6" s="237">
        <v>330.24</v>
      </c>
      <c r="C6" s="244">
        <v>5.8853511357601374</v>
      </c>
      <c r="D6" s="237">
        <v>333.03800000000001</v>
      </c>
      <c r="E6" s="244">
        <v>5.9279819909588127</v>
      </c>
      <c r="F6" s="237">
        <v>333.65899999999999</v>
      </c>
      <c r="G6" s="244">
        <v>5.9800395910419217</v>
      </c>
      <c r="H6" s="398">
        <v>-0.84014436790996871</v>
      </c>
      <c r="I6" s="398">
        <v>-1.0246988692047818</v>
      </c>
    </row>
    <row r="7" spans="1:40" x14ac:dyDescent="0.2">
      <c r="A7" s="586" t="s">
        <v>122</v>
      </c>
      <c r="B7" s="237">
        <v>3145.67</v>
      </c>
      <c r="C7" s="244">
        <v>56.0603576405844</v>
      </c>
      <c r="D7" s="237">
        <v>3149.6570000000002</v>
      </c>
      <c r="E7" s="244">
        <v>56.063001740634277</v>
      </c>
      <c r="F7" s="237">
        <v>3178.4160000000002</v>
      </c>
      <c r="G7" s="244">
        <v>56.965505251772321</v>
      </c>
      <c r="H7" s="398">
        <v>-0.12658521229454761</v>
      </c>
      <c r="I7" s="398">
        <v>-1.0302616145904153</v>
      </c>
    </row>
    <row r="8" spans="1:40" x14ac:dyDescent="0.2">
      <c r="A8" s="586" t="s">
        <v>123</v>
      </c>
      <c r="B8" s="237">
        <v>35</v>
      </c>
      <c r="C8" s="244">
        <v>0.62375027177690412</v>
      </c>
      <c r="D8" s="237">
        <v>35</v>
      </c>
      <c r="E8" s="244">
        <v>0.62299007826001362</v>
      </c>
      <c r="F8" s="237">
        <v>35</v>
      </c>
      <c r="G8" s="244">
        <v>0.6272912934656858</v>
      </c>
      <c r="H8" s="434">
        <v>0</v>
      </c>
      <c r="I8" s="398">
        <v>0</v>
      </c>
    </row>
    <row r="9" spans="1:40" x14ac:dyDescent="0.2">
      <c r="A9" s="546" t="s">
        <v>364</v>
      </c>
      <c r="B9" s="445">
        <v>1602.5319999999999</v>
      </c>
      <c r="C9" s="450">
        <v>28.559422015176732</v>
      </c>
      <c r="D9" s="445">
        <v>1602.5940000000001</v>
      </c>
      <c r="E9" s="450">
        <v>28.525718899400808</v>
      </c>
      <c r="F9" s="445">
        <v>1591.0920000000001</v>
      </c>
      <c r="G9" s="450">
        <v>28.516518820083004</v>
      </c>
      <c r="H9" s="96">
        <v>-3.8687278250215283E-3</v>
      </c>
      <c r="I9" s="73">
        <v>0.71900304947795768</v>
      </c>
    </row>
    <row r="10" spans="1:40" s="69" customFormat="1" x14ac:dyDescent="0.2">
      <c r="A10" s="76" t="s">
        <v>114</v>
      </c>
      <c r="B10" s="77">
        <v>5611.22</v>
      </c>
      <c r="C10" s="250">
        <v>100</v>
      </c>
      <c r="D10" s="77">
        <v>5618.067</v>
      </c>
      <c r="E10" s="250">
        <v>100</v>
      </c>
      <c r="F10" s="77">
        <v>5579.5450000000001</v>
      </c>
      <c r="G10" s="250">
        <v>100</v>
      </c>
      <c r="H10" s="635">
        <v>-0.12187465902417598</v>
      </c>
      <c r="I10" s="78">
        <v>0.56769862058644893</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491</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462</v>
      </c>
      <c r="B13" s="249"/>
      <c r="C13" s="249"/>
      <c r="D13" s="249"/>
      <c r="E13" s="249"/>
      <c r="F13" s="249"/>
      <c r="G13" s="249"/>
      <c r="H13" s="249"/>
      <c r="I13" s="249"/>
    </row>
    <row r="14" spans="1:40" x14ac:dyDescent="0.2">
      <c r="A14" s="433" t="s">
        <v>529</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6:H7">
    <cfRule type="cellIs" dxfId="5" priority="1" operator="equal">
      <formula>0</formula>
    </cfRule>
  </conditionalFormatting>
  <conditionalFormatting sqref="H9:I9">
    <cfRule type="cellIs" dxfId="4" priority="2" operator="between">
      <formula>0</formula>
      <formula>0.5</formula>
    </cfRule>
    <cfRule type="cellIs" dxfId="3" priority="3" operator="between">
      <formula>-0.49</formula>
      <formula>0</formula>
    </cfRule>
  </conditionalFormatting>
  <conditionalFormatting sqref="I5:I8">
    <cfRule type="cellIs" dxfId="2" priority="30"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25" t="s">
        <v>40</v>
      </c>
      <c r="B1" s="825"/>
      <c r="C1" s="825"/>
      <c r="D1" s="11"/>
      <c r="E1" s="11"/>
      <c r="F1" s="11"/>
      <c r="G1" s="11"/>
      <c r="H1" s="11"/>
      <c r="I1" s="11"/>
      <c r="J1" s="11"/>
      <c r="K1" s="11"/>
      <c r="L1" s="11"/>
    </row>
    <row r="2" spans="1:47" x14ac:dyDescent="0.2">
      <c r="A2" s="825"/>
      <c r="B2" s="825"/>
      <c r="C2" s="825"/>
      <c r="D2" s="258"/>
      <c r="E2" s="11"/>
      <c r="F2" s="11"/>
      <c r="H2" s="11"/>
      <c r="I2" s="11"/>
      <c r="J2" s="11"/>
      <c r="K2" s="11"/>
    </row>
    <row r="3" spans="1:47" x14ac:dyDescent="0.2">
      <c r="A3" s="257"/>
      <c r="B3" s="11"/>
      <c r="C3" s="11"/>
      <c r="D3" s="11"/>
      <c r="E3" s="11"/>
      <c r="F3" s="11"/>
      <c r="G3" s="11"/>
      <c r="H3" s="225"/>
      <c r="I3" s="247" t="s">
        <v>493</v>
      </c>
      <c r="J3" s="11"/>
      <c r="K3" s="11"/>
      <c r="L3" s="11"/>
    </row>
    <row r="4" spans="1:47" x14ac:dyDescent="0.2">
      <c r="A4" s="11"/>
      <c r="B4" s="834">
        <f>INDICE!A3</f>
        <v>45323</v>
      </c>
      <c r="C4" s="835">
        <v>41671</v>
      </c>
      <c r="D4" s="834">
        <f>DATE(YEAR(B4),MONTH(B4)-1,1)</f>
        <v>45292</v>
      </c>
      <c r="E4" s="835"/>
      <c r="F4" s="834">
        <f>DATE(YEAR(B4)-1,MONTH(B4),1)</f>
        <v>44958</v>
      </c>
      <c r="G4" s="835"/>
      <c r="H4" s="773" t="s">
        <v>419</v>
      </c>
      <c r="I4" s="773"/>
      <c r="J4" s="11"/>
      <c r="K4" s="11"/>
      <c r="L4" s="11"/>
    </row>
    <row r="5" spans="1:47" x14ac:dyDescent="0.2">
      <c r="A5" s="257"/>
      <c r="B5" s="184" t="s">
        <v>54</v>
      </c>
      <c r="C5" s="184" t="s">
        <v>106</v>
      </c>
      <c r="D5" s="184" t="s">
        <v>54</v>
      </c>
      <c r="E5" s="184" t="s">
        <v>106</v>
      </c>
      <c r="F5" s="184" t="s">
        <v>54</v>
      </c>
      <c r="G5" s="184" t="s">
        <v>106</v>
      </c>
      <c r="H5" s="284">
        <f>D4</f>
        <v>45292</v>
      </c>
      <c r="I5" s="284">
        <f>F4</f>
        <v>44958</v>
      </c>
      <c r="J5" s="11"/>
      <c r="K5" s="11"/>
      <c r="L5" s="11"/>
    </row>
    <row r="6" spans="1:47" ht="15" customHeight="1" x14ac:dyDescent="0.2">
      <c r="A6" s="11" t="s">
        <v>369</v>
      </c>
      <c r="B6" s="227">
        <v>15515.038629999999</v>
      </c>
      <c r="C6" s="226">
        <v>36.347479736677798</v>
      </c>
      <c r="D6" s="227">
        <v>13706.760489999999</v>
      </c>
      <c r="E6" s="226">
        <v>32.920963444355507</v>
      </c>
      <c r="F6" s="227">
        <v>11327.442189999998</v>
      </c>
      <c r="G6" s="226">
        <v>28.250391944421636</v>
      </c>
      <c r="H6" s="226">
        <v>13.192600405611966</v>
      </c>
      <c r="I6" s="226">
        <v>36.968596879680938</v>
      </c>
      <c r="J6" s="11"/>
      <c r="K6" s="11"/>
      <c r="L6" s="11"/>
    </row>
    <row r="7" spans="1:47" x14ac:dyDescent="0.2">
      <c r="A7" s="256" t="s">
        <v>368</v>
      </c>
      <c r="B7" s="227">
        <v>27170.283000000003</v>
      </c>
      <c r="C7" s="226">
        <v>63.652520263322188</v>
      </c>
      <c r="D7" s="227">
        <v>27928.595999999998</v>
      </c>
      <c r="E7" s="226">
        <v>67.079036555644493</v>
      </c>
      <c r="F7" s="227">
        <v>28769.142</v>
      </c>
      <c r="G7" s="226">
        <v>71.749608055578378</v>
      </c>
      <c r="H7" s="712">
        <v>-2.7151848234690878</v>
      </c>
      <c r="I7" s="662">
        <v>-5.5575484315799084</v>
      </c>
      <c r="J7" s="11"/>
      <c r="K7" s="11"/>
      <c r="L7" s="11"/>
    </row>
    <row r="8" spans="1:47" x14ac:dyDescent="0.2">
      <c r="A8" s="173" t="s">
        <v>114</v>
      </c>
      <c r="B8" s="174">
        <v>42685.321630000006</v>
      </c>
      <c r="C8" s="175">
        <v>100</v>
      </c>
      <c r="D8" s="174">
        <v>41635.356489999998</v>
      </c>
      <c r="E8" s="175">
        <v>100</v>
      </c>
      <c r="F8" s="174">
        <v>40096.584189999994</v>
      </c>
      <c r="G8" s="175">
        <v>100</v>
      </c>
      <c r="H8" s="78">
        <v>2.5218113366032755</v>
      </c>
      <c r="I8" s="78">
        <v>6.4562542977055823</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491</v>
      </c>
      <c r="B10" s="241"/>
      <c r="C10" s="242"/>
      <c r="D10" s="241"/>
      <c r="E10" s="241"/>
      <c r="F10" s="241"/>
      <c r="G10" s="241"/>
      <c r="H10" s="11"/>
      <c r="I10" s="11"/>
      <c r="J10" s="11"/>
      <c r="K10" s="11"/>
      <c r="L10" s="11"/>
    </row>
    <row r="11" spans="1:47" x14ac:dyDescent="0.2">
      <c r="A11" s="133" t="s">
        <v>492</v>
      </c>
      <c r="B11" s="11"/>
      <c r="C11" s="255"/>
      <c r="D11" s="11"/>
      <c r="E11" s="11"/>
      <c r="F11" s="11"/>
      <c r="G11" s="11"/>
      <c r="H11" s="11"/>
      <c r="I11" s="11"/>
      <c r="J11" s="11"/>
      <c r="K11" s="11"/>
      <c r="L11" s="11"/>
    </row>
    <row r="12" spans="1:47" x14ac:dyDescent="0.2">
      <c r="A12" s="133" t="s">
        <v>462</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367</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6" t="s">
        <v>1</v>
      </c>
      <c r="B1" s="836"/>
      <c r="C1" s="836"/>
      <c r="D1" s="836"/>
      <c r="E1" s="259"/>
      <c r="F1" s="259"/>
      <c r="G1" s="260"/>
    </row>
    <row r="2" spans="1:7" x14ac:dyDescent="0.2">
      <c r="A2" s="836"/>
      <c r="B2" s="836"/>
      <c r="C2" s="836"/>
      <c r="D2" s="836"/>
      <c r="E2" s="260"/>
      <c r="F2" s="260"/>
      <c r="G2" s="260"/>
    </row>
    <row r="3" spans="1:7" x14ac:dyDescent="0.2">
      <c r="A3" s="404"/>
      <c r="B3" s="404"/>
      <c r="C3" s="404"/>
      <c r="D3" s="260"/>
      <c r="E3" s="260"/>
      <c r="F3" s="260"/>
      <c r="G3" s="260"/>
    </row>
    <row r="4" spans="1:7" x14ac:dyDescent="0.2">
      <c r="A4" s="259" t="s">
        <v>370</v>
      </c>
      <c r="B4" s="260"/>
      <c r="C4" s="260"/>
      <c r="D4" s="260"/>
      <c r="E4" s="260"/>
      <c r="F4" s="260"/>
      <c r="G4" s="260"/>
    </row>
    <row r="5" spans="1:7" x14ac:dyDescent="0.2">
      <c r="A5" s="261"/>
      <c r="B5" s="261" t="s">
        <v>371</v>
      </c>
      <c r="C5" s="261" t="s">
        <v>372</v>
      </c>
      <c r="D5" s="261" t="s">
        <v>373</v>
      </c>
      <c r="E5" s="261" t="s">
        <v>374</v>
      </c>
      <c r="F5" s="261" t="s">
        <v>54</v>
      </c>
      <c r="G5" s="260"/>
    </row>
    <row r="6" spans="1:7" x14ac:dyDescent="0.2">
      <c r="A6" s="262" t="s">
        <v>371</v>
      </c>
      <c r="B6" s="263">
        <v>1</v>
      </c>
      <c r="C6" s="263">
        <v>238.8</v>
      </c>
      <c r="D6" s="263">
        <v>0.23880000000000001</v>
      </c>
      <c r="E6" s="264" t="s">
        <v>375</v>
      </c>
      <c r="F6" s="264">
        <v>0.27779999999999999</v>
      </c>
      <c r="G6" s="260"/>
    </row>
    <row r="7" spans="1:7" x14ac:dyDescent="0.2">
      <c r="A7" s="259" t="s">
        <v>372</v>
      </c>
      <c r="B7" s="265" t="s">
        <v>376</v>
      </c>
      <c r="C7" s="260">
        <v>1</v>
      </c>
      <c r="D7" s="266" t="s">
        <v>377</v>
      </c>
      <c r="E7" s="266" t="s">
        <v>378</v>
      </c>
      <c r="F7" s="265" t="s">
        <v>379</v>
      </c>
      <c r="G7" s="260"/>
    </row>
    <row r="8" spans="1:7" x14ac:dyDescent="0.2">
      <c r="A8" s="259" t="s">
        <v>373</v>
      </c>
      <c r="B8" s="265">
        <v>4.1867999999999999</v>
      </c>
      <c r="C8" s="266" t="s">
        <v>380</v>
      </c>
      <c r="D8" s="260">
        <v>1</v>
      </c>
      <c r="E8" s="266" t="s">
        <v>381</v>
      </c>
      <c r="F8" s="265">
        <v>1.163</v>
      </c>
      <c r="G8" s="260"/>
    </row>
    <row r="9" spans="1:7" x14ac:dyDescent="0.2">
      <c r="A9" s="259" t="s">
        <v>374</v>
      </c>
      <c r="B9" s="265" t="s">
        <v>382</v>
      </c>
      <c r="C9" s="266" t="s">
        <v>383</v>
      </c>
      <c r="D9" s="266" t="s">
        <v>384</v>
      </c>
      <c r="E9" s="265">
        <v>1</v>
      </c>
      <c r="F9" s="267">
        <v>11630</v>
      </c>
      <c r="G9" s="260"/>
    </row>
    <row r="10" spans="1:7" x14ac:dyDescent="0.2">
      <c r="A10" s="268" t="s">
        <v>54</v>
      </c>
      <c r="B10" s="269">
        <v>3.6</v>
      </c>
      <c r="C10" s="269">
        <v>860</v>
      </c>
      <c r="D10" s="269">
        <v>0.86</v>
      </c>
      <c r="E10" s="270" t="s">
        <v>385</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386</v>
      </c>
      <c r="B13" s="260"/>
      <c r="C13" s="260"/>
      <c r="D13" s="260"/>
      <c r="E13" s="260"/>
      <c r="F13" s="260"/>
      <c r="G13" s="260"/>
    </row>
    <row r="14" spans="1:7" x14ac:dyDescent="0.2">
      <c r="A14" s="261"/>
      <c r="B14" s="271" t="s">
        <v>387</v>
      </c>
      <c r="C14" s="261" t="s">
        <v>388</v>
      </c>
      <c r="D14" s="261" t="s">
        <v>389</v>
      </c>
      <c r="E14" s="261" t="s">
        <v>390</v>
      </c>
      <c r="F14" s="261" t="s">
        <v>391</v>
      </c>
      <c r="G14" s="260"/>
    </row>
    <row r="15" spans="1:7" x14ac:dyDescent="0.2">
      <c r="A15" s="262" t="s">
        <v>387</v>
      </c>
      <c r="B15" s="263">
        <v>1</v>
      </c>
      <c r="C15" s="263">
        <v>2.3810000000000001E-2</v>
      </c>
      <c r="D15" s="263">
        <v>0.13370000000000001</v>
      </c>
      <c r="E15" s="263">
        <v>3.7850000000000001</v>
      </c>
      <c r="F15" s="263">
        <v>3.8E-3</v>
      </c>
      <c r="G15" s="260"/>
    </row>
    <row r="16" spans="1:7" x14ac:dyDescent="0.2">
      <c r="A16" s="259" t="s">
        <v>388</v>
      </c>
      <c r="B16" s="260">
        <v>42</v>
      </c>
      <c r="C16" s="260">
        <v>1</v>
      </c>
      <c r="D16" s="260">
        <v>5.6150000000000002</v>
      </c>
      <c r="E16" s="260">
        <v>159</v>
      </c>
      <c r="F16" s="260">
        <v>0.159</v>
      </c>
      <c r="G16" s="260"/>
    </row>
    <row r="17" spans="1:7" x14ac:dyDescent="0.2">
      <c r="A17" s="259" t="s">
        <v>389</v>
      </c>
      <c r="B17" s="260">
        <v>7.48</v>
      </c>
      <c r="C17" s="260">
        <v>0.17810000000000001</v>
      </c>
      <c r="D17" s="260">
        <v>1</v>
      </c>
      <c r="E17" s="260">
        <v>28.3</v>
      </c>
      <c r="F17" s="260">
        <v>2.8299999999999999E-2</v>
      </c>
      <c r="G17" s="260"/>
    </row>
    <row r="18" spans="1:7" x14ac:dyDescent="0.2">
      <c r="A18" s="259" t="s">
        <v>390</v>
      </c>
      <c r="B18" s="260">
        <v>0.26419999999999999</v>
      </c>
      <c r="C18" s="260">
        <v>6.3E-3</v>
      </c>
      <c r="D18" s="260">
        <v>3.5299999999999998E-2</v>
      </c>
      <c r="E18" s="260">
        <v>1</v>
      </c>
      <c r="F18" s="260">
        <v>1E-3</v>
      </c>
      <c r="G18" s="260"/>
    </row>
    <row r="19" spans="1:7" x14ac:dyDescent="0.2">
      <c r="A19" s="268" t="s">
        <v>391</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392</v>
      </c>
      <c r="B22" s="260"/>
      <c r="C22" s="260"/>
      <c r="D22" s="260"/>
      <c r="E22" s="260"/>
      <c r="F22" s="260"/>
      <c r="G22" s="260"/>
    </row>
    <row r="23" spans="1:7" x14ac:dyDescent="0.2">
      <c r="A23" s="273" t="s">
        <v>266</v>
      </c>
      <c r="B23" s="273"/>
      <c r="C23" s="273"/>
      <c r="D23" s="273"/>
      <c r="E23" s="273"/>
      <c r="F23" s="273"/>
      <c r="G23" s="260"/>
    </row>
    <row r="24" spans="1:7" x14ac:dyDescent="0.2">
      <c r="A24" s="837" t="s">
        <v>393</v>
      </c>
      <c r="B24" s="837"/>
      <c r="C24" s="837"/>
      <c r="D24" s="838" t="s">
        <v>394</v>
      </c>
      <c r="E24" s="838"/>
      <c r="F24" s="838"/>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395</v>
      </c>
      <c r="B27" s="260"/>
      <c r="C27" s="6"/>
      <c r="D27" s="259" t="s">
        <v>396</v>
      </c>
      <c r="E27" s="260"/>
      <c r="F27" s="260"/>
      <c r="G27" s="260"/>
    </row>
    <row r="28" spans="1:7" x14ac:dyDescent="0.2">
      <c r="A28" s="271" t="s">
        <v>266</v>
      </c>
      <c r="B28" s="261" t="s">
        <v>398</v>
      </c>
      <c r="C28" s="3"/>
      <c r="D28" s="262" t="s">
        <v>109</v>
      </c>
      <c r="E28" s="263"/>
      <c r="F28" s="264" t="s">
        <v>399</v>
      </c>
      <c r="G28" s="260"/>
    </row>
    <row r="29" spans="1:7" x14ac:dyDescent="0.2">
      <c r="A29" s="274" t="s">
        <v>552</v>
      </c>
      <c r="B29" s="275" t="s">
        <v>403</v>
      </c>
      <c r="C29" s="3"/>
      <c r="D29" s="268" t="s">
        <v>364</v>
      </c>
      <c r="E29" s="269"/>
      <c r="F29" s="270" t="s">
        <v>404</v>
      </c>
      <c r="G29" s="260"/>
    </row>
    <row r="30" spans="1:7" x14ac:dyDescent="0.2">
      <c r="A30" s="6" t="s">
        <v>632</v>
      </c>
      <c r="B30" s="698" t="s">
        <v>405</v>
      </c>
      <c r="C30" s="3"/>
      <c r="D30" s="259"/>
      <c r="E30" s="260"/>
      <c r="F30" s="265"/>
      <c r="G30" s="260"/>
    </row>
    <row r="31" spans="1:7" x14ac:dyDescent="0.2">
      <c r="A31" s="6" t="s">
        <v>633</v>
      </c>
      <c r="B31" s="698" t="s">
        <v>634</v>
      </c>
      <c r="C31" s="3"/>
      <c r="D31" s="259"/>
      <c r="E31" s="260"/>
      <c r="F31" s="265"/>
      <c r="G31" s="260"/>
    </row>
    <row r="32" spans="1:7" x14ac:dyDescent="0.2">
      <c r="A32" s="65" t="s">
        <v>631</v>
      </c>
      <c r="B32" s="276" t="s">
        <v>635</v>
      </c>
      <c r="C32" s="260"/>
      <c r="D32" s="260"/>
      <c r="E32" s="260"/>
      <c r="F32" s="260"/>
      <c r="G32" s="260"/>
    </row>
    <row r="33" spans="1:7" x14ac:dyDescent="0.2">
      <c r="A33" s="260" t="s">
        <v>629</v>
      </c>
      <c r="B33" s="698"/>
      <c r="C33" s="260"/>
      <c r="D33" s="260"/>
      <c r="E33" s="260"/>
      <c r="F33" s="260"/>
      <c r="G33" s="260"/>
    </row>
    <row r="34" spans="1:7" x14ac:dyDescent="0.2">
      <c r="A34" s="260" t="s">
        <v>630</v>
      </c>
      <c r="B34" s="260"/>
      <c r="C34" s="260"/>
      <c r="D34" s="260"/>
      <c r="E34" s="260"/>
      <c r="F34" s="260"/>
      <c r="G34" s="260"/>
    </row>
    <row r="35" spans="1:7" x14ac:dyDescent="0.2">
      <c r="A35" s="260"/>
      <c r="B35" s="260"/>
      <c r="C35" s="260"/>
      <c r="D35" s="260"/>
      <c r="E35" s="260"/>
      <c r="F35" s="260"/>
      <c r="G35" s="260"/>
    </row>
    <row r="36" spans="1:7" x14ac:dyDescent="0.2">
      <c r="A36" s="259" t="s">
        <v>397</v>
      </c>
      <c r="B36" s="260"/>
      <c r="C36" s="260"/>
      <c r="D36" s="260"/>
      <c r="E36" s="259" t="s">
        <v>406</v>
      </c>
      <c r="F36" s="260"/>
      <c r="G36" s="260"/>
    </row>
    <row r="37" spans="1:7" x14ac:dyDescent="0.2">
      <c r="A37" s="273" t="s">
        <v>400</v>
      </c>
      <c r="B37" s="273" t="s">
        <v>401</v>
      </c>
      <c r="C37" s="273" t="s">
        <v>402</v>
      </c>
      <c r="D37" s="260"/>
      <c r="E37" s="261"/>
      <c r="F37" s="261" t="s">
        <v>407</v>
      </c>
      <c r="G37" s="260"/>
    </row>
    <row r="38" spans="1:7" x14ac:dyDescent="0.2">
      <c r="A38" s="1"/>
      <c r="B38" s="1"/>
      <c r="C38" s="1"/>
      <c r="D38" s="1"/>
      <c r="E38" s="262" t="s">
        <v>408</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409</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410</v>
      </c>
      <c r="F44" s="278">
        <v>8</v>
      </c>
      <c r="G44" s="260"/>
    </row>
    <row r="45" spans="1:7" x14ac:dyDescent="0.2">
      <c r="A45" s="260"/>
      <c r="B45" s="260"/>
      <c r="C45" s="260"/>
      <c r="D45" s="260"/>
      <c r="E45" s="260"/>
      <c r="F45" s="260"/>
      <c r="G45" s="260"/>
    </row>
    <row r="46" spans="1:7" ht="15" x14ac:dyDescent="0.25">
      <c r="A46" s="279" t="s">
        <v>562</v>
      </c>
      <c r="B46" s="260"/>
      <c r="C46" s="260"/>
      <c r="D46" s="260"/>
      <c r="E46" s="260"/>
      <c r="F46" s="260"/>
      <c r="G46" s="260"/>
    </row>
    <row r="47" spans="1:7" x14ac:dyDescent="0.2">
      <c r="A47" s="1" t="s">
        <v>563</v>
      </c>
      <c r="B47" s="260"/>
      <c r="C47" s="260"/>
      <c r="D47" s="260"/>
      <c r="E47" s="260"/>
      <c r="F47" s="260"/>
      <c r="G47" s="260"/>
    </row>
    <row r="48" spans="1:7" x14ac:dyDescent="0.2">
      <c r="A48" s="260"/>
      <c r="B48" s="260"/>
      <c r="C48" s="260"/>
      <c r="D48" s="260"/>
      <c r="E48" s="260"/>
      <c r="F48" s="260"/>
      <c r="G48" s="260"/>
    </row>
    <row r="49" spans="1:200" ht="15" x14ac:dyDescent="0.25">
      <c r="A49" s="279" t="s">
        <v>411</v>
      </c>
      <c r="B49" s="1"/>
      <c r="C49" s="1"/>
      <c r="D49" s="1"/>
      <c r="E49" s="1"/>
      <c r="F49" s="1"/>
      <c r="G49" s="1"/>
    </row>
    <row r="50" spans="1:200" ht="14.25" customHeight="1" x14ac:dyDescent="0.2">
      <c r="A50" s="839" t="s">
        <v>695</v>
      </c>
      <c r="B50" s="839"/>
      <c r="C50" s="839"/>
      <c r="D50" s="839"/>
      <c r="E50" s="839"/>
      <c r="F50" s="839"/>
      <c r="G50" s="839"/>
    </row>
    <row r="51" spans="1:200" x14ac:dyDescent="0.2">
      <c r="A51" s="839"/>
      <c r="B51" s="839"/>
      <c r="C51" s="839"/>
      <c r="D51" s="839"/>
      <c r="E51" s="839"/>
      <c r="F51" s="839"/>
      <c r="G51" s="839"/>
    </row>
    <row r="52" spans="1:200" x14ac:dyDescent="0.2">
      <c r="A52" s="839"/>
      <c r="B52" s="839"/>
      <c r="C52" s="839"/>
      <c r="D52" s="839"/>
      <c r="E52" s="839"/>
      <c r="F52" s="839"/>
      <c r="G52" s="839"/>
    </row>
    <row r="53" spans="1:200" ht="15" x14ac:dyDescent="0.25">
      <c r="A53" s="279" t="s">
        <v>412</v>
      </c>
      <c r="B53" s="1"/>
      <c r="C53" s="1"/>
      <c r="D53" s="1"/>
      <c r="E53" s="1"/>
      <c r="F53" s="1"/>
      <c r="G53" s="1"/>
    </row>
    <row r="54" spans="1:200" x14ac:dyDescent="0.2">
      <c r="A54" s="1" t="s">
        <v>557</v>
      </c>
      <c r="B54" s="1"/>
      <c r="C54" s="1"/>
      <c r="D54" s="1"/>
      <c r="E54" s="1"/>
      <c r="F54" s="1"/>
      <c r="G54" s="1"/>
    </row>
    <row r="55" spans="1:200" x14ac:dyDescent="0.2">
      <c r="A55" s="1" t="s">
        <v>645</v>
      </c>
      <c r="B55" s="1"/>
      <c r="C55" s="1"/>
      <c r="D55" s="1"/>
      <c r="E55" s="1"/>
      <c r="F55" s="1"/>
      <c r="G55" s="1"/>
    </row>
    <row r="56" spans="1:200" x14ac:dyDescent="0.2">
      <c r="A56" s="1" t="s">
        <v>558</v>
      </c>
      <c r="B56" s="1"/>
      <c r="C56" s="1"/>
      <c r="D56" s="1"/>
      <c r="E56" s="1"/>
      <c r="F56" s="1"/>
      <c r="G56" s="1"/>
    </row>
    <row r="57" spans="1:200" x14ac:dyDescent="0.2">
      <c r="A57" s="1"/>
      <c r="B57" s="1"/>
      <c r="C57" s="1"/>
      <c r="D57" s="1"/>
      <c r="E57" s="1"/>
      <c r="F57" s="1"/>
      <c r="G57" s="1"/>
    </row>
    <row r="58" spans="1:200" ht="15" x14ac:dyDescent="0.25">
      <c r="A58" s="279" t="s">
        <v>413</v>
      </c>
      <c r="B58" s="1"/>
      <c r="C58" s="1"/>
      <c r="D58" s="1"/>
      <c r="E58" s="1"/>
      <c r="F58" s="1"/>
      <c r="G58" s="1"/>
    </row>
    <row r="59" spans="1:200" ht="14.25" customHeight="1" x14ac:dyDescent="0.2">
      <c r="A59" s="839" t="s">
        <v>615</v>
      </c>
      <c r="B59" s="839"/>
      <c r="C59" s="839"/>
      <c r="D59" s="839"/>
      <c r="E59" s="839"/>
      <c r="F59" s="839"/>
      <c r="G59" s="83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9"/>
      <c r="B60" s="839"/>
      <c r="C60" s="839"/>
      <c r="D60" s="839"/>
      <c r="E60" s="839"/>
      <c r="F60" s="839"/>
      <c r="G60" s="839"/>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9"/>
      <c r="B61" s="839"/>
      <c r="C61" s="839"/>
      <c r="D61" s="839"/>
      <c r="E61" s="839"/>
      <c r="F61" s="839"/>
      <c r="G61" s="839"/>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9"/>
      <c r="B62" s="839"/>
      <c r="C62" s="839"/>
      <c r="D62" s="839"/>
      <c r="E62" s="839"/>
      <c r="F62" s="839"/>
      <c r="G62" s="839"/>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9"/>
      <c r="B63" s="839"/>
      <c r="C63" s="839"/>
      <c r="D63" s="839"/>
      <c r="E63" s="839"/>
      <c r="F63" s="839"/>
      <c r="G63" s="839"/>
    </row>
    <row r="64" spans="1:200" ht="15" x14ac:dyDescent="0.25">
      <c r="A64" s="279" t="s">
        <v>528</v>
      </c>
      <c r="B64" s="1"/>
      <c r="C64" s="1"/>
      <c r="D64" s="1"/>
      <c r="E64" s="1"/>
      <c r="F64" s="1"/>
      <c r="G64" s="1"/>
    </row>
    <row r="65" spans="1:7" x14ac:dyDescent="0.2">
      <c r="A65" s="1" t="s">
        <v>554</v>
      </c>
      <c r="B65" s="1"/>
      <c r="C65" s="1"/>
      <c r="D65" s="1"/>
      <c r="E65" s="1"/>
      <c r="F65" s="1"/>
      <c r="G65" s="1"/>
    </row>
    <row r="66" spans="1:7" x14ac:dyDescent="0.2">
      <c r="A66" s="1" t="s">
        <v>553</v>
      </c>
      <c r="B66" s="1"/>
      <c r="C66" s="1"/>
      <c r="D66" s="1"/>
      <c r="E66" s="1"/>
      <c r="F66" s="1"/>
      <c r="G66" s="1"/>
    </row>
    <row r="67" spans="1:7" x14ac:dyDescent="0.2">
      <c r="A67" s="1"/>
      <c r="B67" s="1"/>
      <c r="C67" s="1"/>
      <c r="D67" s="1"/>
      <c r="E67" s="1"/>
      <c r="F67" s="1"/>
      <c r="G67" s="1"/>
    </row>
    <row r="68" spans="1:7" ht="15" x14ac:dyDescent="0.25">
      <c r="A68" s="279" t="s">
        <v>604</v>
      </c>
      <c r="B68" s="1"/>
      <c r="C68" s="1"/>
      <c r="D68" s="1"/>
      <c r="E68" s="1"/>
      <c r="F68" s="1"/>
      <c r="G68" s="1"/>
    </row>
    <row r="69" spans="1:7" x14ac:dyDescent="0.2">
      <c r="A69" s="1" t="s">
        <v>555</v>
      </c>
      <c r="B69" s="1"/>
      <c r="C69" s="1"/>
      <c r="D69" s="1"/>
      <c r="E69" s="1"/>
      <c r="F69" s="1"/>
      <c r="G69" s="1"/>
    </row>
    <row r="70" spans="1:7" x14ac:dyDescent="0.2">
      <c r="A70" s="1" t="s">
        <v>556</v>
      </c>
      <c r="B70" s="1"/>
      <c r="C70" s="1"/>
      <c r="D70" s="1"/>
      <c r="E70" s="1"/>
      <c r="F70" s="1"/>
      <c r="G70" s="1"/>
    </row>
    <row r="71" spans="1:7" x14ac:dyDescent="0.2">
      <c r="A71" s="1" t="s">
        <v>605</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422</v>
      </c>
      <c r="B1" s="560"/>
      <c r="C1" s="560"/>
      <c r="D1" s="560"/>
    </row>
    <row r="2" spans="1:18" x14ac:dyDescent="0.2">
      <c r="A2" s="561"/>
      <c r="B2" s="444"/>
      <c r="C2" s="444"/>
      <c r="D2" s="562"/>
    </row>
    <row r="3" spans="1:18" x14ac:dyDescent="0.2">
      <c r="A3" s="665"/>
      <c r="B3" s="665">
        <v>2022</v>
      </c>
      <c r="C3" s="665">
        <v>2023</v>
      </c>
      <c r="D3" s="665">
        <v>2024</v>
      </c>
    </row>
    <row r="4" spans="1:18" x14ac:dyDescent="0.2">
      <c r="A4" s="18" t="s">
        <v>126</v>
      </c>
      <c r="B4" s="564">
        <v>12.458940643076335</v>
      </c>
      <c r="C4" s="564">
        <v>6.507082462107447</v>
      </c>
      <c r="D4" s="564">
        <v>0.34197938706982151</v>
      </c>
      <c r="Q4" s="565"/>
      <c r="R4" s="565"/>
    </row>
    <row r="5" spans="1:18" x14ac:dyDescent="0.2">
      <c r="A5" s="18" t="s">
        <v>127</v>
      </c>
      <c r="B5" s="564">
        <v>16.071540286890713</v>
      </c>
      <c r="C5" s="564">
        <v>4.9496639232721122</v>
      </c>
      <c r="D5" s="564">
        <v>0.33986055257812314</v>
      </c>
    </row>
    <row r="6" spans="1:18" x14ac:dyDescent="0.2">
      <c r="A6" s="18" t="s">
        <v>128</v>
      </c>
      <c r="B6" s="564">
        <v>15.310062773819768</v>
      </c>
      <c r="C6" s="564">
        <v>5.424549424010908</v>
      </c>
      <c r="D6" s="564" t="s">
        <v>507</v>
      </c>
    </row>
    <row r="7" spans="1:18" x14ac:dyDescent="0.2">
      <c r="A7" s="18" t="s">
        <v>129</v>
      </c>
      <c r="B7" s="564">
        <v>13.679314889625365</v>
      </c>
      <c r="C7" s="564">
        <v>3.5996952363277268</v>
      </c>
      <c r="D7" s="564" t="s">
        <v>507</v>
      </c>
    </row>
    <row r="8" spans="1:18" x14ac:dyDescent="0.2">
      <c r="A8" s="18" t="s">
        <v>130</v>
      </c>
      <c r="B8" s="564">
        <v>12.912847821623751</v>
      </c>
      <c r="C8" s="564">
        <v>1.6939763206801217</v>
      </c>
      <c r="D8" s="566" t="s">
        <v>507</v>
      </c>
    </row>
    <row r="9" spans="1:18" x14ac:dyDescent="0.2">
      <c r="A9" s="18" t="s">
        <v>131</v>
      </c>
      <c r="B9" s="564">
        <v>11.923928241977416</v>
      </c>
      <c r="C9" s="564">
        <v>0.82031275910532642</v>
      </c>
      <c r="D9" s="566" t="s">
        <v>507</v>
      </c>
    </row>
    <row r="10" spans="1:18" x14ac:dyDescent="0.2">
      <c r="A10" s="18" t="s">
        <v>132</v>
      </c>
      <c r="B10" s="564">
        <v>11.440365224305662</v>
      </c>
      <c r="C10" s="564">
        <v>0.36198102138959787</v>
      </c>
      <c r="D10" s="564" t="s">
        <v>507</v>
      </c>
    </row>
    <row r="11" spans="1:18" x14ac:dyDescent="0.2">
      <c r="A11" s="18" t="s">
        <v>133</v>
      </c>
      <c r="B11" s="564">
        <v>10.86013308202957</v>
      </c>
      <c r="C11" s="564">
        <v>-0.54773313138493118</v>
      </c>
      <c r="D11" s="693" t="s">
        <v>507</v>
      </c>
    </row>
    <row r="12" spans="1:18" x14ac:dyDescent="0.2">
      <c r="A12" s="18" t="s">
        <v>134</v>
      </c>
      <c r="B12" s="564">
        <v>10.304990487909061</v>
      </c>
      <c r="C12" s="564">
        <v>-1.029038892464178</v>
      </c>
      <c r="D12" s="566" t="s">
        <v>507</v>
      </c>
    </row>
    <row r="13" spans="1:18" x14ac:dyDescent="0.2">
      <c r="A13" s="18" t="s">
        <v>135</v>
      </c>
      <c r="B13" s="564">
        <v>9.7882803347224847</v>
      </c>
      <c r="C13" s="564">
        <v>-0.99283078248846079</v>
      </c>
      <c r="D13" s="566" t="s">
        <v>507</v>
      </c>
    </row>
    <row r="14" spans="1:18" x14ac:dyDescent="0.2">
      <c r="A14" s="18" t="s">
        <v>136</v>
      </c>
      <c r="B14" s="564">
        <v>8.026127431280706</v>
      </c>
      <c r="C14" s="564">
        <v>-0.30907854864794077</v>
      </c>
      <c r="D14" s="564" t="s">
        <v>507</v>
      </c>
    </row>
    <row r="15" spans="1:18" x14ac:dyDescent="0.2">
      <c r="A15" s="444" t="s">
        <v>137</v>
      </c>
      <c r="B15" s="450">
        <v>7.8865900694070614</v>
      </c>
      <c r="C15" s="450">
        <v>-1.0618359625094105</v>
      </c>
      <c r="D15" s="450" t="s">
        <v>507</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80">
        <f>INDICE!A3</f>
        <v>45323</v>
      </c>
      <c r="C3" s="781"/>
      <c r="D3" s="781" t="s">
        <v>115</v>
      </c>
      <c r="E3" s="781"/>
      <c r="F3" s="781" t="s">
        <v>116</v>
      </c>
      <c r="G3" s="781"/>
      <c r="H3" s="781"/>
    </row>
    <row r="4" spans="1:8" s="69" customFormat="1" x14ac:dyDescent="0.2">
      <c r="A4" s="286"/>
      <c r="B4" s="82" t="s">
        <v>47</v>
      </c>
      <c r="C4" s="82" t="s">
        <v>419</v>
      </c>
      <c r="D4" s="82" t="s">
        <v>47</v>
      </c>
      <c r="E4" s="82" t="s">
        <v>419</v>
      </c>
      <c r="F4" s="82" t="s">
        <v>47</v>
      </c>
      <c r="G4" s="83" t="s">
        <v>419</v>
      </c>
      <c r="H4" s="83" t="s">
        <v>121</v>
      </c>
    </row>
    <row r="5" spans="1:8" x14ac:dyDescent="0.2">
      <c r="A5" s="317" t="s">
        <v>138</v>
      </c>
      <c r="B5" s="326">
        <v>69.407309999999995</v>
      </c>
      <c r="C5" s="319">
        <v>-17.685905895724932</v>
      </c>
      <c r="D5" s="318">
        <v>158.34478000000007</v>
      </c>
      <c r="E5" s="319">
        <v>-7.8719350335802476</v>
      </c>
      <c r="F5" s="318">
        <v>705.50584000000003</v>
      </c>
      <c r="G5" s="319">
        <v>-6.1157903563124236</v>
      </c>
      <c r="H5" s="324">
        <v>33.900923312714681</v>
      </c>
    </row>
    <row r="6" spans="1:8" x14ac:dyDescent="0.2">
      <c r="A6" s="317" t="s">
        <v>139</v>
      </c>
      <c r="B6" s="326">
        <v>49.300900000000006</v>
      </c>
      <c r="C6" s="319">
        <v>-26.040277759442333</v>
      </c>
      <c r="D6" s="318">
        <v>113.43938</v>
      </c>
      <c r="E6" s="319">
        <v>-13.303294003709984</v>
      </c>
      <c r="F6" s="318">
        <v>462.80302000000006</v>
      </c>
      <c r="G6" s="319">
        <v>-10.456175791257582</v>
      </c>
      <c r="H6" s="324">
        <v>22.238582305587663</v>
      </c>
    </row>
    <row r="7" spans="1:8" x14ac:dyDescent="0.2">
      <c r="A7" s="317" t="s">
        <v>140</v>
      </c>
      <c r="B7" s="326">
        <v>9.1239099999999986</v>
      </c>
      <c r="C7" s="319">
        <v>8.7026089360049248</v>
      </c>
      <c r="D7" s="318">
        <v>18.41968</v>
      </c>
      <c r="E7" s="319">
        <v>8.4903732263253016</v>
      </c>
      <c r="F7" s="318">
        <v>114.97439</v>
      </c>
      <c r="G7" s="319">
        <v>5.0839227188762148</v>
      </c>
      <c r="H7" s="324">
        <v>5.5247423300084222</v>
      </c>
    </row>
    <row r="8" spans="1:8" x14ac:dyDescent="0.2">
      <c r="A8" s="320" t="s">
        <v>439</v>
      </c>
      <c r="B8" s="325">
        <v>53.743880000000004</v>
      </c>
      <c r="C8" s="322">
        <v>66.568615023379635</v>
      </c>
      <c r="D8" s="321">
        <v>94.375810000000001</v>
      </c>
      <c r="E8" s="323">
        <v>16.791410166055858</v>
      </c>
      <c r="F8" s="321">
        <v>797.79824000000008</v>
      </c>
      <c r="G8" s="323">
        <v>21.945181255526109</v>
      </c>
      <c r="H8" s="489">
        <v>38.335752051689241</v>
      </c>
    </row>
    <row r="9" spans="1:8" s="69" customFormat="1" x14ac:dyDescent="0.2">
      <c r="A9" s="287" t="s">
        <v>114</v>
      </c>
      <c r="B9" s="61">
        <v>181.57599999999999</v>
      </c>
      <c r="C9" s="62">
        <v>-5.2505095936885144</v>
      </c>
      <c r="D9" s="61">
        <v>384.57965000000002</v>
      </c>
      <c r="E9" s="62">
        <v>-3.976605106238039</v>
      </c>
      <c r="F9" s="61">
        <v>2081.08149</v>
      </c>
      <c r="G9" s="62">
        <v>2.4180495998721385</v>
      </c>
      <c r="H9" s="62">
        <v>100</v>
      </c>
    </row>
    <row r="10" spans="1:8" x14ac:dyDescent="0.2">
      <c r="A10" s="311"/>
      <c r="B10" s="310"/>
      <c r="C10" s="316"/>
      <c r="D10" s="310"/>
      <c r="E10" s="316"/>
      <c r="F10" s="310"/>
      <c r="G10" s="316"/>
      <c r="H10" s="79" t="s">
        <v>220</v>
      </c>
    </row>
    <row r="11" spans="1:8" x14ac:dyDescent="0.2">
      <c r="A11" s="288" t="s">
        <v>477</v>
      </c>
      <c r="B11" s="310"/>
      <c r="C11" s="310"/>
      <c r="D11" s="310"/>
      <c r="E11" s="310"/>
      <c r="F11" s="310"/>
      <c r="G11" s="316"/>
      <c r="H11" s="316"/>
    </row>
    <row r="12" spans="1:8" x14ac:dyDescent="0.2">
      <c r="A12" s="288" t="s">
        <v>516</v>
      </c>
      <c r="B12" s="310"/>
      <c r="C12" s="310"/>
      <c r="D12" s="310"/>
      <c r="E12" s="310"/>
      <c r="F12" s="310"/>
      <c r="G12" s="316"/>
      <c r="H12" s="316"/>
    </row>
    <row r="13" spans="1:8" ht="14.25" x14ac:dyDescent="0.2">
      <c r="A13" s="133" t="s">
        <v>530</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205" priority="8" operator="between">
      <formula>0</formula>
      <formula>0.5</formula>
    </cfRule>
  </conditionalFormatting>
  <conditionalFormatting sqref="C17:U17">
    <cfRule type="cellIs" dxfId="204" priority="3" operator="between">
      <formula>-0.0499999</formula>
      <formula>0.0499999</formula>
    </cfRule>
  </conditionalFormatting>
  <conditionalFormatting sqref="D8">
    <cfRule type="cellIs" dxfId="203" priority="7" operator="between">
      <formula>0</formula>
      <formula>0.5</formula>
    </cfRule>
  </conditionalFormatting>
  <conditionalFormatting sqref="F8">
    <cfRule type="cellIs" dxfId="202" priority="6" operator="between">
      <formula>0</formula>
      <formula>0.5</formula>
    </cfRule>
  </conditionalFormatting>
  <conditionalFormatting sqref="G5">
    <cfRule type="cellIs" dxfId="201" priority="1" operator="between">
      <formula>-0.049</formula>
      <formula>0.049</formula>
    </cfRule>
  </conditionalFormatting>
  <conditionalFormatting sqref="H8">
    <cfRule type="cellIs" dxfId="20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80">
        <f>INDICE!A3</f>
        <v>45323</v>
      </c>
      <c r="C3" s="781"/>
      <c r="D3" s="782" t="s">
        <v>115</v>
      </c>
      <c r="E3" s="782"/>
      <c r="F3" s="782" t="s">
        <v>116</v>
      </c>
      <c r="G3" s="782"/>
      <c r="H3" s="782"/>
    </row>
    <row r="4" spans="1:14" x14ac:dyDescent="0.2">
      <c r="A4" s="66"/>
      <c r="B4" s="82" t="s">
        <v>47</v>
      </c>
      <c r="C4" s="82" t="s">
        <v>423</v>
      </c>
      <c r="D4" s="82" t="s">
        <v>47</v>
      </c>
      <c r="E4" s="82" t="s">
        <v>419</v>
      </c>
      <c r="F4" s="82" t="s">
        <v>47</v>
      </c>
      <c r="G4" s="83" t="s">
        <v>419</v>
      </c>
      <c r="H4" s="83" t="s">
        <v>106</v>
      </c>
    </row>
    <row r="5" spans="1:14" x14ac:dyDescent="0.2">
      <c r="A5" s="84" t="s">
        <v>183</v>
      </c>
      <c r="B5" s="340">
        <v>436.38254000000052</v>
      </c>
      <c r="C5" s="336">
        <v>8.6268909558198761</v>
      </c>
      <c r="D5" s="335">
        <v>884.15424000000064</v>
      </c>
      <c r="E5" s="337">
        <v>13.415368367411981</v>
      </c>
      <c r="F5" s="335">
        <v>5848.8219200000003</v>
      </c>
      <c r="G5" s="337">
        <v>7.1470306079034165</v>
      </c>
      <c r="H5" s="342">
        <v>94.652752390918565</v>
      </c>
    </row>
    <row r="6" spans="1:14" x14ac:dyDescent="0.2">
      <c r="A6" s="84" t="s">
        <v>184</v>
      </c>
      <c r="B6" s="326">
        <v>24.404619999999976</v>
      </c>
      <c r="C6" s="333">
        <v>11.904781556447459</v>
      </c>
      <c r="D6" s="318">
        <v>49.00730999999999</v>
      </c>
      <c r="E6" s="319">
        <v>15.657746615155499</v>
      </c>
      <c r="F6" s="318">
        <v>325.87302</v>
      </c>
      <c r="G6" s="319">
        <v>7.5832887893719088</v>
      </c>
      <c r="H6" s="324">
        <v>5.2736736893061114</v>
      </c>
    </row>
    <row r="7" spans="1:14" x14ac:dyDescent="0.2">
      <c r="A7" s="84" t="s">
        <v>188</v>
      </c>
      <c r="B7" s="341">
        <v>0</v>
      </c>
      <c r="C7" s="333">
        <v>0</v>
      </c>
      <c r="D7" s="332">
        <v>0</v>
      </c>
      <c r="E7" s="590">
        <v>0</v>
      </c>
      <c r="F7" s="332">
        <v>4.2800000000000005E-2</v>
      </c>
      <c r="G7" s="590">
        <v>443.14720812182742</v>
      </c>
      <c r="H7" s="341">
        <v>6.9264167344170314E-4</v>
      </c>
      <c r="K7" s="766"/>
    </row>
    <row r="8" spans="1:14" x14ac:dyDescent="0.2">
      <c r="A8" s="84" t="s">
        <v>145</v>
      </c>
      <c r="B8" s="341">
        <v>1.1789999999999998E-2</v>
      </c>
      <c r="C8" s="333">
        <v>0</v>
      </c>
      <c r="D8" s="332">
        <v>1.1789999999999998E-2</v>
      </c>
      <c r="E8" s="590">
        <v>0</v>
      </c>
      <c r="F8" s="332">
        <v>5.3630000000000004E-2</v>
      </c>
      <c r="G8" s="333">
        <v>354.49152542372877</v>
      </c>
      <c r="H8" s="341">
        <v>8.6790590996912466E-4</v>
      </c>
    </row>
    <row r="9" spans="1:14" x14ac:dyDescent="0.2">
      <c r="A9" s="339" t="s">
        <v>146</v>
      </c>
      <c r="B9" s="327">
        <v>460.7989500000005</v>
      </c>
      <c r="C9" s="328">
        <v>8.7984578350121438</v>
      </c>
      <c r="D9" s="327">
        <v>933.17334000000062</v>
      </c>
      <c r="E9" s="328">
        <v>13.532401353955276</v>
      </c>
      <c r="F9" s="327">
        <v>6174.791369999999</v>
      </c>
      <c r="G9" s="328">
        <v>7.1712735278746091</v>
      </c>
      <c r="H9" s="328">
        <v>99.927986627808068</v>
      </c>
    </row>
    <row r="10" spans="1:14" x14ac:dyDescent="0.2">
      <c r="A10" s="84" t="s">
        <v>147</v>
      </c>
      <c r="B10" s="341">
        <v>0.30087000000000008</v>
      </c>
      <c r="C10" s="333">
        <v>-38.710531676512524</v>
      </c>
      <c r="D10" s="332">
        <v>0.53185000000000016</v>
      </c>
      <c r="E10" s="333">
        <v>-31.600133751736188</v>
      </c>
      <c r="F10" s="332">
        <v>4.4498800000000003</v>
      </c>
      <c r="G10" s="333">
        <v>-3.2590618267355458</v>
      </c>
      <c r="H10" s="324">
        <v>7.201337219193378E-2</v>
      </c>
    </row>
    <row r="11" spans="1:14" x14ac:dyDescent="0.2">
      <c r="A11" s="60" t="s">
        <v>148</v>
      </c>
      <c r="B11" s="329">
        <v>461.09982000000048</v>
      </c>
      <c r="C11" s="330">
        <v>8.7434560221459776</v>
      </c>
      <c r="D11" s="329">
        <v>933.7051900000007</v>
      </c>
      <c r="E11" s="330">
        <v>13.489746300351582</v>
      </c>
      <c r="F11" s="329">
        <v>6179.2412499999991</v>
      </c>
      <c r="G11" s="330">
        <v>7.1629530973524007</v>
      </c>
      <c r="H11" s="330">
        <v>100</v>
      </c>
    </row>
    <row r="12" spans="1:14" x14ac:dyDescent="0.2">
      <c r="A12" s="366" t="s">
        <v>149</v>
      </c>
      <c r="B12" s="331"/>
      <c r="C12" s="331"/>
      <c r="D12" s="331"/>
      <c r="E12" s="331"/>
      <c r="F12" s="331"/>
      <c r="G12" s="331"/>
      <c r="H12" s="331"/>
    </row>
    <row r="13" spans="1:14" x14ac:dyDescent="0.2">
      <c r="A13" s="594" t="s">
        <v>188</v>
      </c>
      <c r="B13" s="595">
        <v>13.440139999999994</v>
      </c>
      <c r="C13" s="596">
        <v>9.9561652532318252</v>
      </c>
      <c r="D13" s="597">
        <v>27.127819999999986</v>
      </c>
      <c r="E13" s="596">
        <v>14.083818182964954</v>
      </c>
      <c r="F13" s="597">
        <v>165.21283</v>
      </c>
      <c r="G13" s="596">
        <v>10.554468573083463</v>
      </c>
      <c r="H13" s="598">
        <v>2.6736750244214855</v>
      </c>
    </row>
    <row r="14" spans="1:14" x14ac:dyDescent="0.2">
      <c r="A14" s="599" t="s">
        <v>150</v>
      </c>
      <c r="B14" s="600">
        <v>2.9148005306096154</v>
      </c>
      <c r="C14" s="601"/>
      <c r="D14" s="602">
        <v>2.9053945817737143</v>
      </c>
      <c r="E14" s="601"/>
      <c r="F14" s="602">
        <v>2.6736750244214855</v>
      </c>
      <c r="G14" s="601"/>
      <c r="H14" s="603"/>
    </row>
    <row r="15" spans="1:14" x14ac:dyDescent="0.2">
      <c r="A15" s="84"/>
      <c r="B15" s="84"/>
      <c r="C15" s="84"/>
      <c r="D15" s="84"/>
      <c r="E15" s="84"/>
      <c r="F15" s="84"/>
      <c r="G15" s="84"/>
      <c r="H15" s="79" t="s">
        <v>220</v>
      </c>
    </row>
    <row r="16" spans="1:14" x14ac:dyDescent="0.2">
      <c r="A16" s="80" t="s">
        <v>477</v>
      </c>
      <c r="B16" s="84"/>
      <c r="C16" s="84"/>
      <c r="D16" s="84"/>
      <c r="E16" s="84"/>
      <c r="F16" s="85"/>
      <c r="G16" s="84"/>
      <c r="H16" s="84"/>
      <c r="I16" s="88"/>
      <c r="J16" s="88"/>
      <c r="K16" s="88"/>
      <c r="L16" s="88"/>
      <c r="M16" s="88"/>
      <c r="N16" s="88"/>
    </row>
    <row r="17" spans="1:14" x14ac:dyDescent="0.2">
      <c r="A17" s="80" t="s">
        <v>424</v>
      </c>
      <c r="B17" s="84"/>
      <c r="C17" s="84"/>
      <c r="D17" s="84"/>
      <c r="E17" s="84"/>
      <c r="F17" s="84"/>
      <c r="G17" s="84"/>
      <c r="H17" s="84"/>
      <c r="I17" s="88"/>
      <c r="J17" s="88"/>
      <c r="K17" s="88"/>
      <c r="L17" s="88"/>
      <c r="M17" s="88"/>
      <c r="N17" s="88"/>
    </row>
    <row r="18" spans="1:14" x14ac:dyDescent="0.2">
      <c r="A18" s="133" t="s">
        <v>530</v>
      </c>
      <c r="B18" s="84"/>
      <c r="C18" s="84"/>
      <c r="D18" s="84"/>
      <c r="E18" s="84"/>
      <c r="F18" s="84"/>
      <c r="G18" s="84"/>
      <c r="H18" s="84"/>
    </row>
    <row r="19" spans="1:14" x14ac:dyDescent="0.2">
      <c r="A19" s="783" t="s">
        <v>690</v>
      </c>
      <c r="B19" s="783"/>
      <c r="C19" s="783"/>
      <c r="D19" s="783"/>
      <c r="E19" s="783"/>
      <c r="F19" s="783"/>
      <c r="G19" s="783"/>
      <c r="H19" s="783"/>
    </row>
    <row r="20" spans="1:14" x14ac:dyDescent="0.2">
      <c r="A20" s="783"/>
      <c r="B20" s="783"/>
      <c r="C20" s="783"/>
      <c r="D20" s="783"/>
      <c r="E20" s="783"/>
      <c r="F20" s="783"/>
      <c r="G20" s="783"/>
      <c r="H20" s="783"/>
    </row>
  </sheetData>
  <mergeCells count="4">
    <mergeCell ref="B3:C3"/>
    <mergeCell ref="D3:E3"/>
    <mergeCell ref="F3:H3"/>
    <mergeCell ref="A19:H20"/>
  </mergeCells>
  <conditionalFormatting sqref="B10 D10 F10:G10">
    <cfRule type="cellIs" dxfId="199" priority="28" operator="between">
      <formula>0</formula>
      <formula>0.5</formula>
    </cfRule>
  </conditionalFormatting>
  <conditionalFormatting sqref="B7:D8">
    <cfRule type="cellIs" dxfId="198" priority="14" operator="equal">
      <formula>0</formula>
    </cfRule>
    <cfRule type="cellIs" dxfId="197" priority="15" operator="between">
      <formula>0</formula>
      <formula>0.5</formula>
    </cfRule>
  </conditionalFormatting>
  <conditionalFormatting sqref="C6">
    <cfRule type="cellIs" dxfId="196" priority="1" operator="between">
      <formula>-0.05</formula>
      <formula>0</formula>
    </cfRule>
    <cfRule type="cellIs" dxfId="195" priority="2" operator="between">
      <formula>0</formula>
      <formula>0.5</formula>
    </cfRule>
  </conditionalFormatting>
  <conditionalFormatting sqref="F7">
    <cfRule type="cellIs" dxfId="194" priority="11" operator="equal">
      <formula>0</formula>
    </cfRule>
    <cfRule type="cellIs" dxfId="193" priority="12" operator="between">
      <formula>0</formula>
      <formula>0.5</formula>
    </cfRule>
  </conditionalFormatting>
  <conditionalFormatting sqref="F8:G8">
    <cfRule type="cellIs" dxfId="192" priority="27" operator="between">
      <formula>0</formula>
      <formula>0.5</formula>
    </cfRule>
  </conditionalFormatting>
  <conditionalFormatting sqref="H7:H8">
    <cfRule type="cellIs" dxfId="191"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592</v>
      </c>
    </row>
    <row r="2" spans="1:12" ht="15.75" x14ac:dyDescent="0.25">
      <c r="A2" s="2"/>
      <c r="B2" s="89"/>
      <c r="H2" s="79" t="s">
        <v>151</v>
      </c>
    </row>
    <row r="3" spans="1:12" ht="14.1" customHeight="1" x14ac:dyDescent="0.2">
      <c r="A3" s="90"/>
      <c r="B3" s="784">
        <f>INDICE!A3</f>
        <v>45323</v>
      </c>
      <c r="C3" s="784"/>
      <c r="D3" s="784"/>
      <c r="E3" s="91"/>
      <c r="F3" s="785" t="s">
        <v>116</v>
      </c>
      <c r="G3" s="785"/>
      <c r="H3" s="785"/>
    </row>
    <row r="4" spans="1:12" x14ac:dyDescent="0.2">
      <c r="A4" s="92"/>
      <c r="B4" s="93" t="s">
        <v>143</v>
      </c>
      <c r="C4" s="494" t="s">
        <v>144</v>
      </c>
      <c r="D4" s="93" t="s">
        <v>152</v>
      </c>
      <c r="E4" s="93"/>
      <c r="F4" s="93" t="s">
        <v>143</v>
      </c>
      <c r="G4" s="494" t="s">
        <v>144</v>
      </c>
      <c r="H4" s="93" t="s">
        <v>152</v>
      </c>
    </row>
    <row r="5" spans="1:12" x14ac:dyDescent="0.2">
      <c r="A5" s="90" t="s">
        <v>153</v>
      </c>
      <c r="B5" s="94">
        <v>66.177480000000017</v>
      </c>
      <c r="C5" s="96">
        <v>2.7913299999999994</v>
      </c>
      <c r="D5" s="343">
        <v>68.968810000000019</v>
      </c>
      <c r="E5" s="94"/>
      <c r="F5" s="94">
        <v>888.90196999999876</v>
      </c>
      <c r="G5" s="96">
        <v>35.307430000000053</v>
      </c>
      <c r="H5" s="343">
        <v>924.20939999999882</v>
      </c>
    </row>
    <row r="6" spans="1:12" x14ac:dyDescent="0.2">
      <c r="A6" s="92" t="s">
        <v>154</v>
      </c>
      <c r="B6" s="95">
        <v>11.896620000000004</v>
      </c>
      <c r="C6" s="96">
        <v>0.44910999999999995</v>
      </c>
      <c r="D6" s="344">
        <v>12.345730000000003</v>
      </c>
      <c r="E6" s="95"/>
      <c r="F6" s="95">
        <v>164.66921000000002</v>
      </c>
      <c r="G6" s="96">
        <v>6.6990599999999985</v>
      </c>
      <c r="H6" s="344">
        <v>171.36827000000002</v>
      </c>
    </row>
    <row r="7" spans="1:12" x14ac:dyDescent="0.2">
      <c r="A7" s="92" t="s">
        <v>155</v>
      </c>
      <c r="B7" s="95">
        <v>7.5485099999999985</v>
      </c>
      <c r="C7" s="96">
        <v>0.40521000000000001</v>
      </c>
      <c r="D7" s="344">
        <v>7.9537199999999988</v>
      </c>
      <c r="E7" s="95"/>
      <c r="F7" s="95">
        <v>105.89265999999998</v>
      </c>
      <c r="G7" s="96">
        <v>5.9468299999999985</v>
      </c>
      <c r="H7" s="344">
        <v>111.83948999999998</v>
      </c>
    </row>
    <row r="8" spans="1:12" x14ac:dyDescent="0.2">
      <c r="A8" s="92" t="s">
        <v>156</v>
      </c>
      <c r="B8" s="95">
        <v>15.595059999999998</v>
      </c>
      <c r="C8" s="96">
        <v>0.74438000000000004</v>
      </c>
      <c r="D8" s="344">
        <v>16.33944</v>
      </c>
      <c r="E8" s="95"/>
      <c r="F8" s="95">
        <v>255.14602999999997</v>
      </c>
      <c r="G8" s="96">
        <v>10.840229999999998</v>
      </c>
      <c r="H8" s="344">
        <v>265.98625999999996</v>
      </c>
    </row>
    <row r="9" spans="1:12" x14ac:dyDescent="0.2">
      <c r="A9" s="92" t="s">
        <v>157</v>
      </c>
      <c r="B9" s="95">
        <v>35.07932000000001</v>
      </c>
      <c r="C9" s="96">
        <v>7.8686600000000002</v>
      </c>
      <c r="D9" s="344">
        <v>42.947980000000008</v>
      </c>
      <c r="E9" s="95"/>
      <c r="F9" s="95">
        <v>432.35482999999977</v>
      </c>
      <c r="G9" s="96">
        <v>98.373990000000063</v>
      </c>
      <c r="H9" s="344">
        <v>530.72881999999981</v>
      </c>
    </row>
    <row r="10" spans="1:12" x14ac:dyDescent="0.2">
      <c r="A10" s="92" t="s">
        <v>158</v>
      </c>
      <c r="B10" s="95">
        <v>5.7556900000000004</v>
      </c>
      <c r="C10" s="96">
        <v>0.18908999999999998</v>
      </c>
      <c r="D10" s="344">
        <v>5.9447800000000006</v>
      </c>
      <c r="E10" s="95"/>
      <c r="F10" s="95">
        <v>79.129129999999989</v>
      </c>
      <c r="G10" s="96">
        <v>3.2696900000000002</v>
      </c>
      <c r="H10" s="344">
        <v>82.398819999999986</v>
      </c>
    </row>
    <row r="11" spans="1:12" x14ac:dyDescent="0.2">
      <c r="A11" s="92" t="s">
        <v>159</v>
      </c>
      <c r="B11" s="95">
        <v>21.328020000000013</v>
      </c>
      <c r="C11" s="96">
        <v>0.92301999999999984</v>
      </c>
      <c r="D11" s="344">
        <v>22.251040000000014</v>
      </c>
      <c r="E11" s="95"/>
      <c r="F11" s="95">
        <v>315.89849999999967</v>
      </c>
      <c r="G11" s="96">
        <v>15.530390000000015</v>
      </c>
      <c r="H11" s="344">
        <v>331.42888999999968</v>
      </c>
    </row>
    <row r="12" spans="1:12" x14ac:dyDescent="0.2">
      <c r="A12" s="92" t="s">
        <v>510</v>
      </c>
      <c r="B12" s="95">
        <v>18.309820000000002</v>
      </c>
      <c r="C12" s="96">
        <v>0.59335000000000004</v>
      </c>
      <c r="D12" s="344">
        <v>18.903170000000003</v>
      </c>
      <c r="E12" s="95"/>
      <c r="F12" s="95">
        <v>244.87882999999997</v>
      </c>
      <c r="G12" s="96">
        <v>8.4923300000000044</v>
      </c>
      <c r="H12" s="344">
        <v>253.37115999999997</v>
      </c>
      <c r="J12" s="96"/>
    </row>
    <row r="13" spans="1:12" x14ac:dyDescent="0.2">
      <c r="A13" s="92" t="s">
        <v>160</v>
      </c>
      <c r="B13" s="95">
        <v>79.155289999999979</v>
      </c>
      <c r="C13" s="96">
        <v>3.4864900000000008</v>
      </c>
      <c r="D13" s="344">
        <v>82.641779999999983</v>
      </c>
      <c r="E13" s="95"/>
      <c r="F13" s="95">
        <v>1040.0204400000002</v>
      </c>
      <c r="G13" s="96">
        <v>48.145520000000012</v>
      </c>
      <c r="H13" s="344">
        <v>1088.1659600000003</v>
      </c>
      <c r="J13" s="96"/>
      <c r="L13" s="699"/>
    </row>
    <row r="14" spans="1:12" x14ac:dyDescent="0.2">
      <c r="A14" s="92" t="s">
        <v>161</v>
      </c>
      <c r="B14" s="95">
        <v>0.46735999999999994</v>
      </c>
      <c r="C14" s="96">
        <v>4.5989999999999996E-2</v>
      </c>
      <c r="D14" s="345">
        <v>0.51334999999999997</v>
      </c>
      <c r="E14" s="96"/>
      <c r="F14" s="95">
        <v>5.9566099999999995</v>
      </c>
      <c r="G14" s="96">
        <v>0.60565000000000002</v>
      </c>
      <c r="H14" s="345">
        <v>6.5622599999999993</v>
      </c>
      <c r="J14" s="96"/>
      <c r="K14" s="716"/>
    </row>
    <row r="15" spans="1:12" x14ac:dyDescent="0.2">
      <c r="A15" s="92" t="s">
        <v>162</v>
      </c>
      <c r="B15" s="95">
        <v>48.727859999999978</v>
      </c>
      <c r="C15" s="96">
        <v>1.9553799999999992</v>
      </c>
      <c r="D15" s="344">
        <v>50.683239999999977</v>
      </c>
      <c r="E15" s="95"/>
      <c r="F15" s="95">
        <v>671.18709000000047</v>
      </c>
      <c r="G15" s="96">
        <v>26.50899999999999</v>
      </c>
      <c r="H15" s="344">
        <v>697.69609000000048</v>
      </c>
      <c r="J15" s="96"/>
    </row>
    <row r="16" spans="1:12" x14ac:dyDescent="0.2">
      <c r="A16" s="92" t="s">
        <v>163</v>
      </c>
      <c r="B16" s="95">
        <v>7.8821200000000022</v>
      </c>
      <c r="C16" s="96">
        <v>0.23937</v>
      </c>
      <c r="D16" s="344">
        <v>8.1214900000000014</v>
      </c>
      <c r="E16" s="95"/>
      <c r="F16" s="95">
        <v>109.36570999999996</v>
      </c>
      <c r="G16" s="96">
        <v>3.2124199999999981</v>
      </c>
      <c r="H16" s="344">
        <v>112.57812999999996</v>
      </c>
      <c r="J16" s="96"/>
    </row>
    <row r="17" spans="1:11" x14ac:dyDescent="0.2">
      <c r="A17" s="92" t="s">
        <v>164</v>
      </c>
      <c r="B17" s="95">
        <v>20.407679999999996</v>
      </c>
      <c r="C17" s="96">
        <v>0.96957999999999989</v>
      </c>
      <c r="D17" s="344">
        <v>21.377259999999996</v>
      </c>
      <c r="E17" s="95"/>
      <c r="F17" s="95">
        <v>281.78799999999967</v>
      </c>
      <c r="G17" s="96">
        <v>13.693409999999997</v>
      </c>
      <c r="H17" s="344">
        <v>295.48140999999964</v>
      </c>
      <c r="J17" s="96"/>
    </row>
    <row r="18" spans="1:11" x14ac:dyDescent="0.2">
      <c r="A18" s="92" t="s">
        <v>165</v>
      </c>
      <c r="B18" s="95">
        <v>2.3571999999999997</v>
      </c>
      <c r="C18" s="96">
        <v>7.4939999999999993E-2</v>
      </c>
      <c r="D18" s="344">
        <v>2.4321399999999995</v>
      </c>
      <c r="E18" s="95"/>
      <c r="F18" s="95">
        <v>31.604009999999999</v>
      </c>
      <c r="G18" s="96">
        <v>1.2137800000000003</v>
      </c>
      <c r="H18" s="344">
        <v>32.817790000000002</v>
      </c>
      <c r="J18" s="96"/>
    </row>
    <row r="19" spans="1:11" x14ac:dyDescent="0.2">
      <c r="A19" s="92" t="s">
        <v>166</v>
      </c>
      <c r="B19" s="95">
        <v>60.553699999999992</v>
      </c>
      <c r="C19" s="96">
        <v>2.2071100000000006</v>
      </c>
      <c r="D19" s="344">
        <v>62.760809999999992</v>
      </c>
      <c r="E19" s="95"/>
      <c r="F19" s="95">
        <v>745.37774999999988</v>
      </c>
      <c r="G19" s="96">
        <v>27.420200000000008</v>
      </c>
      <c r="H19" s="344">
        <v>772.7979499999999</v>
      </c>
      <c r="J19" s="96"/>
    </row>
    <row r="20" spans="1:11" x14ac:dyDescent="0.2">
      <c r="A20" s="92" t="s">
        <v>167</v>
      </c>
      <c r="B20" s="96">
        <v>0.50096999999999992</v>
      </c>
      <c r="C20" s="96">
        <v>0</v>
      </c>
      <c r="D20" s="345">
        <v>0.50096999999999992</v>
      </c>
      <c r="E20" s="96"/>
      <c r="F20" s="95">
        <v>6.6928000000000001</v>
      </c>
      <c r="G20" s="96">
        <v>0</v>
      </c>
      <c r="H20" s="345">
        <v>6.6928000000000001</v>
      </c>
      <c r="J20" s="96"/>
    </row>
    <row r="21" spans="1:11" x14ac:dyDescent="0.2">
      <c r="A21" s="92" t="s">
        <v>168</v>
      </c>
      <c r="B21" s="95">
        <v>11.452859999999996</v>
      </c>
      <c r="C21" s="96">
        <v>0.50363000000000002</v>
      </c>
      <c r="D21" s="344">
        <v>11.956489999999995</v>
      </c>
      <c r="E21" s="95"/>
      <c r="F21" s="95">
        <v>160.50206999999992</v>
      </c>
      <c r="G21" s="96">
        <v>6.7435800000000015</v>
      </c>
      <c r="H21" s="344">
        <v>167.24564999999993</v>
      </c>
      <c r="J21" s="96"/>
      <c r="K21" s="96"/>
    </row>
    <row r="22" spans="1:11" x14ac:dyDescent="0.2">
      <c r="A22" s="92" t="s">
        <v>169</v>
      </c>
      <c r="B22" s="95">
        <v>6.1395000000000008</v>
      </c>
      <c r="C22" s="96">
        <v>0.20620999999999998</v>
      </c>
      <c r="D22" s="344">
        <v>6.3457100000000004</v>
      </c>
      <c r="E22" s="95"/>
      <c r="F22" s="95">
        <v>81.589880000000008</v>
      </c>
      <c r="G22" s="96">
        <v>2.7419799999999999</v>
      </c>
      <c r="H22" s="344">
        <v>84.331860000000006</v>
      </c>
      <c r="J22" s="96"/>
    </row>
    <row r="23" spans="1:11" x14ac:dyDescent="0.2">
      <c r="A23" s="97" t="s">
        <v>170</v>
      </c>
      <c r="B23" s="98">
        <v>17.047480000000004</v>
      </c>
      <c r="C23" s="96">
        <v>0.75176999999999983</v>
      </c>
      <c r="D23" s="346">
        <v>17.799250000000004</v>
      </c>
      <c r="E23" s="98"/>
      <c r="F23" s="98">
        <v>227.86640000000025</v>
      </c>
      <c r="G23" s="96">
        <v>11.127530000000004</v>
      </c>
      <c r="H23" s="346">
        <v>238.99393000000026</v>
      </c>
      <c r="J23" s="96"/>
    </row>
    <row r="24" spans="1:11" x14ac:dyDescent="0.2">
      <c r="A24" s="99" t="s">
        <v>428</v>
      </c>
      <c r="B24" s="100">
        <v>436.38253999999995</v>
      </c>
      <c r="C24" s="100">
        <v>24.404619999999994</v>
      </c>
      <c r="D24" s="100">
        <v>460.78715999999997</v>
      </c>
      <c r="E24" s="100"/>
      <c r="F24" s="100">
        <v>5848.8219199999849</v>
      </c>
      <c r="G24" s="100">
        <v>325.87302000000057</v>
      </c>
      <c r="H24" s="100">
        <v>6174.6949399999858</v>
      </c>
      <c r="J24" s="96"/>
    </row>
    <row r="25" spans="1:11" x14ac:dyDescent="0.2">
      <c r="H25" s="79" t="s">
        <v>220</v>
      </c>
      <c r="J25" s="96"/>
    </row>
    <row r="26" spans="1:11" x14ac:dyDescent="0.2">
      <c r="A26" s="347" t="s">
        <v>559</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0" priority="13" operator="between">
      <formula>0</formula>
      <formula>0.5</formula>
    </cfRule>
    <cfRule type="cellIs" dxfId="189" priority="14" operator="between">
      <formula>0</formula>
      <formula>0.49</formula>
    </cfRule>
  </conditionalFormatting>
  <conditionalFormatting sqref="C5:C23">
    <cfRule type="cellIs" dxfId="188" priority="12" stopIfTrue="1" operator="equal">
      <formula>0</formula>
    </cfRule>
  </conditionalFormatting>
  <conditionalFormatting sqref="G5:G23">
    <cfRule type="cellIs" dxfId="187" priority="10" stopIfTrue="1" operator="equal">
      <formula>0</formula>
    </cfRule>
  </conditionalFormatting>
  <conditionalFormatting sqref="J12:J30">
    <cfRule type="cellIs" dxfId="186" priority="6" stopIfTrue="1" operator="equal">
      <formula>0</formula>
    </cfRule>
    <cfRule type="cellIs" dxfId="185" priority="8" operator="between">
      <formula>0</formula>
      <formula>0.5</formula>
    </cfRule>
    <cfRule type="cellIs" dxfId="184"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2024-09-24T14:41:57Z</dcterms:modified>
</cp:coreProperties>
</file>