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INFORMES CORES WEB\BEH\BEH 2014\2024\03. MARZO\"/>
    </mc:Choice>
  </mc:AlternateContent>
  <xr:revisionPtr revIDLastSave="0" documentId="13_ncr:1_{BC58C416-C4F0-4666-B04B-03EEAD813B4F}"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7" i="25"/>
  <c r="B10" i="46" l="1"/>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<sst xmlns="http://schemas.openxmlformats.org/spreadsheetml/2006/main" count="1881" uniqueCount="697">
  <si>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</si>
  <si>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</si>
  <si>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</si>
  <si>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</si>
  <si>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</si>
  <si>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</si>
  <si>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</si>
  <si>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</si>
  <si>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</si>
  <si>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</si>
  <si>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</si>
  <si>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</si>
  <si>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</si>
  <si>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</si>
  <si>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</si>
  <si>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</si>
  <si>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</si>
  <si>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</si>
  <si>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</si>
  <si>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</si>
  <si>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</si>
  <si>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</si>
  <si>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</si>
  <si>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</si>
  <si>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</si>
  <si>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</si>
  <si>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</si>
  <si>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</si>
  <si>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</si>
  <si>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</si>
  <si>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</si>
  <si>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</si>
  <si>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</si>
  <si>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</si>
  <si>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</si>
  <si>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</si>
  <si>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</si>
  <si>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</si>
  <si>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</si>
  <si>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</si>
  <si>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</si>
  <si>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</si>
  <si>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</si>
  <si>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</si>
  <si>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</si>
  <si>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</si>
  <si>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</si>
  <si>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</si>
  <si>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</si>
  <si>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</si>
  <si>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</si>
  <si>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</si>
  <si>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</si>
  <si>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</si>
  <si>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</si>
  <si>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</si>
  <si>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</si>
  <si>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</si>
  <si>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</si>
  <si>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</si>
  <si>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</si>
  <si>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</si>
  <si>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</si>
  <si>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</si>
  <si>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</si>
  <si>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</si>
  <si>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</si>
  <si>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</si>
  <si>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</si>
  <si>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</si>
  <si>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</si>
  <si>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</si>
  <si>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</si>
  <si>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</si>
  <si>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</si>
  <si>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</si>
  <si>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</si>
  <si>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</si>
  <si>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</si>
  <si>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</si>
  <si>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</si>
  <si>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</si>
  <si>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</si>
  <si>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</si>
  <si>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</si>
  <si>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</si>
  <si>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</si>
  <si>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</si>
  <si>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</si>
  <si>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</si>
  <si>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</si>
  <si>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</si>
  <si>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</si>
  <si>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</si>
  <si>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</si>
  <si>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</si>
  <si>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</si>
  <si>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</si>
  <si>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</si>
  <si>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</si>
  <si>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</si>
  <si>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</si>
  <si>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</si>
  <si>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</si>
  <si>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</si>
  <si>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</si>
  <si>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</si>
  <si>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</si>
  <si>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</si>
  <si>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</si>
  <si>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</si>
  <si>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</si>
  <si>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</si>
  <si>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</si>
  <si>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</si>
  <si>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</si>
  <si>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</si>
  <si>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</si>
  <si>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</si>
  <si>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</si>
  <si>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</si>
  <si>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</si>
  <si>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</si>
  <si>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</si>
  <si>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</si>
  <si>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</si>
  <si>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</si>
  <si>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</si>
  <si>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</si>
  <si>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</si>
  <si>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</si>
  <si>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</si>
  <si>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</si>
  <si>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</si>
  <si>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</si>
  <si>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</si>
  <si>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</si>
  <si>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</si>
  <si>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</si>
  <si>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</si>
  <si>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</si>
  <si>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</si>
  <si>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</si>
  <si>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</si>
  <si>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</si>
  <si>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</si>
  <si>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</si>
  <si>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</si>
  <si>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</si>
  <si>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</si>
  <si>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</si>
  <si>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</si>
  <si>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</si>
  <si>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</si>
  <si>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</si>
  <si>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</si>
  <si>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</si>
  <si>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</si>
  <si>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</si>
  <si>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</si>
  <si>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</si>
  <si>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</si>
  <si>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</si>
  <si>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</si>
  <si>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</si>
  <si>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</si>
  <si>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</si>
  <si>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</si>
  <si>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</si>
  <si>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</si>
  <si>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</si>
  <si>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</si>
  <si>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</si>
  <si>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</si>
  <si>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</si>
  <si>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</si>
  <si>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</si>
  <si>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</si>
  <si>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</si>
  <si>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</si>
  <si>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</si>
  <si>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</si>
  <si>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</si>
  <si>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</si>
  <si>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</si>
  <si>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</si>
  <si>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</si>
  <si>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</si>
  <si>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</si>
  <si>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</si>
  <si>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</si>
  <si>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</si>
  <si>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</si>
  <si>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</si>
  <si>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</si>
  <si>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</si>
  <si>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</si>
  <si>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</si>
  <si>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</si>
  <si>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</si>
  <si>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</si>
  <si>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</si>
  <si>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</si>
  <si>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</si>
  <si>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</si>
  <si>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</si>
  <si>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</si>
  <si>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</si>
  <si>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</si>
  <si>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</si>
  <si>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</si>
  <si>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</si>
  <si>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</si>
  <si>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</si>
  <si>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</si>
  <si>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</si>
  <si>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</si>
  <si>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</si>
  <si>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</si>
  <si>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</si>
  <si>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</si>
  <si>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</si>
  <si>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</si>
  <si>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</si>
  <si>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</si>
  <si>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</si>
  <si>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</si>
  <si>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</si>
  <si>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</si>
  <si>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</si>
  <si>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</si>
  <si>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</si>
  <si>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</si>
  <si>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</si>
  <si>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</si>
  <si>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</si>
  <si>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</si>
  <si>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</si>
  <si>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</si>
  <si>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</si>
  <si>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</si>
  <si>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</si>
  <si>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</si>
  <si>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</si>
  <si>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</si>
  <si>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</si>
  <si>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</si>
  <si>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</si>
  <si>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</si>
  <si>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</si>
  <si>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</si>
  <si>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</si>
  <si>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</si>
  <si>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</si>
  <si>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</si>
  <si>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</si>
  <si>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</si>
  <si>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</si>
  <si>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</si>
  <si>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</si>
  <si>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</si>
  <si>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</si>
  <si>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</si>
  <si>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</si>
  <si>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</si>
  <si>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</si>
  <si>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</si>
  <si>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</si>
  <si>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</si>
  <si>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</si>
  <si>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</si>
  <si>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</si>
  <si>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</si>
  <si>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</si>
  <si>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</si>
  <si>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</si>
  <si>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</si>
  <si>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</si>
  <si>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</si>
  <si>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</si>
  <si>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</si>
  <si>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</si>
  <si>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</si>
  <si>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</si>
  <si>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</si>
  <si>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</si>
  <si>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</si>
  <si>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</si>
  <si>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</si>
  <si>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</si>
  <si>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</si>
  <si>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</si>
  <si>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</si>
  <si>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</si>
  <si>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</si>
  <si>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</si>
  <si>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</si>
  <si>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</si>
  <si>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</si>
  <si>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</si>
  <si>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</si>
  <si>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</si>
  <si>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</si>
  <si>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</si>
  <si>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</si>
  <si>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</si>
  <si>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</si>
  <si>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</si>
  <si>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</si>
  <si>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</si>
  <si>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</si>
  <si>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</si>
  <si>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</si>
  <si>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</si>
  <si>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</si>
  <si>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</si>
  <si>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</si>
  <si>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</si>
  <si>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</si>
  <si>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</si>
  <si>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</si>
  <si>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</si>
  <si>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</si>
  <si>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</si>
  <si>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</si>
  <si>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</si>
  <si>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</si>
  <si>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</si>
  <si>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</si>
  <si>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</si>
  <si>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</si>
  <si>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</si>
  <si>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</si>
  <si>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</si>
  <si>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</si>
  <si>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</si>
  <si>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</si>
  <si>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</si>
  <si>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</si>
  <si>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</si>
  <si>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</si>
  <si>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</si>
  <si>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</si>
  <si>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</si>
  <si>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</si>
  <si>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</si>
  <si>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</si>
  <si>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</si>
  <si>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</si>
  <si>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</si>
  <si>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</si>
  <si>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</si>
  <si>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</si>
  <si>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</si>
  <si>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</si>
  <si>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</si>
  <si>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</si>
  <si>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</si>
  <si>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</si>
  <si>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</si>
  <si>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</si>
  <si>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</si>
  <si>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</si>
  <si>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</si>
  <si>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</si>
  <si>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</si>
  <si>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</si>
  <si>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</si>
  <si>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</si>
  <si>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</si>
  <si>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</si>
  <si>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</si>
  <si>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</si>
  <si>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</si>
  <si>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</si>
  <si>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</si>
  <si>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</si>
  <si>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</si>
  <si>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</si>
  <si>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</si>
  <si>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</si>
  <si>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</si>
  <si>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</si>
  <si>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</si>
  <si>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</si>
  <si>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</si>
  <si>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</si>
  <si>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</si>
  <si>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</si>
  <si>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</si>
  <si>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</si>
  <si>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</si>
  <si>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</si>
  <si>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</si>
  <si>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</si>
  <si>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</si>
  <si>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</si>
  <si>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</si>
  <si>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</si>
  <si>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</si>
  <si>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</si>
  <si>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</si>
  <si>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</si>
  <si>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</si>
  <si>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</si>
  <si>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</si>
  <si>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</si>
  <si>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</si>
  <si>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</si>
  <si>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</si>
  <si>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</si>
  <si>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</si>
  <si>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</si>
  <si>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</si>
  <si>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</si>
  <si>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</si>
  <si>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</si>
  <si>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</si>
  <si>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</si>
  <si>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</si>
  <si>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</si>
  <si>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</si>
  <si>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</si>
  <si>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</si>
  <si>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</si>
  <si>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</si>
  <si>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</si>
  <si>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</si>
  <si>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</si>
  <si>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</si>
  <si>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</si>
  <si>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</si>
  <si>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</si>
  <si>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</si>
  <si>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</si>
  <si>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</si>
  <si>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</si>
  <si>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</si>
  <si>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</si>
  <si>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</si>
  <si>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</si>
  <si>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</si>
  <si>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</si>
  <si>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</si>
  <si>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</si>
  <si>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</si>
  <si>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</si>
  <si>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</si>
  <si>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</si>
  <si>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</si>
  <si>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</si>
  <si>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</si>
  <si>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</si>
  <si>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</si>
  <si>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</si>
  <si>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</si>
  <si>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</si>
  <si>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</si>
  <si>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</si>
  <si>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</si>
  <si>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</si>
  <si>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</si>
  <si>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</si>
  <si>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</si>
  <si>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</si>
  <si>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</si>
  <si>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</si>
  <si>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</si>
  <si>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</si>
  <si>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</si>
  <si>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</si>
  <si>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</si>
  <si>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</si>
  <si>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</si>
  <si>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</si>
  <si>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</si>
  <si>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</si>
  <si>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</si>
  <si>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</si>
  <si>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</si>
  <si>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</si>
  <si>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</si>
  <si>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</si>
  <si>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</si>
  <si>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</si>
  <si>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</si>
  <si>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</si>
  <si>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</si>
  <si>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</si>
  <si>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</si>
  <si>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</si>
  <si>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</si>
  <si>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</si>
  <si>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</si>
  <si>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</si>
  <si>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</si>
  <si>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</si>
  <si>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</si>
  <si>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</si>
  <si>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</si>
  <si>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</si>
  <si>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</si>
  <si>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</si>
  <si>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</si>
  <si>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</si>
  <si>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</si>
  <si>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</si>
  <si>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</si>
  <si>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</si>
  <si>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</si>
  <si>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</si>
  <si>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</si>
  <si>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</si>
  <si>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</si>
  <si>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</si>
  <si>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</si>
  <si>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</si>
  <si>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</si>
  <si>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</si>
  <si>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</si>
  <si>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</si>
  <si>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</si>
  <si>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</si>
  <si>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</si>
  <si>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</si>
  <si>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</si>
  <si>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</si>
  <si>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</si>
  <si>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</si>
  <si>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</si>
  <si>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</si>
  <si>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</si>
  <si>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</si>
  <si>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</si>
  <si>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</si>
  <si>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</si>
  <si>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</si>
  <si>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</si>
  <si>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</si>
  <si>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</si>
  <si>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</si>
  <si>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</si>
  <si>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</si>
  <si>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</si>
  <si>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</si>
  <si>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</si>
  <si>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</si>
  <si>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</si>
  <si>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</si>
  <si>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</si>
  <si>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</si>
  <si>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</si>
  <si>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</si>
  <si>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</si>
  <si>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</si>
  <si>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</si>
  <si>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</si>
  <si>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</si>
  <si>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</si>
  <si>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</si>
  <si>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</si>
  <si>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</si>
  <si>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</si>
  <si>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</si>
  <si>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</si>
  <si>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</si>
  <si>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</si>
  <si>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</si>
  <si>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</si>
  <si>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</si>
  <si>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</si>
  <si>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</si>
  <si>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</si>
  <si>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</si>
  <si>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</si>
  <si>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</si>
  <si>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</si>
  <si>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</si>
  <si>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</si>
  <si>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</si>
  <si>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</si>
  <si>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</si>
  <si>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</si>
  <si>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</si>
  <si>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</si>
  <si>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</si>
  <si>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</si>
  <si>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19 Noviembre</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</si>
  <si>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</si>
  <si>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</si>
  <si>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</si>
  <si>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</si>
  <si>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</si>
  <si>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</si>
  <si>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</si>
  <si>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</si>
  <si>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</si>
  <si>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</si>
  <si>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</si>
  <si>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</si>
  <si>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</si>
  <si>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</si>
  <si>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</si>
  <si>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</si>
  <si>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</si>
  <si>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</si>
  <si>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</si>
  <si>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</si>
  <si>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</si>
  <si>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</si>
  <si>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</si>
  <si>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</si>
  <si>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</si>
  <si>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</si>
  <si>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</si>
  <si>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</si>
  <si>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</si>
  <si>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</si>
  <si>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</si>
  <si>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</si>
  <si>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</si>
  <si>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</si>
  <si>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</si>
  <si>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</si>
  <si>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</si>
  <si>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</si>
  <si>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</si>
  <si>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</si>
  <si>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</si>
  <si>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</si>
  <si>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</si>
  <si>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</si>
  <si>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</si>
  <si>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</si>
  <si>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</si>
  <si>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</si>
  <si>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</si>
  <si>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</si>
  <si>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</si>
  <si>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</si>
  <si>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</si>
  <si>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</si>
  <si>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</si>
  <si>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</si>
  <si>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</si>
  <si>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</si>
  <si>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</si>
  <si>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</si>
  <si>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</si>
  <si>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</si>
  <si>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</si>
  <si>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</si>
  <si>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</si>
  <si>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Bélgica GN</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</si>
  <si>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</si>
  <si>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</si>
  <si>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</si>
  <si>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</si>
  <si>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</si>
  <si>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</si>
  <si>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</si>
  <si>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</si>
  <si>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</si>
  <si>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</si>
  <si>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</si>
  <si>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Año 2022*</t>
  </si>
  <si>
    <t>Año 2021</t>
  </si>
  <si>
    <t>Tv (%)
2022/2021</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</si>
  <si>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</si>
  <si>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</si>
  <si>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</si>
  <si>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</si>
  <si>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</si>
  <si>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</si>
  <si>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</si>
  <si>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</si>
  <si>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</si>
  <si>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</si>
  <si>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</si>
  <si>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</si>
  <si>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</si>
  <si>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</si>
  <si>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</si>
  <si>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</si>
  <si>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</si>
  <si>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16 Enero</t>
  </si>
  <si>
    <t>El % bio en gasolinas y en gasóleos es un porcentaje en masa y no es representativo del cumplimiento del objetivo de incorporación de biocarburantes, que requiere, según la normativa vigente, una metodología más compleja.</t>
  </si>
  <si>
    <t>feb-24</t>
  </si>
  <si>
    <t>* Tasa de variación respecto al mismo periodo del año anterior // '- igual que 0,0 / ^ distinto de 0,0</t>
  </si>
  <si>
    <t>Arabia Saudí, Argelia, Congo, Emiratos Árabes Unidos, Gabón, Guinea Ecuatorial, Irak, Irán, Kuwait, Libia, Nigeria y Venezuela.</t>
  </si>
  <si>
    <t>mar-24</t>
  </si>
  <si>
    <t>19 Marzo</t>
  </si>
  <si>
    <t>mar-23</t>
  </si>
  <si>
    <t>1º 2024</t>
  </si>
  <si>
    <t>BOLETÍN ESTADÍSTICO HIDROCARBUROS MARZO 2024</t>
  </si>
  <si>
    <t>**Tarifa TUR 2: consumo estimado de 12.000 kWh/año hasta 30 de septiembre de 2021 y de 8.000 kWh/año desde 1 de octubre de 2021.</t>
  </si>
  <si>
    <t>Congo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</si>
</sst>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29">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77" fontId="13" fillId="6" borderId="0" xfId="0" applyNumberFormat="1" applyFont="1" applyFill="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3" fontId="17" fillId="9" borderId="24" xfId="0" applyNumberFormat="1" applyFont="1" applyFill="1" applyBorder="1"/>
    <xf numFmtId="2" fontId="24" fillId="4" borderId="2" xfId="0" applyNumberFormat="1" applyFont="1" applyFill="1" applyBorder="1"/>
    <xf numFmtId="173" fontId="17" fillId="9" borderId="12" xfId="0" applyNumberFormat="1" applyFont="1" applyFill="1" applyBorder="1" applyAlignment="1">
      <alignment horizontal="right"/>
    </xf>
    <xf numFmtId="0" fontId="24" fillId="8" borderId="0" xfId="0" applyFont="1" applyFill="1"/>
    <xf numFmtId="175" fontId="17" fillId="6" borderId="23" xfId="0" applyNumberFormat="1" applyFont="1" applyFill="1" applyBorder="1"/>
    <xf numFmtId="3" fontId="8" fillId="2" borderId="0" xfId="1" quotePrefix="1" applyNumberFormat="1" applyFont="1" applyFill="1" applyAlignment="1">
      <alignment horizontal="right"/>
    </xf>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0" fontId="4" fillId="2" borderId="2" xfId="1" quotePrefix="1" applyFill="1" applyBorder="1"/>
    <xf numFmtId="4" fontId="4" fillId="11" borderId="2" xfId="1" applyNumberFormat="1" applyFill="1" applyBorder="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4" fontId="16" fillId="2" borderId="0" xfId="0" applyNumberFormat="1" applyFont="1" applyFill="1"/>
    <xf numFmtId="0" fontId="8" fillId="2" borderId="5" xfId="1" quotePrefix="1" applyFont="1" applyFill="1" applyBorder="1" applyAlignment="1">
      <alignment horizontal="center" vertical="center"/>
    </xf>
    <xf numFmtId="168" fontId="16" fillId="2" borderId="3" xfId="0" applyNumberFormat="1" applyFont="1" applyFill="1" applyBorder="1"/>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12">
    <dxf>
      <numFmt numFmtId="189" formatCode="\^"/>
    </dxf>
    <dxf>
      <numFmt numFmtId="190" formatCode="\^;\^;\^"/>
    </dxf>
    <dxf>
      <numFmt numFmtId="190" formatCode="\^;\^;\^"/>
    </dxf>
    <dxf>
      <numFmt numFmtId="189" formatCode="\^"/>
    </dxf>
    <dxf>
      <numFmt numFmtId="191" formatCode="&quot;-&quot;"/>
    </dxf>
    <dxf>
      <numFmt numFmtId="190" formatCode="\^;\^;\^"/>
    </dxf>
    <dxf>
      <numFmt numFmtId="189" formatCode="\^"/>
    </dxf>
    <dxf>
      <numFmt numFmtId="191" formatCode="&quot;-&quot;"/>
    </dxf>
    <dxf>
      <numFmt numFmtId="190" formatCode="\^;\^;\^"/>
    </dxf>
    <dxf>
      <numFmt numFmtId="191" formatCode="&quot;-&quot;"/>
    </dxf>
    <dxf>
      <numFmt numFmtId="189" formatCode="\^"/>
    </dxf>
    <dxf>
      <numFmt numFmtId="190" formatCode="\^;\^;\^"/>
    </dxf>
    <dxf>
      <numFmt numFmtId="191" formatCode="&quot;-&quot;"/>
    </dxf>
    <dxf>
      <numFmt numFmtId="188" formatCode="&quot;^&quot;"/>
    </dxf>
    <dxf>
      <numFmt numFmtId="189" formatCode="\^"/>
    </dxf>
    <dxf>
      <numFmt numFmtId="189" formatCode="\^"/>
    </dxf>
    <dxf>
      <numFmt numFmtId="188" formatCode="&quot;^&quot;"/>
    </dxf>
    <dxf>
      <numFmt numFmtId="189" formatCode="\^"/>
    </dxf>
    <dxf>
      <numFmt numFmtId="189" formatCode="\^"/>
    </dxf>
    <dxf>
      <numFmt numFmtId="189"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9" formatCode="\^"/>
    </dxf>
    <dxf>
      <numFmt numFmtId="189" formatCode="\^"/>
    </dxf>
    <dxf>
      <numFmt numFmtId="190" formatCode="\^;\^;\^"/>
    </dxf>
    <dxf>
      <numFmt numFmtId="189" formatCode="\^"/>
    </dxf>
    <dxf>
      <numFmt numFmtId="190" formatCode="\^;\^;\^"/>
    </dxf>
    <dxf>
      <numFmt numFmtId="189" formatCode="\^"/>
    </dxf>
    <dxf>
      <numFmt numFmtId="189" formatCode="\^"/>
    </dxf>
    <dxf>
      <numFmt numFmtId="190"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
    </dxf>
    <dxf>
      <numFmt numFmtId="189" formatCode="\^"/>
    </dxf>
    <dxf>
      <numFmt numFmtId="190"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3" formatCode="\^;&quot;^&quot;"/>
    </dxf>
    <dxf>
      <numFmt numFmtId="190" formatCode="\^;\^;\^"/>
    </dxf>
    <dxf>
      <numFmt numFmtId="191" formatCode="&quot;-&quot;"/>
    </dxf>
    <dxf>
      <numFmt numFmtId="189" formatCode="\^"/>
    </dxf>
    <dxf>
      <numFmt numFmtId="183" formatCode="\^;&quot;^&quot;"/>
    </dxf>
    <dxf>
      <numFmt numFmtId="190" formatCode="\^;\^;\^"/>
    </dxf>
    <dxf>
      <numFmt numFmtId="191" formatCode="&quot;-&quot;"/>
    </dxf>
    <dxf>
      <numFmt numFmtId="189" formatCode="\^"/>
    </dxf>
    <dxf>
      <numFmt numFmtId="189" formatCode="\^"/>
    </dxf>
    <dxf>
      <numFmt numFmtId="189" formatCode="\^"/>
    </dxf>
    <dxf>
      <numFmt numFmtId="190"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1" formatCode="&quot;-&quot;"/>
    </dxf>
    <dxf>
      <numFmt numFmtId="189" formatCode="\^"/>
    </dxf>
    <dxf>
      <numFmt numFmtId="189" formatCode="\^"/>
    </dxf>
    <dxf>
      <numFmt numFmtId="191" formatCode="&quot;-&quot;"/>
    </dxf>
    <dxf>
      <numFmt numFmtId="189" formatCode="\^"/>
    </dxf>
    <dxf>
      <numFmt numFmtId="189" formatCode="\^"/>
    </dxf>
    <dxf>
      <numFmt numFmtId="189" formatCode="\^"/>
    </dxf>
    <dxf>
      <numFmt numFmtId="189" formatCode="\^"/>
    </dxf>
    <dxf>
      <numFmt numFmtId="191" formatCode="&quot;-&quot;"/>
    </dxf>
    <dxf>
      <numFmt numFmtId="190"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
    </dxf>
    <dxf>
      <numFmt numFmtId="189" formatCode="\^"/>
    </dxf>
    <dxf>
      <numFmt numFmtId="189" formatCode="\^"/>
    </dxf>
    <dxf>
      <numFmt numFmtId="190" formatCode="\^;\^;\^"/>
    </dxf>
    <dxf>
      <numFmt numFmtId="189" formatCode="\^"/>
    </dxf>
    <dxf>
      <numFmt numFmtId="189" formatCode="\^"/>
    </dxf>
    <dxf>
      <numFmt numFmtId="191" formatCode="&quot;-&quot;"/>
    </dxf>
    <dxf>
      <numFmt numFmtId="189" formatCode="\^"/>
    </dxf>
    <dxf>
      <numFmt numFmtId="189" formatCode="\^"/>
    </dxf>
    <dxf>
      <numFmt numFmtId="189" formatCode="\^"/>
    </dxf>
    <dxf>
      <numFmt numFmtId="190" formatCode="\^;\^;\^"/>
    </dxf>
    <dxf>
      <numFmt numFmtId="191" formatCode="&quot;-&quot;"/>
    </dxf>
    <dxf>
      <numFmt numFmtId="189" formatCode="\^"/>
    </dxf>
    <dxf>
      <numFmt numFmtId="189" formatCode="\^"/>
    </dxf>
    <dxf>
      <numFmt numFmtId="191" formatCode="&quot;-&quot;"/>
    </dxf>
    <dxf>
      <numFmt numFmtId="189" formatCode="\^"/>
    </dxf>
    <dxf>
      <numFmt numFmtId="189" formatCode="\^"/>
    </dxf>
    <dxf>
      <numFmt numFmtId="189" formatCode="\^"/>
    </dxf>
    <dxf>
      <numFmt numFmtId="189" formatCode="\^"/>
    </dxf>
    <dxf>
      <numFmt numFmtId="191" formatCode="&quot;-&quot;"/>
    </dxf>
    <dxf>
      <numFmt numFmtId="189" formatCode="\^"/>
    </dxf>
    <dxf>
      <numFmt numFmtId="189" formatCode="\^"/>
    </dxf>
    <dxf>
      <numFmt numFmtId="190" formatCode="\^;\^;\^"/>
    </dxf>
    <dxf>
      <numFmt numFmtId="191" formatCode="&quot;-&quot;"/>
    </dxf>
    <dxf>
      <numFmt numFmtId="190" formatCode="\^;\^;\^"/>
    </dxf>
    <dxf>
      <numFmt numFmtId="191" formatCode="&quot;-&quot;"/>
    </dxf>
    <dxf>
      <numFmt numFmtId="190" formatCode="\^;\^;\^"/>
    </dxf>
    <dxf>
      <numFmt numFmtId="189" formatCode="\^"/>
    </dxf>
    <dxf>
      <numFmt numFmtId="189" formatCode="\^"/>
    </dxf>
    <dxf>
      <numFmt numFmtId="189" formatCode="\^"/>
    </dxf>
    <dxf>
      <numFmt numFmtId="191" formatCode="&quot;-&quot;"/>
    </dxf>
    <dxf>
      <numFmt numFmtId="189" formatCode="\^"/>
    </dxf>
    <dxf>
      <numFmt numFmtId="189" formatCode="\^"/>
    </dxf>
    <dxf>
      <numFmt numFmtId="189" formatCode="\^"/>
    </dxf>
    <dxf>
      <numFmt numFmtId="189" formatCode="\^"/>
    </dxf>
    <dxf>
      <numFmt numFmtId="191" formatCode="&quot;-&quot;"/>
    </dxf>
    <dxf>
      <numFmt numFmtId="191" formatCode="&quot;-&quot;"/>
    </dxf>
    <dxf>
      <numFmt numFmtId="191" formatCode="&quot;-&quot;"/>
    </dxf>
    <dxf>
      <numFmt numFmtId="189" formatCode="\^"/>
    </dxf>
    <dxf>
      <numFmt numFmtId="189" formatCode="\^"/>
    </dxf>
    <dxf>
      <numFmt numFmtId="189" formatCode="\^"/>
    </dxf>
    <dxf>
      <numFmt numFmtId="189" formatCode="\^"/>
    </dxf>
    <dxf>
      <numFmt numFmtId="189" formatCode="\^"/>
    </dxf>
    <dxf>
      <numFmt numFmtId="191" formatCode="&quot;-&quot;"/>
    </dxf>
    <dxf>
      <numFmt numFmtId="189" formatCode="\^"/>
    </dxf>
    <dxf>
      <numFmt numFmtId="190" formatCode="\^;\^;\^"/>
    </dxf>
    <dxf>
      <numFmt numFmtId="189" formatCode="\^"/>
    </dxf>
    <dxf>
      <numFmt numFmtId="191" formatCode="&quot;-&quot;"/>
    </dxf>
    <dxf>
      <numFmt numFmtId="189" formatCode="\^"/>
    </dxf>
    <dxf>
      <numFmt numFmtId="189" formatCode="\^"/>
    </dxf>
    <dxf>
      <numFmt numFmtId="183" formatCode="\^;&quot;^&quot;"/>
    </dxf>
    <dxf>
      <numFmt numFmtId="189" formatCode="\^"/>
    </dxf>
    <dxf>
      <numFmt numFmtId="189" formatCode="\^"/>
    </dxf>
    <dxf>
      <numFmt numFmtId="183" formatCode="\^;&quot;^&quot;"/>
    </dxf>
    <dxf>
      <numFmt numFmtId="189" formatCode="\^"/>
    </dxf>
    <dxf>
      <numFmt numFmtId="189" formatCode="\^"/>
    </dxf>
    <dxf>
      <numFmt numFmtId="191"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M1" sqref="M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694</v>
      </c>
    </row>
    <row r="3" spans="1:9" ht="15" customHeight="1" x14ac:dyDescent="0.2">
      <c r="A3" s="500">
        <v>45352</v>
      </c>
    </row>
    <row r="4" spans="1:9" ht="15" customHeight="1" x14ac:dyDescent="0.25">
      <c r="A4" s="762" t="s">
        <v>19</v>
      </c>
      <c r="B4" s="762"/>
      <c r="C4" s="762"/>
      <c r="D4" s="762"/>
      <c r="E4" s="762"/>
      <c r="F4" s="762"/>
      <c r="G4" s="762"/>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9" t="s">
        <v>494</v>
      </c>
      <c r="D17" s="209"/>
      <c r="E17" s="209"/>
      <c r="F17" s="209"/>
      <c r="G17" s="209"/>
      <c r="H17" s="20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502</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9" t="s">
        <v>504</v>
      </c>
      <c r="D25" s="209"/>
      <c r="E25" s="209"/>
      <c r="F25" s="209"/>
      <c r="G25" s="8"/>
      <c r="H25" s="8"/>
    </row>
    <row r="26" spans="2:9" ht="15" customHeight="1" x14ac:dyDescent="0.2">
      <c r="C26" s="209" t="s">
        <v>33</v>
      </c>
      <c r="D26" s="209"/>
      <c r="E26" s="209"/>
      <c r="F26" s="209"/>
      <c r="G26" s="8"/>
      <c r="H26" s="8"/>
    </row>
    <row r="27" spans="2:9" ht="15" customHeight="1" x14ac:dyDescent="0.2">
      <c r="C27" s="209" t="s">
        <v>434</v>
      </c>
      <c r="D27" s="209"/>
      <c r="E27" s="209"/>
      <c r="F27" s="209"/>
      <c r="G27" s="209"/>
      <c r="H27" s="20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438</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9" t="s">
        <v>34</v>
      </c>
      <c r="D37" s="209"/>
      <c r="E37" s="209"/>
      <c r="F37" s="209"/>
      <c r="G37" s="209"/>
      <c r="H37" s="8"/>
      <c r="I37" s="8"/>
    </row>
    <row r="38" spans="1:9" ht="15" customHeight="1" x14ac:dyDescent="0.2">
      <c r="A38" s="6"/>
      <c r="C38" s="209" t="s">
        <v>497</v>
      </c>
      <c r="D38" s="209"/>
      <c r="E38" s="209"/>
      <c r="F38" s="209"/>
      <c r="G38" s="20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496</v>
      </c>
      <c r="D44" s="8"/>
      <c r="E44" s="8"/>
      <c r="F44" s="8"/>
      <c r="G44" s="11"/>
    </row>
    <row r="45" spans="1:9" ht="15" customHeight="1" x14ac:dyDescent="0.2">
      <c r="C45" s="8" t="s">
        <v>248</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495</v>
      </c>
      <c r="D49" s="8"/>
      <c r="E49" s="8"/>
      <c r="F49" s="8"/>
      <c r="G49" s="8"/>
    </row>
    <row r="50" spans="1:8" ht="15" customHeight="1" x14ac:dyDescent="0.2">
      <c r="B50" s="6"/>
      <c r="C50" s="8" t="s">
        <v>479</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9" t="s">
        <v>22</v>
      </c>
      <c r="D56" s="209"/>
      <c r="E56" s="209"/>
      <c r="F56" s="209"/>
      <c r="G56" s="20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25" t="s">
        <v>622</v>
      </c>
      <c r="D63" s="725"/>
      <c r="E63" s="725"/>
      <c r="F63" s="725"/>
      <c r="G63" s="725"/>
    </row>
    <row r="64" spans="1:8" ht="15" customHeight="1" x14ac:dyDescent="0.2">
      <c r="B64" s="6"/>
      <c r="C64" s="8" t="s">
        <v>362</v>
      </c>
      <c r="D64" s="8"/>
      <c r="E64" s="8"/>
      <c r="F64" s="8"/>
      <c r="G64" s="8"/>
    </row>
    <row r="65" spans="2:9" ht="15" customHeight="1" x14ac:dyDescent="0.2">
      <c r="B65" s="6"/>
      <c r="C65" s="8" t="s">
        <v>627</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488</v>
      </c>
      <c r="D69" s="8"/>
      <c r="E69" s="8"/>
      <c r="F69" s="8"/>
      <c r="G69" s="10"/>
      <c r="H69" s="10"/>
    </row>
    <row r="70" spans="2:9" ht="15" customHeight="1" x14ac:dyDescent="0.2">
      <c r="B70" s="6"/>
      <c r="C70" s="8" t="s">
        <v>18</v>
      </c>
      <c r="D70" s="8"/>
      <c r="E70" s="8"/>
      <c r="F70" s="8"/>
      <c r="G70" s="10"/>
    </row>
    <row r="71" spans="2:9" ht="15" customHeight="1" x14ac:dyDescent="0.2">
      <c r="C71" s="209" t="s">
        <v>499</v>
      </c>
      <c r="D71" s="209"/>
      <c r="E71" s="209"/>
      <c r="F71" s="8"/>
      <c r="G71" s="8"/>
    </row>
    <row r="72" spans="2:9" ht="15" customHeight="1" x14ac:dyDescent="0.2">
      <c r="C72" s="8" t="s">
        <v>498</v>
      </c>
      <c r="D72" s="8"/>
      <c r="E72" s="8"/>
      <c r="F72" s="8"/>
      <c r="G72" s="8"/>
      <c r="H72" s="8"/>
    </row>
    <row r="73" spans="2:9" ht="15" customHeight="1" x14ac:dyDescent="0.2">
      <c r="C73" s="8" t="s">
        <v>339</v>
      </c>
      <c r="D73" s="8"/>
      <c r="E73" s="8"/>
      <c r="F73" s="8"/>
    </row>
    <row r="74" spans="2:9" ht="15" customHeight="1" x14ac:dyDescent="0.2">
      <c r="C74" s="8" t="s">
        <v>520</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9" t="s">
        <v>346</v>
      </c>
      <c r="D79" s="209"/>
      <c r="E79" s="20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9" t="s">
        <v>361</v>
      </c>
      <c r="D84" s="209"/>
      <c r="E84" s="20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500</v>
      </c>
      <c r="D90" s="8"/>
      <c r="E90" s="8"/>
      <c r="F90" s="8"/>
      <c r="G90" s="8"/>
      <c r="H90" s="8"/>
      <c r="I90" s="10"/>
      <c r="J90" s="10"/>
    </row>
    <row r="91" spans="1:10" ht="15" customHeight="1" x14ac:dyDescent="0.2">
      <c r="C91" s="209" t="s">
        <v>501</v>
      </c>
      <c r="D91" s="209"/>
      <c r="E91" s="209"/>
      <c r="F91" s="209"/>
      <c r="G91" s="10"/>
      <c r="H91" s="10"/>
      <c r="I91" s="10"/>
    </row>
    <row r="92" spans="1:10" ht="15" customHeight="1" x14ac:dyDescent="0.2">
      <c r="C92" s="209" t="s">
        <v>40</v>
      </c>
      <c r="D92" s="209"/>
      <c r="E92" s="20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3" t="s">
        <v>506</v>
      </c>
      <c r="B98" s="764"/>
      <c r="C98" s="764"/>
      <c r="D98" s="764"/>
      <c r="E98" s="764"/>
      <c r="F98" s="764"/>
      <c r="G98" s="764"/>
      <c r="H98" s="764"/>
      <c r="I98" s="764"/>
      <c r="J98" s="764"/>
      <c r="K98" s="764"/>
    </row>
    <row r="99" spans="1:11" ht="15" customHeight="1" x14ac:dyDescent="0.2">
      <c r="A99" s="764"/>
      <c r="B99" s="764"/>
      <c r="C99" s="764"/>
      <c r="D99" s="764"/>
      <c r="E99" s="764"/>
      <c r="F99" s="764"/>
      <c r="G99" s="764"/>
      <c r="H99" s="764"/>
      <c r="I99" s="764"/>
      <c r="J99" s="764"/>
      <c r="K99" s="764"/>
    </row>
    <row r="100" spans="1:11" ht="15" customHeight="1" x14ac:dyDescent="0.2">
      <c r="A100" s="764"/>
      <c r="B100" s="764"/>
      <c r="C100" s="764"/>
      <c r="D100" s="764"/>
      <c r="E100" s="764"/>
      <c r="F100" s="764"/>
      <c r="G100" s="764"/>
      <c r="H100" s="764"/>
      <c r="I100" s="764"/>
      <c r="J100" s="764"/>
      <c r="K100" s="764"/>
    </row>
    <row r="101" spans="1:11" ht="15" customHeight="1" x14ac:dyDescent="0.2">
      <c r="A101" s="764"/>
      <c r="B101" s="764"/>
      <c r="C101" s="764"/>
      <c r="D101" s="764"/>
      <c r="E101" s="764"/>
      <c r="F101" s="764"/>
      <c r="G101" s="764"/>
      <c r="H101" s="764"/>
      <c r="I101" s="764"/>
      <c r="J101" s="764"/>
      <c r="K101" s="764"/>
    </row>
    <row r="102" spans="1:11" ht="15" customHeight="1" x14ac:dyDescent="0.2">
      <c r="A102" s="764"/>
      <c r="B102" s="764"/>
      <c r="C102" s="764"/>
      <c r="D102" s="764"/>
      <c r="E102" s="764"/>
      <c r="F102" s="764"/>
      <c r="G102" s="764"/>
      <c r="H102" s="764"/>
      <c r="I102" s="764"/>
      <c r="J102" s="764"/>
      <c r="K102" s="764"/>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5" t="s">
        <v>27</v>
      </c>
      <c r="B1" s="356"/>
      <c r="C1" s="356"/>
      <c r="D1" s="356"/>
      <c r="E1" s="356"/>
      <c r="F1" s="356"/>
      <c r="G1" s="356"/>
      <c r="H1" s="356"/>
    </row>
    <row r="2" spans="1:8" ht="15.75" x14ac:dyDescent="0.25">
      <c r="A2" s="357"/>
      <c r="B2" s="358"/>
      <c r="C2" s="331"/>
      <c r="D2" s="331"/>
      <c r="E2" s="331"/>
      <c r="F2" s="331"/>
      <c r="G2" s="346"/>
      <c r="H2" s="346" t="s">
        <v>151</v>
      </c>
    </row>
    <row r="3" spans="1:8" x14ac:dyDescent="0.2">
      <c r="A3" s="347"/>
      <c r="B3" s="781">
        <f>INDICE!A3</f>
        <v>45352</v>
      </c>
      <c r="C3" s="782"/>
      <c r="D3" s="782" t="s">
        <v>115</v>
      </c>
      <c r="E3" s="782"/>
      <c r="F3" s="782" t="s">
        <v>116</v>
      </c>
      <c r="G3" s="783"/>
      <c r="H3" s="782"/>
    </row>
    <row r="4" spans="1:8" x14ac:dyDescent="0.2">
      <c r="A4" s="348"/>
      <c r="B4" s="349" t="s">
        <v>47</v>
      </c>
      <c r="C4" s="349" t="s">
        <v>419</v>
      </c>
      <c r="D4" s="349" t="s">
        <v>47</v>
      </c>
      <c r="E4" s="349" t="s">
        <v>419</v>
      </c>
      <c r="F4" s="349" t="s">
        <v>47</v>
      </c>
      <c r="G4" s="350" t="s">
        <v>419</v>
      </c>
      <c r="H4" s="350" t="s">
        <v>106</v>
      </c>
    </row>
    <row r="5" spans="1:8" x14ac:dyDescent="0.2">
      <c r="A5" s="351" t="s">
        <v>171</v>
      </c>
      <c r="B5" s="323">
        <v>1815.5087699999981</v>
      </c>
      <c r="C5" s="316">
        <v>-4.3797738944139519</v>
      </c>
      <c r="D5" s="315">
        <v>5305.001629999997</v>
      </c>
      <c r="E5" s="316">
        <v>2.4522382779003111</v>
      </c>
      <c r="F5" s="315">
        <v>21762.506830000006</v>
      </c>
      <c r="G5" s="330">
        <v>-1.6445357036233745</v>
      </c>
      <c r="H5" s="321">
        <v>70.928472790149783</v>
      </c>
    </row>
    <row r="6" spans="1:8" x14ac:dyDescent="0.2">
      <c r="A6" s="351" t="s">
        <v>172</v>
      </c>
      <c r="B6" s="582">
        <v>1.6960500000000003</v>
      </c>
      <c r="C6" s="330">
        <v>727.0590530062907</v>
      </c>
      <c r="D6" s="352">
        <v>3.3093400000000002</v>
      </c>
      <c r="E6" s="316">
        <v>473.57228278766661</v>
      </c>
      <c r="F6" s="315">
        <v>8.8397999999999985</v>
      </c>
      <c r="G6" s="316">
        <v>-38.720462629381437</v>
      </c>
      <c r="H6" s="582">
        <v>2.8810721056548697E-2</v>
      </c>
    </row>
    <row r="7" spans="1:8" x14ac:dyDescent="0.2">
      <c r="A7" s="351" t="s">
        <v>173</v>
      </c>
      <c r="B7" s="338">
        <v>0</v>
      </c>
      <c r="C7" s="330">
        <v>0</v>
      </c>
      <c r="D7" s="329">
        <v>6.2419999999999996E-2</v>
      </c>
      <c r="E7" s="330">
        <v>467.45454545454538</v>
      </c>
      <c r="F7" s="329">
        <v>0.12007</v>
      </c>
      <c r="G7" s="316">
        <v>106.83893195521101</v>
      </c>
      <c r="H7" s="582">
        <v>3.913327538247248E-4</v>
      </c>
    </row>
    <row r="8" spans="1:8" x14ac:dyDescent="0.2">
      <c r="A8" s="362" t="s">
        <v>174</v>
      </c>
      <c r="B8" s="324">
        <v>1817.2048199999981</v>
      </c>
      <c r="C8" s="325">
        <v>-4.300781613867537</v>
      </c>
      <c r="D8" s="324">
        <v>5308.373389999997</v>
      </c>
      <c r="E8" s="371">
        <v>2.5057153778601586</v>
      </c>
      <c r="F8" s="324">
        <v>21771.466700000008</v>
      </c>
      <c r="G8" s="325">
        <v>-1.6684072399167744</v>
      </c>
      <c r="H8" s="325">
        <v>70.957674843960177</v>
      </c>
    </row>
    <row r="9" spans="1:8" x14ac:dyDescent="0.2">
      <c r="A9" s="351" t="s">
        <v>175</v>
      </c>
      <c r="B9" s="323">
        <v>301.74366000000009</v>
      </c>
      <c r="C9" s="316">
        <v>-10.091152056442526</v>
      </c>
      <c r="D9" s="315">
        <v>916.77716000000009</v>
      </c>
      <c r="E9" s="316">
        <v>-11.090449944446185</v>
      </c>
      <c r="F9" s="315">
        <v>3511.9412600000005</v>
      </c>
      <c r="G9" s="316">
        <v>-20.560245391877665</v>
      </c>
      <c r="H9" s="321">
        <v>11.446136791425621</v>
      </c>
    </row>
    <row r="10" spans="1:8" x14ac:dyDescent="0.2">
      <c r="A10" s="351" t="s">
        <v>176</v>
      </c>
      <c r="B10" s="323">
        <v>140.23415999999989</v>
      </c>
      <c r="C10" s="316">
        <v>4.7487113892972719</v>
      </c>
      <c r="D10" s="315">
        <v>472.87569999999994</v>
      </c>
      <c r="E10" s="330">
        <v>4.3073540926737071</v>
      </c>
      <c r="F10" s="315">
        <v>1173.6224399999999</v>
      </c>
      <c r="G10" s="330">
        <v>46.269622029249547</v>
      </c>
      <c r="H10" s="321">
        <v>3.825076217170758</v>
      </c>
    </row>
    <row r="11" spans="1:8" x14ac:dyDescent="0.2">
      <c r="A11" s="351" t="s">
        <v>177</v>
      </c>
      <c r="B11" s="323">
        <v>359.71163999999999</v>
      </c>
      <c r="C11" s="316">
        <v>2.1373501022461947</v>
      </c>
      <c r="D11" s="315">
        <v>1086.5624300000002</v>
      </c>
      <c r="E11" s="316">
        <v>12.671530734659441</v>
      </c>
      <c r="F11" s="315">
        <v>4225.2978300000004</v>
      </c>
      <c r="G11" s="316">
        <v>1.0947921057973768</v>
      </c>
      <c r="H11" s="321">
        <v>13.771112147443443</v>
      </c>
    </row>
    <row r="12" spans="1:8" s="3" customFormat="1" x14ac:dyDescent="0.2">
      <c r="A12" s="353" t="s">
        <v>148</v>
      </c>
      <c r="B12" s="326">
        <v>2618.8942799999973</v>
      </c>
      <c r="C12" s="327">
        <v>-3.7363298462142378</v>
      </c>
      <c r="D12" s="326">
        <v>7784.588679999998</v>
      </c>
      <c r="E12" s="327">
        <v>2.0600660114286096</v>
      </c>
      <c r="F12" s="326">
        <v>30682.32823000001</v>
      </c>
      <c r="G12" s="327">
        <v>-2.7306100113679932</v>
      </c>
      <c r="H12" s="327">
        <v>100</v>
      </c>
    </row>
    <row r="13" spans="1:8" x14ac:dyDescent="0.2">
      <c r="A13" s="363" t="s">
        <v>149</v>
      </c>
      <c r="B13" s="328"/>
      <c r="C13" s="328"/>
      <c r="D13" s="328"/>
      <c r="E13" s="328"/>
      <c r="F13" s="328"/>
      <c r="G13" s="328"/>
      <c r="H13" s="328"/>
    </row>
    <row r="14" spans="1:8" s="105" customFormat="1" x14ac:dyDescent="0.2">
      <c r="A14" s="599" t="s">
        <v>178</v>
      </c>
      <c r="B14" s="590">
        <v>107.63151999999999</v>
      </c>
      <c r="C14" s="591">
        <v>-16.844457448071857</v>
      </c>
      <c r="D14" s="592">
        <v>321.82831999999991</v>
      </c>
      <c r="E14" s="591">
        <v>-10.872451728234156</v>
      </c>
      <c r="F14" s="315">
        <v>1719.1368199999999</v>
      </c>
      <c r="G14" s="591">
        <v>22.681503757715795</v>
      </c>
      <c r="H14" s="593">
        <v>5.603019455085203</v>
      </c>
    </row>
    <row r="15" spans="1:8" s="105" customFormat="1" x14ac:dyDescent="0.2">
      <c r="A15" s="600" t="s">
        <v>560</v>
      </c>
      <c r="B15" s="595">
        <v>5.92291627313646</v>
      </c>
      <c r="C15" s="596"/>
      <c r="D15" s="597">
        <v>6.0626541570392449</v>
      </c>
      <c r="E15" s="596"/>
      <c r="F15" s="597">
        <v>7.8962839007993866</v>
      </c>
      <c r="G15" s="596"/>
      <c r="H15" s="598"/>
    </row>
    <row r="16" spans="1:8" s="105" customFormat="1" x14ac:dyDescent="0.2">
      <c r="A16" s="601" t="s">
        <v>425</v>
      </c>
      <c r="B16" s="602">
        <v>261.61492000000004</v>
      </c>
      <c r="C16" s="603">
        <v>4.6413344817091513</v>
      </c>
      <c r="D16" s="604">
        <v>774.27370000000008</v>
      </c>
      <c r="E16" s="603">
        <v>15.97186133206543</v>
      </c>
      <c r="F16" s="604">
        <v>2922.8093600000002</v>
      </c>
      <c r="G16" s="603">
        <v>0.10306219074618612</v>
      </c>
      <c r="H16" s="605">
        <v>9.5260351107977144</v>
      </c>
    </row>
    <row r="17" spans="1:22" x14ac:dyDescent="0.2">
      <c r="A17" s="359"/>
      <c r="B17" s="356"/>
      <c r="C17" s="356"/>
      <c r="D17" s="356"/>
      <c r="E17" s="356"/>
      <c r="F17" s="356"/>
      <c r="G17" s="356"/>
      <c r="H17" s="360" t="s">
        <v>220</v>
      </c>
    </row>
    <row r="18" spans="1:22" x14ac:dyDescent="0.2">
      <c r="A18" s="354" t="s">
        <v>477</v>
      </c>
      <c r="B18" s="331"/>
      <c r="C18" s="331"/>
      <c r="D18" s="331"/>
      <c r="E18" s="331"/>
      <c r="F18" s="315"/>
      <c r="G18" s="331"/>
      <c r="H18" s="331"/>
      <c r="I18" s="88"/>
      <c r="J18" s="88"/>
      <c r="K18" s="88"/>
      <c r="L18" s="88"/>
      <c r="M18" s="88"/>
      <c r="N18" s="88"/>
    </row>
    <row r="19" spans="1:22" x14ac:dyDescent="0.2">
      <c r="A19" s="784" t="s">
        <v>426</v>
      </c>
      <c r="B19" s="785"/>
      <c r="C19" s="785"/>
      <c r="D19" s="785"/>
      <c r="E19" s="785"/>
      <c r="F19" s="785"/>
      <c r="G19" s="785"/>
      <c r="H19" s="331"/>
      <c r="I19" s="88"/>
      <c r="J19" s="88"/>
      <c r="K19" s="88"/>
      <c r="L19" s="88"/>
      <c r="M19" s="88"/>
      <c r="N19" s="88"/>
    </row>
    <row r="20" spans="1:22" ht="14.25" x14ac:dyDescent="0.2">
      <c r="A20" s="133" t="s">
        <v>530</v>
      </c>
      <c r="B20" s="361"/>
      <c r="C20" s="361"/>
      <c r="D20" s="361"/>
      <c r="E20" s="361"/>
      <c r="F20" s="361"/>
      <c r="G20" s="361"/>
      <c r="H20" s="361"/>
      <c r="I20" s="88"/>
      <c r="J20" s="88"/>
      <c r="K20" s="88"/>
      <c r="L20" s="88"/>
      <c r="M20" s="88"/>
      <c r="N20" s="88"/>
    </row>
    <row r="21" spans="1:22" x14ac:dyDescent="0.2">
      <c r="A21" s="778" t="s">
        <v>686</v>
      </c>
      <c r="B21" s="778"/>
      <c r="C21" s="778"/>
      <c r="D21" s="778"/>
      <c r="E21" s="778"/>
      <c r="F21" s="778"/>
      <c r="G21" s="778"/>
      <c r="H21" s="778"/>
    </row>
    <row r="22" spans="1:22" x14ac:dyDescent="0.2">
      <c r="A22" s="778"/>
      <c r="B22" s="778"/>
      <c r="C22" s="778"/>
      <c r="D22" s="778"/>
      <c r="E22" s="778"/>
      <c r="F22" s="778"/>
      <c r="G22" s="778"/>
      <c r="H22" s="778"/>
    </row>
    <row r="23" spans="1:22" x14ac:dyDescent="0.2">
      <c r="D23" s="625"/>
      <c r="E23" s="625"/>
      <c r="F23" s="625"/>
      <c r="G23" s="625"/>
      <c r="H23" s="625"/>
      <c r="I23" s="625"/>
      <c r="J23" s="625"/>
      <c r="K23" s="625"/>
      <c r="L23" s="625"/>
      <c r="M23" s="625"/>
      <c r="N23" s="625"/>
      <c r="O23" s="625"/>
      <c r="P23" s="625"/>
      <c r="Q23" s="625"/>
      <c r="R23" s="625"/>
      <c r="S23" s="625"/>
      <c r="T23" s="625"/>
      <c r="U23" s="625"/>
      <c r="V23" s="625"/>
    </row>
    <row r="24" spans="1:22" x14ac:dyDescent="0.2">
      <c r="B24" s="81" t="s">
        <v>367</v>
      </c>
    </row>
    <row r="32" spans="1:22" x14ac:dyDescent="0.2">
      <c r="C32" s="81" t="s">
        <v>367</v>
      </c>
    </row>
  </sheetData>
  <mergeCells count="5">
    <mergeCell ref="B3:C3"/>
    <mergeCell ref="D3:E3"/>
    <mergeCell ref="F3:H3"/>
    <mergeCell ref="A19:G19"/>
    <mergeCell ref="A21:H22"/>
  </mergeCells>
  <conditionalFormatting sqref="B6">
    <cfRule type="cellIs" dxfId="187" priority="35" operator="between">
      <formula>0</formula>
      <formula>0.5</formula>
    </cfRule>
    <cfRule type="cellIs" dxfId="186" priority="36" operator="between">
      <formula>0</formula>
      <formula>0.49</formula>
    </cfRule>
  </conditionalFormatting>
  <conditionalFormatting sqref="B7:F7">
    <cfRule type="cellIs" dxfId="185" priority="1" operator="equal">
      <formula>0</formula>
    </cfRule>
    <cfRule type="cellIs" dxfId="184" priority="2" operator="between">
      <formula>0</formula>
      <formula>0.5</formula>
    </cfRule>
  </conditionalFormatting>
  <conditionalFormatting sqref="D6">
    <cfRule type="cellIs" dxfId="183" priority="33" operator="between">
      <formula>0</formula>
      <formula>0.5</formula>
    </cfRule>
    <cfRule type="cellIs" dxfId="182" priority="34" operator="between">
      <formula>0</formula>
      <formula>0.49</formula>
    </cfRule>
  </conditionalFormatting>
  <conditionalFormatting sqref="E8">
    <cfRule type="cellIs" dxfId="181" priority="15" operator="between">
      <formula>-0.04999999</formula>
      <formula>-0.00000001</formula>
    </cfRule>
  </conditionalFormatting>
  <conditionalFormatting sqref="E10">
    <cfRule type="cellIs" dxfId="180" priority="5" operator="equal">
      <formula>0</formula>
    </cfRule>
    <cfRule type="cellIs" dxfId="179" priority="6" operator="between">
      <formula>-0.5</formula>
      <formula>0.5</formula>
    </cfRule>
  </conditionalFormatting>
  <conditionalFormatting sqref="G10">
    <cfRule type="cellIs" dxfId="178" priority="3" operator="equal">
      <formula>0</formula>
    </cfRule>
    <cfRule type="cellIs" dxfId="177" priority="4" operator="between">
      <formula>-0.5</formula>
      <formula>0.5</formula>
    </cfRule>
  </conditionalFormatting>
  <conditionalFormatting sqref="H6:H7">
    <cfRule type="cellIs" dxfId="176" priority="11" operator="between">
      <formula>0</formula>
      <formula>0.5</formula>
    </cfRule>
    <cfRule type="cellIs" dxfId="175"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427</v>
      </c>
    </row>
    <row r="2" spans="1:10" ht="15.75" x14ac:dyDescent="0.25">
      <c r="A2" s="2"/>
      <c r="J2" s="79" t="s">
        <v>151</v>
      </c>
    </row>
    <row r="3" spans="1:10" ht="14.1" customHeight="1" x14ac:dyDescent="0.2">
      <c r="A3" s="90" t="s">
        <v>514</v>
      </c>
      <c r="B3" s="779">
        <f>INDICE!A3</f>
        <v>45352</v>
      </c>
      <c r="C3" s="779"/>
      <c r="D3" s="779">
        <f>INDICE!C3</f>
        <v>0</v>
      </c>
      <c r="E3" s="779"/>
      <c r="F3" s="91"/>
      <c r="G3" s="780" t="s">
        <v>116</v>
      </c>
      <c r="H3" s="780"/>
      <c r="I3" s="780"/>
      <c r="J3" s="780"/>
    </row>
    <row r="4" spans="1:10" x14ac:dyDescent="0.2">
      <c r="A4" s="92"/>
      <c r="B4" s="93" t="s">
        <v>179</v>
      </c>
      <c r="C4" s="93" t="s">
        <v>180</v>
      </c>
      <c r="D4" s="93" t="s">
        <v>181</v>
      </c>
      <c r="E4" s="93" t="s">
        <v>182</v>
      </c>
      <c r="F4" s="93"/>
      <c r="G4" s="93" t="s">
        <v>179</v>
      </c>
      <c r="H4" s="93" t="s">
        <v>180</v>
      </c>
      <c r="I4" s="93" t="s">
        <v>181</v>
      </c>
      <c r="J4" s="93" t="s">
        <v>182</v>
      </c>
    </row>
    <row r="5" spans="1:10" x14ac:dyDescent="0.2">
      <c r="A5" s="364" t="s">
        <v>153</v>
      </c>
      <c r="B5" s="94">
        <v>282.93087000000008</v>
      </c>
      <c r="C5" s="94">
        <v>51.118589999999998</v>
      </c>
      <c r="D5" s="94">
        <v>6.7739699999999994</v>
      </c>
      <c r="E5" s="340">
        <v>340.82343000000009</v>
      </c>
      <c r="F5" s="94"/>
      <c r="G5" s="94">
        <v>3464.4307300000005</v>
      </c>
      <c r="H5" s="94">
        <v>622.31312000000082</v>
      </c>
      <c r="I5" s="94">
        <v>60.875190000000018</v>
      </c>
      <c r="J5" s="340">
        <v>4147.6190400000014</v>
      </c>
    </row>
    <row r="6" spans="1:10" x14ac:dyDescent="0.2">
      <c r="A6" s="365" t="s">
        <v>154</v>
      </c>
      <c r="B6" s="96">
        <v>65.699540000000013</v>
      </c>
      <c r="C6" s="96">
        <v>19.65269</v>
      </c>
      <c r="D6" s="96">
        <v>9.3654800000000016</v>
      </c>
      <c r="E6" s="342">
        <v>94.717710000000025</v>
      </c>
      <c r="F6" s="96"/>
      <c r="G6" s="96">
        <v>786.44367999999974</v>
      </c>
      <c r="H6" s="96">
        <v>238.02294000000009</v>
      </c>
      <c r="I6" s="96">
        <v>78.200479999999956</v>
      </c>
      <c r="J6" s="342">
        <v>1102.6670999999999</v>
      </c>
    </row>
    <row r="7" spans="1:10" x14ac:dyDescent="0.2">
      <c r="A7" s="365" t="s">
        <v>155</v>
      </c>
      <c r="B7" s="96">
        <v>32.058069999999994</v>
      </c>
      <c r="C7" s="96">
        <v>6.03355</v>
      </c>
      <c r="D7" s="96">
        <v>3.68127</v>
      </c>
      <c r="E7" s="342">
        <v>41.77288999999999</v>
      </c>
      <c r="F7" s="96"/>
      <c r="G7" s="96">
        <v>398.26517000000007</v>
      </c>
      <c r="H7" s="96">
        <v>67.032930000000007</v>
      </c>
      <c r="I7" s="96">
        <v>33.137440000000012</v>
      </c>
      <c r="J7" s="342">
        <v>498.43554000000012</v>
      </c>
    </row>
    <row r="8" spans="1:10" x14ac:dyDescent="0.2">
      <c r="A8" s="365" t="s">
        <v>156</v>
      </c>
      <c r="B8" s="96">
        <v>25.775229999999997</v>
      </c>
      <c r="C8" s="96">
        <v>3.2158800000000003</v>
      </c>
      <c r="D8" s="96">
        <v>18.181889999999999</v>
      </c>
      <c r="E8" s="342">
        <v>47.173000000000002</v>
      </c>
      <c r="F8" s="96"/>
      <c r="G8" s="96">
        <v>360.30256000000003</v>
      </c>
      <c r="H8" s="96">
        <v>42.941079999999978</v>
      </c>
      <c r="I8" s="96">
        <v>151.29220000000001</v>
      </c>
      <c r="J8" s="342">
        <v>554.53584000000001</v>
      </c>
    </row>
    <row r="9" spans="1:10" x14ac:dyDescent="0.2">
      <c r="A9" s="365" t="s">
        <v>157</v>
      </c>
      <c r="B9" s="96">
        <v>54.106059999999992</v>
      </c>
      <c r="C9" s="96">
        <v>0</v>
      </c>
      <c r="D9" s="96">
        <v>0</v>
      </c>
      <c r="E9" s="342">
        <v>54.106059999999992</v>
      </c>
      <c r="F9" s="96"/>
      <c r="G9" s="96">
        <v>653.93755000000021</v>
      </c>
      <c r="H9" s="96">
        <v>0</v>
      </c>
      <c r="I9" s="96">
        <v>2.3080100000000003</v>
      </c>
      <c r="J9" s="342">
        <v>656.24556000000018</v>
      </c>
    </row>
    <row r="10" spans="1:10" x14ac:dyDescent="0.2">
      <c r="A10" s="365" t="s">
        <v>158</v>
      </c>
      <c r="B10" s="96">
        <v>24.449089999999998</v>
      </c>
      <c r="C10" s="96">
        <v>4.8585300000000009</v>
      </c>
      <c r="D10" s="96">
        <v>0.27736</v>
      </c>
      <c r="E10" s="342">
        <v>29.584980000000002</v>
      </c>
      <c r="F10" s="96"/>
      <c r="G10" s="96">
        <v>290.77805000000001</v>
      </c>
      <c r="H10" s="96">
        <v>48.988980000000012</v>
      </c>
      <c r="I10" s="96">
        <v>2.2407600000000003</v>
      </c>
      <c r="J10" s="342">
        <v>342.00779000000006</v>
      </c>
    </row>
    <row r="11" spans="1:10" x14ac:dyDescent="0.2">
      <c r="A11" s="365" t="s">
        <v>159</v>
      </c>
      <c r="B11" s="96">
        <v>137.38231000000005</v>
      </c>
      <c r="C11" s="96">
        <v>49.147529999999975</v>
      </c>
      <c r="D11" s="96">
        <v>20.092920000000003</v>
      </c>
      <c r="E11" s="342">
        <v>206.62276000000003</v>
      </c>
      <c r="F11" s="96"/>
      <c r="G11" s="96">
        <v>1682.7302599999998</v>
      </c>
      <c r="H11" s="96">
        <v>535.93117000000018</v>
      </c>
      <c r="I11" s="96">
        <v>161.2917600000001</v>
      </c>
      <c r="J11" s="342">
        <v>2379.9531900000002</v>
      </c>
    </row>
    <row r="12" spans="1:10" x14ac:dyDescent="0.2">
      <c r="A12" s="365" t="s">
        <v>510</v>
      </c>
      <c r="B12" s="96">
        <v>110.25616999999995</v>
      </c>
      <c r="C12" s="96">
        <v>37.677289999999999</v>
      </c>
      <c r="D12" s="96">
        <v>15.198260000000007</v>
      </c>
      <c r="E12" s="342">
        <v>163.13171999999997</v>
      </c>
      <c r="F12" s="96"/>
      <c r="G12" s="96">
        <v>1212.6934699999997</v>
      </c>
      <c r="H12" s="96">
        <v>433.05646999999999</v>
      </c>
      <c r="I12" s="96">
        <v>129.27615999999995</v>
      </c>
      <c r="J12" s="342">
        <v>1775.0260999999996</v>
      </c>
    </row>
    <row r="13" spans="1:10" x14ac:dyDescent="0.2">
      <c r="A13" s="365" t="s">
        <v>160</v>
      </c>
      <c r="B13" s="96">
        <v>302.07460999999995</v>
      </c>
      <c r="C13" s="96">
        <v>35.363729999999997</v>
      </c>
      <c r="D13" s="96">
        <v>8.8008200000000016</v>
      </c>
      <c r="E13" s="342">
        <v>346.23915999999991</v>
      </c>
      <c r="F13" s="96"/>
      <c r="G13" s="96">
        <v>3637.9256700000019</v>
      </c>
      <c r="H13" s="96">
        <v>395.27438000000012</v>
      </c>
      <c r="I13" s="96">
        <v>85.828240000000037</v>
      </c>
      <c r="J13" s="342">
        <v>4119.028290000002</v>
      </c>
    </row>
    <row r="14" spans="1:10" x14ac:dyDescent="0.2">
      <c r="A14" s="365" t="s">
        <v>161</v>
      </c>
      <c r="B14" s="96">
        <v>0.91695000000000004</v>
      </c>
      <c r="C14" s="96">
        <v>0</v>
      </c>
      <c r="D14" s="96">
        <v>0</v>
      </c>
      <c r="E14" s="342">
        <v>0.91695000000000004</v>
      </c>
      <c r="F14" s="96"/>
      <c r="G14" s="96">
        <v>12.170570000000001</v>
      </c>
      <c r="H14" s="96">
        <v>0</v>
      </c>
      <c r="I14" s="96">
        <v>0.35584000000000005</v>
      </c>
      <c r="J14" s="342">
        <v>12.526410000000002</v>
      </c>
    </row>
    <row r="15" spans="1:10" x14ac:dyDescent="0.2">
      <c r="A15" s="365" t="s">
        <v>162</v>
      </c>
      <c r="B15" s="96">
        <v>160.71627999999998</v>
      </c>
      <c r="C15" s="96">
        <v>16.738809999999997</v>
      </c>
      <c r="D15" s="96">
        <v>4.0883500000000002</v>
      </c>
      <c r="E15" s="342">
        <v>181.54343999999998</v>
      </c>
      <c r="F15" s="96"/>
      <c r="G15" s="96">
        <v>1964.9814400000012</v>
      </c>
      <c r="H15" s="96">
        <v>206.05860000000004</v>
      </c>
      <c r="I15" s="96">
        <v>37.202039999999997</v>
      </c>
      <c r="J15" s="342">
        <v>2208.2420800000014</v>
      </c>
    </row>
    <row r="16" spans="1:10" x14ac:dyDescent="0.2">
      <c r="A16" s="365" t="s">
        <v>163</v>
      </c>
      <c r="B16" s="96">
        <v>58.416259999999994</v>
      </c>
      <c r="C16" s="96">
        <v>11.6548</v>
      </c>
      <c r="D16" s="96">
        <v>1.65099</v>
      </c>
      <c r="E16" s="342">
        <v>71.722049999999982</v>
      </c>
      <c r="F16" s="96"/>
      <c r="G16" s="96">
        <v>686.91647000000023</v>
      </c>
      <c r="H16" s="96">
        <v>134.55703000000008</v>
      </c>
      <c r="I16" s="96">
        <v>12.915839999999999</v>
      </c>
      <c r="J16" s="342">
        <v>834.38934000000029</v>
      </c>
    </row>
    <row r="17" spans="1:10" x14ac:dyDescent="0.2">
      <c r="A17" s="365" t="s">
        <v>164</v>
      </c>
      <c r="B17" s="96">
        <v>106.94346999999996</v>
      </c>
      <c r="C17" s="96">
        <v>18.742470000000004</v>
      </c>
      <c r="D17" s="96">
        <v>20.698199999999996</v>
      </c>
      <c r="E17" s="342">
        <v>146.38413999999995</v>
      </c>
      <c r="F17" s="96"/>
      <c r="G17" s="96">
        <v>1317.6960699999995</v>
      </c>
      <c r="H17" s="96">
        <v>246.01824999999988</v>
      </c>
      <c r="I17" s="96">
        <v>178.98684000000006</v>
      </c>
      <c r="J17" s="342">
        <v>1742.7011599999994</v>
      </c>
    </row>
    <row r="18" spans="1:10" x14ac:dyDescent="0.2">
      <c r="A18" s="365" t="s">
        <v>165</v>
      </c>
      <c r="B18" s="96">
        <v>14.38631</v>
      </c>
      <c r="C18" s="96">
        <v>3.4148299999999998</v>
      </c>
      <c r="D18" s="96">
        <v>1.8277300000000001</v>
      </c>
      <c r="E18" s="342">
        <v>19.628869999999999</v>
      </c>
      <c r="F18" s="96"/>
      <c r="G18" s="96">
        <v>155.50945999999993</v>
      </c>
      <c r="H18" s="96">
        <v>37.395420000000001</v>
      </c>
      <c r="I18" s="96">
        <v>16.156820000000003</v>
      </c>
      <c r="J18" s="342">
        <v>209.06169999999995</v>
      </c>
    </row>
    <row r="19" spans="1:10" x14ac:dyDescent="0.2">
      <c r="A19" s="365" t="s">
        <v>166</v>
      </c>
      <c r="B19" s="96">
        <v>146.57085000000001</v>
      </c>
      <c r="C19" s="96">
        <v>11.844179999999998</v>
      </c>
      <c r="D19" s="96">
        <v>20.075369999999999</v>
      </c>
      <c r="E19" s="342">
        <v>178.49039999999999</v>
      </c>
      <c r="F19" s="96"/>
      <c r="G19" s="96">
        <v>1837.5654199999997</v>
      </c>
      <c r="H19" s="96">
        <v>125.68132999999999</v>
      </c>
      <c r="I19" s="96">
        <v>150.96132999999995</v>
      </c>
      <c r="J19" s="342">
        <v>2114.2080799999994</v>
      </c>
    </row>
    <row r="20" spans="1:10" x14ac:dyDescent="0.2">
      <c r="A20" s="365" t="s">
        <v>167</v>
      </c>
      <c r="B20" s="96">
        <v>0.9517500000000001</v>
      </c>
      <c r="C20" s="96">
        <v>0</v>
      </c>
      <c r="D20" s="96">
        <v>0</v>
      </c>
      <c r="E20" s="342">
        <v>0.9517500000000001</v>
      </c>
      <c r="F20" s="96"/>
      <c r="G20" s="96">
        <v>13.137090000000001</v>
      </c>
      <c r="H20" s="96">
        <v>0</v>
      </c>
      <c r="I20" s="96">
        <v>0</v>
      </c>
      <c r="J20" s="342">
        <v>13.137090000000001</v>
      </c>
    </row>
    <row r="21" spans="1:10" x14ac:dyDescent="0.2">
      <c r="A21" s="365" t="s">
        <v>168</v>
      </c>
      <c r="B21" s="96">
        <v>84.114640000000009</v>
      </c>
      <c r="C21" s="96">
        <v>11.691889999999999</v>
      </c>
      <c r="D21" s="96">
        <v>0.83889999999999998</v>
      </c>
      <c r="E21" s="342">
        <v>96.645430000000005</v>
      </c>
      <c r="F21" s="96"/>
      <c r="G21" s="96">
        <v>977.59610000000021</v>
      </c>
      <c r="H21" s="96">
        <v>140.28370999999999</v>
      </c>
      <c r="I21" s="96">
        <v>7.5537100000000006</v>
      </c>
      <c r="J21" s="342">
        <v>1125.43352</v>
      </c>
    </row>
    <row r="22" spans="1:10" x14ac:dyDescent="0.2">
      <c r="A22" s="365" t="s">
        <v>169</v>
      </c>
      <c r="B22" s="96">
        <v>54.038089999999997</v>
      </c>
      <c r="C22" s="96">
        <v>7.6261299999999999</v>
      </c>
      <c r="D22" s="96">
        <v>1.4860500000000001</v>
      </c>
      <c r="E22" s="342">
        <v>63.150269999999999</v>
      </c>
      <c r="F22" s="96"/>
      <c r="G22" s="96">
        <v>581.01241999999991</v>
      </c>
      <c r="H22" s="96">
        <v>84.550210000000021</v>
      </c>
      <c r="I22" s="96">
        <v>11.082489999999998</v>
      </c>
      <c r="J22" s="342">
        <v>676.64511999999991</v>
      </c>
    </row>
    <row r="23" spans="1:10" x14ac:dyDescent="0.2">
      <c r="A23" s="366" t="s">
        <v>170</v>
      </c>
      <c r="B23" s="96">
        <v>153.72222000000002</v>
      </c>
      <c r="C23" s="96">
        <v>12.962759999999998</v>
      </c>
      <c r="D23" s="96">
        <v>7.1966000000000001</v>
      </c>
      <c r="E23" s="342">
        <v>173.88158000000001</v>
      </c>
      <c r="F23" s="96"/>
      <c r="G23" s="96">
        <v>1728.4146499999995</v>
      </c>
      <c r="H23" s="96">
        <v>153.83564000000001</v>
      </c>
      <c r="I23" s="96">
        <v>53.957290000000029</v>
      </c>
      <c r="J23" s="342">
        <v>1936.2075799999996</v>
      </c>
    </row>
    <row r="24" spans="1:10" x14ac:dyDescent="0.2">
      <c r="A24" s="367" t="s">
        <v>428</v>
      </c>
      <c r="B24" s="100">
        <v>1815.5087699999997</v>
      </c>
      <c r="C24" s="100">
        <v>301.74366000000003</v>
      </c>
      <c r="D24" s="100">
        <v>140.23415999999992</v>
      </c>
      <c r="E24" s="100">
        <v>2257.4865899999995</v>
      </c>
      <c r="F24" s="100"/>
      <c r="G24" s="100">
        <v>21762.506829999977</v>
      </c>
      <c r="H24" s="100">
        <v>3511.9412599999928</v>
      </c>
      <c r="I24" s="100">
        <v>1173.6224400000019</v>
      </c>
      <c r="J24" s="100">
        <v>26448.070529999972</v>
      </c>
    </row>
    <row r="25" spans="1:10" x14ac:dyDescent="0.2">
      <c r="J25" s="79" t="s">
        <v>220</v>
      </c>
    </row>
    <row r="26" spans="1:10" x14ac:dyDescent="0.2">
      <c r="A26" s="344" t="s">
        <v>548</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74" priority="1" stopIfTrue="1" operator="equal">
      <formula>0</formula>
    </cfRule>
  </conditionalFormatting>
  <conditionalFormatting sqref="B6:J23">
    <cfRule type="cellIs" dxfId="173" priority="2" operator="between">
      <formula>0</formula>
      <formula>0.5</formula>
    </cfRule>
    <cfRule type="cellIs" dxfId="172"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7" t="s">
        <v>28</v>
      </c>
      <c r="B1" s="787"/>
      <c r="C1" s="787"/>
      <c r="D1" s="106"/>
      <c r="E1" s="106"/>
      <c r="F1" s="106"/>
      <c r="G1" s="106"/>
      <c r="H1" s="107"/>
    </row>
    <row r="2" spans="1:65" ht="14.1" customHeight="1" x14ac:dyDescent="0.2">
      <c r="A2" s="788"/>
      <c r="B2" s="788"/>
      <c r="C2" s="788"/>
      <c r="D2" s="109"/>
      <c r="E2" s="109"/>
      <c r="F2" s="109"/>
      <c r="H2" s="79" t="s">
        <v>151</v>
      </c>
    </row>
    <row r="3" spans="1:65" s="81" customFormat="1" ht="12.75" x14ac:dyDescent="0.2">
      <c r="A3" s="70"/>
      <c r="B3" s="775">
        <f>INDICE!A3</f>
        <v>45352</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6">
        <v>480.5661200000003</v>
      </c>
      <c r="C5" s="111">
        <v>2.8567908653305571</v>
      </c>
      <c r="D5" s="110">
        <v>1367.4942300000005</v>
      </c>
      <c r="E5" s="111">
        <v>9.6824137323121207</v>
      </c>
      <c r="F5" s="110">
        <v>5864.920369999998</v>
      </c>
      <c r="G5" s="111">
        <v>6.3345200257670129</v>
      </c>
      <c r="H5" s="373">
        <v>20.974235871570031</v>
      </c>
    </row>
    <row r="6" spans="1:65" ht="14.1" customHeight="1" x14ac:dyDescent="0.2">
      <c r="A6" s="107" t="s">
        <v>184</v>
      </c>
      <c r="B6" s="377">
        <v>27.150149999999975</v>
      </c>
      <c r="C6" s="330">
        <v>0.57309678968004563</v>
      </c>
      <c r="D6" s="112">
        <v>76.15896999999994</v>
      </c>
      <c r="E6" s="113">
        <v>9.7895992841667301</v>
      </c>
      <c r="F6" s="112">
        <v>326.03227999999996</v>
      </c>
      <c r="G6" s="114">
        <v>6.3186343569151964</v>
      </c>
      <c r="H6" s="374">
        <v>1.1659626237117633</v>
      </c>
    </row>
    <row r="7" spans="1:65" ht="14.1" customHeight="1" x14ac:dyDescent="0.2">
      <c r="A7" s="107" t="s">
        <v>577</v>
      </c>
      <c r="B7" s="342">
        <v>0</v>
      </c>
      <c r="C7" s="113">
        <v>-100</v>
      </c>
      <c r="D7" s="96">
        <v>1.1789999999999998E-2</v>
      </c>
      <c r="E7" s="113">
        <v>-32.163406214039128</v>
      </c>
      <c r="F7" s="96">
        <v>7.9049999999999995E-2</v>
      </c>
      <c r="G7" s="113">
        <v>113.30275229357795</v>
      </c>
      <c r="H7" s="342">
        <v>2.8270006087868018E-4</v>
      </c>
    </row>
    <row r="8" spans="1:65" ht="14.1" customHeight="1" x14ac:dyDescent="0.2">
      <c r="A8" s="369" t="s">
        <v>185</v>
      </c>
      <c r="B8" s="370">
        <v>507.71627000000024</v>
      </c>
      <c r="C8" s="371">
        <v>2.7284360761479198</v>
      </c>
      <c r="D8" s="370">
        <v>1443.6649900000004</v>
      </c>
      <c r="E8" s="371">
        <v>9.6875103544458518</v>
      </c>
      <c r="F8" s="370">
        <v>6191.0316999999986</v>
      </c>
      <c r="G8" s="372">
        <v>6.3343642108894311</v>
      </c>
      <c r="H8" s="372">
        <v>22.140481195342677</v>
      </c>
    </row>
    <row r="9" spans="1:65" ht="14.1" customHeight="1" x14ac:dyDescent="0.2">
      <c r="A9" s="107" t="s">
        <v>171</v>
      </c>
      <c r="B9" s="377">
        <v>1815.5087699999981</v>
      </c>
      <c r="C9" s="113">
        <v>-4.3797738944139519</v>
      </c>
      <c r="D9" s="112">
        <v>5305.001629999997</v>
      </c>
      <c r="E9" s="113">
        <v>2.4522382779003111</v>
      </c>
      <c r="F9" s="112">
        <v>21762.506830000006</v>
      </c>
      <c r="G9" s="114">
        <v>-1.6445357036233745</v>
      </c>
      <c r="H9" s="374">
        <v>77.82747635311442</v>
      </c>
    </row>
    <row r="10" spans="1:65" ht="14.1" customHeight="1" x14ac:dyDescent="0.2">
      <c r="A10" s="107" t="s">
        <v>578</v>
      </c>
      <c r="B10" s="342">
        <v>1.6960500000000003</v>
      </c>
      <c r="C10" s="113">
        <v>727.0590530062907</v>
      </c>
      <c r="D10" s="96">
        <v>3.3717600000000001</v>
      </c>
      <c r="E10" s="113">
        <v>473.45782948109598</v>
      </c>
      <c r="F10" s="112">
        <v>8.9598699999999987</v>
      </c>
      <c r="G10" s="114">
        <v>-38.1370560268224</v>
      </c>
      <c r="H10" s="342">
        <v>3.2042451542885007E-2</v>
      </c>
    </row>
    <row r="11" spans="1:65" ht="14.1" customHeight="1" x14ac:dyDescent="0.2">
      <c r="A11" s="369" t="s">
        <v>448</v>
      </c>
      <c r="B11" s="370">
        <v>1817.2048199999981</v>
      </c>
      <c r="C11" s="371">
        <v>-4.300781613867537</v>
      </c>
      <c r="D11" s="370">
        <v>5308.373389999997</v>
      </c>
      <c r="E11" s="371">
        <v>2.5057153778601586</v>
      </c>
      <c r="F11" s="370">
        <v>21771.466700000008</v>
      </c>
      <c r="G11" s="372">
        <v>-1.6684072399167744</v>
      </c>
      <c r="H11" s="372">
        <v>77.859518804657327</v>
      </c>
    </row>
    <row r="12" spans="1:65" ht="14.1" customHeight="1" x14ac:dyDescent="0.2">
      <c r="A12" s="106" t="s">
        <v>429</v>
      </c>
      <c r="B12" s="116">
        <v>2324.9210899999985</v>
      </c>
      <c r="C12" s="117">
        <v>-2.8490842807993579</v>
      </c>
      <c r="D12" s="116">
        <v>6752.0383799999972</v>
      </c>
      <c r="E12" s="117">
        <v>3.9611014628407575</v>
      </c>
      <c r="F12" s="116">
        <v>27962.498400000008</v>
      </c>
      <c r="G12" s="743">
        <v>-2.14046391669683E-3</v>
      </c>
      <c r="H12" s="117">
        <v>100</v>
      </c>
    </row>
    <row r="13" spans="1:65" ht="14.1" customHeight="1" x14ac:dyDescent="0.2">
      <c r="A13" s="118" t="s">
        <v>186</v>
      </c>
      <c r="B13" s="119">
        <v>4894.7181499999979</v>
      </c>
      <c r="C13" s="119"/>
      <c r="D13" s="119">
        <v>14442.937454396286</v>
      </c>
      <c r="E13" s="119"/>
      <c r="F13" s="119">
        <v>57656.197227554192</v>
      </c>
      <c r="G13" s="120"/>
      <c r="H13" s="121"/>
    </row>
    <row r="14" spans="1:65" ht="14.1" customHeight="1" x14ac:dyDescent="0.2">
      <c r="A14" s="122" t="s">
        <v>187</v>
      </c>
      <c r="B14" s="378">
        <v>47.498569248568465</v>
      </c>
      <c r="C14" s="123"/>
      <c r="D14" s="123">
        <v>46.749758498363811</v>
      </c>
      <c r="E14" s="123"/>
      <c r="F14" s="123">
        <v>48.498686601960955</v>
      </c>
      <c r="G14" s="124"/>
      <c r="H14" s="375"/>
    </row>
    <row r="15" spans="1:65" ht="14.1" customHeight="1" x14ac:dyDescent="0.2">
      <c r="A15" s="107"/>
      <c r="B15" s="107"/>
      <c r="C15" s="107"/>
      <c r="D15" s="107"/>
      <c r="E15" s="107"/>
      <c r="F15" s="107"/>
      <c r="H15" s="79" t="s">
        <v>220</v>
      </c>
    </row>
    <row r="16" spans="1:65" ht="14.1" customHeight="1" x14ac:dyDescent="0.2">
      <c r="A16" s="101" t="s">
        <v>477</v>
      </c>
      <c r="B16" s="101"/>
      <c r="C16" s="125"/>
      <c r="D16" s="125"/>
      <c r="E16" s="125"/>
      <c r="F16" s="101"/>
      <c r="G16" s="101"/>
      <c r="H16" s="101"/>
    </row>
    <row r="17" spans="1:12" ht="14.1" customHeight="1" x14ac:dyDescent="0.2">
      <c r="A17" s="101" t="s">
        <v>579</v>
      </c>
      <c r="B17" s="101"/>
      <c r="C17" s="125"/>
      <c r="D17" s="125"/>
      <c r="E17" s="125"/>
      <c r="F17" s="101"/>
      <c r="G17" s="101"/>
      <c r="H17" s="101"/>
    </row>
    <row r="18" spans="1:12" ht="14.1" customHeight="1" x14ac:dyDescent="0.2">
      <c r="A18" s="101" t="s">
        <v>580</v>
      </c>
    </row>
    <row r="19" spans="1:12" ht="14.1" customHeight="1" x14ac:dyDescent="0.2">
      <c r="A19" s="133" t="s">
        <v>530</v>
      </c>
      <c r="L19" s="626"/>
    </row>
    <row r="20" spans="1:12" ht="14.1" customHeight="1" x14ac:dyDescent="0.2">
      <c r="A20" s="101"/>
      <c r="L20" s="626"/>
    </row>
  </sheetData>
  <mergeCells count="4">
    <mergeCell ref="A1:C2"/>
    <mergeCell ref="B3:C3"/>
    <mergeCell ref="D3:E3"/>
    <mergeCell ref="F3:H3"/>
  </mergeCells>
  <conditionalFormatting sqref="B7">
    <cfRule type="cellIs" dxfId="171" priority="44" operator="between">
      <formula>0</formula>
      <formula>0.5</formula>
    </cfRule>
    <cfRule type="cellIs" dxfId="170" priority="45" operator="between">
      <formula>0</formula>
      <formula>0.49</formula>
    </cfRule>
  </conditionalFormatting>
  <conditionalFormatting sqref="B10">
    <cfRule type="cellIs" dxfId="169" priority="18" operator="equal">
      <formula>0</formula>
    </cfRule>
    <cfRule type="cellIs" dxfId="168" priority="19" operator="between">
      <formula>0</formula>
      <formula>0.5</formula>
    </cfRule>
    <cfRule type="cellIs" dxfId="167" priority="20" operator="between">
      <formula>0</formula>
      <formula>0.49</formula>
    </cfRule>
  </conditionalFormatting>
  <conditionalFormatting sqref="B7:C7 E7">
    <cfRule type="cellIs" dxfId="166" priority="35" operator="equal">
      <formula>0</formula>
    </cfRule>
  </conditionalFormatting>
  <conditionalFormatting sqref="C6">
    <cfRule type="cellIs" dxfId="165" priority="7" operator="between">
      <formula>-0.05</formula>
      <formula>0</formula>
    </cfRule>
    <cfRule type="cellIs" dxfId="164" priority="8" operator="between">
      <formula>0</formula>
      <formula>0.5</formula>
    </cfRule>
  </conditionalFormatting>
  <conditionalFormatting sqref="D7">
    <cfRule type="cellIs" dxfId="163" priority="3" operator="between">
      <formula>0</formula>
      <formula>0.5</formula>
    </cfRule>
    <cfRule type="cellIs" dxfId="162" priority="4" operator="between">
      <formula>0</formula>
      <formula>0.49</formula>
    </cfRule>
  </conditionalFormatting>
  <conditionalFormatting sqref="D10">
    <cfRule type="cellIs" dxfId="161" priority="13" operator="equal">
      <formula>0</formula>
    </cfRule>
    <cfRule type="cellIs" dxfId="160" priority="14" operator="between">
      <formula>0</formula>
      <formula>0.5</formula>
    </cfRule>
    <cfRule type="cellIs" dxfId="159" priority="15" operator="between">
      <formula>0</formula>
      <formula>0.49</formula>
    </cfRule>
  </conditionalFormatting>
  <conditionalFormatting sqref="E11">
    <cfRule type="cellIs" dxfId="158" priority="21" operator="between">
      <formula>-0.04999999</formula>
      <formula>-0.00000001</formula>
    </cfRule>
  </conditionalFormatting>
  <conditionalFormatting sqref="F7">
    <cfRule type="cellIs" dxfId="157" priority="40" operator="between">
      <formula>0</formula>
      <formula>0.5</formula>
    </cfRule>
    <cfRule type="cellIs" dxfId="156" priority="41" operator="between">
      <formula>0</formula>
      <formula>0.49</formula>
    </cfRule>
  </conditionalFormatting>
  <conditionalFormatting sqref="G12">
    <cfRule type="cellIs" dxfId="155" priority="1" operator="between">
      <formula>-0.5</formula>
      <formula>0.5</formula>
    </cfRule>
    <cfRule type="cellIs" dxfId="154" priority="2" operator="between">
      <formula>0</formula>
      <formula>0.49</formula>
    </cfRule>
  </conditionalFormatting>
  <conditionalFormatting sqref="H7">
    <cfRule type="cellIs" dxfId="153" priority="38" operator="between">
      <formula>0</formula>
      <formula>0.5</formula>
    </cfRule>
    <cfRule type="cellIs" dxfId="152" priority="39" operator="between">
      <formula>0</formula>
      <formula>0.49</formula>
    </cfRule>
  </conditionalFormatting>
  <conditionalFormatting sqref="H10">
    <cfRule type="cellIs" dxfId="151" priority="5" operator="between">
      <formula>0</formula>
      <formula>0.5</formula>
    </cfRule>
    <cfRule type="cellIs" dxfId="150" priority="6"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9" t="s">
        <v>26</v>
      </c>
      <c r="B1" s="789"/>
      <c r="C1" s="789"/>
      <c r="D1" s="789"/>
      <c r="E1" s="789"/>
      <c r="F1" s="126"/>
      <c r="G1" s="126"/>
      <c r="H1" s="126"/>
      <c r="I1" s="126"/>
      <c r="J1" s="126"/>
      <c r="K1" s="126"/>
      <c r="L1" s="126"/>
      <c r="M1" s="126"/>
      <c r="N1" s="126"/>
    </row>
    <row r="2" spans="1:14" x14ac:dyDescent="0.2">
      <c r="A2" s="789"/>
      <c r="B2" s="790"/>
      <c r="C2" s="790"/>
      <c r="D2" s="790"/>
      <c r="E2" s="790"/>
      <c r="F2" s="126"/>
      <c r="G2" s="126"/>
      <c r="H2" s="126"/>
      <c r="I2" s="126"/>
      <c r="J2" s="126"/>
      <c r="K2" s="126"/>
      <c r="L2" s="126"/>
      <c r="M2" s="127" t="s">
        <v>151</v>
      </c>
      <c r="N2" s="126"/>
    </row>
    <row r="3" spans="1:14" x14ac:dyDescent="0.2">
      <c r="A3" s="519"/>
      <c r="B3" s="145">
        <v>2023</v>
      </c>
      <c r="C3" s="145" t="s">
        <v>507</v>
      </c>
      <c r="D3" s="145" t="s">
        <v>507</v>
      </c>
      <c r="E3" s="145" t="s">
        <v>507</v>
      </c>
      <c r="F3" s="145" t="s">
        <v>507</v>
      </c>
      <c r="G3" s="145" t="s">
        <v>507</v>
      </c>
      <c r="H3" s="145" t="s">
        <v>507</v>
      </c>
      <c r="I3" s="145" t="s">
        <v>507</v>
      </c>
      <c r="J3" s="145" t="s">
        <v>507</v>
      </c>
      <c r="K3" s="145">
        <v>2024</v>
      </c>
      <c r="L3" s="145" t="s">
        <v>507</v>
      </c>
      <c r="M3" s="145" t="s">
        <v>507</v>
      </c>
    </row>
    <row r="4" spans="1:14" x14ac:dyDescent="0.2">
      <c r="A4" s="128"/>
      <c r="B4" s="468">
        <v>45046</v>
      </c>
      <c r="C4" s="468">
        <v>45077</v>
      </c>
      <c r="D4" s="468">
        <v>45107</v>
      </c>
      <c r="E4" s="468">
        <v>45138</v>
      </c>
      <c r="F4" s="468">
        <v>45169</v>
      </c>
      <c r="G4" s="468">
        <v>45199</v>
      </c>
      <c r="H4" s="468">
        <v>45230</v>
      </c>
      <c r="I4" s="468">
        <v>45260</v>
      </c>
      <c r="J4" s="468">
        <v>45291</v>
      </c>
      <c r="K4" s="468">
        <v>45322</v>
      </c>
      <c r="L4" s="468">
        <v>45351</v>
      </c>
      <c r="M4" s="468">
        <v>45382</v>
      </c>
    </row>
    <row r="5" spans="1:14" x14ac:dyDescent="0.2">
      <c r="A5" s="129" t="s">
        <v>188</v>
      </c>
      <c r="B5" s="130">
        <v>16.108939999999986</v>
      </c>
      <c r="C5" s="130">
        <v>18.642870000000006</v>
      </c>
      <c r="D5" s="130">
        <v>16.281099999999999</v>
      </c>
      <c r="E5" s="130">
        <v>17.569169999999993</v>
      </c>
      <c r="F5" s="130">
        <v>20.457629999999995</v>
      </c>
      <c r="G5" s="130">
        <v>20.202400000000004</v>
      </c>
      <c r="H5" s="130">
        <v>19.249990000000007</v>
      </c>
      <c r="I5" s="130">
        <v>23.432100000000016</v>
      </c>
      <c r="J5" s="130">
        <v>24.376480000000019</v>
      </c>
      <c r="K5" s="130">
        <v>12.910549999999995</v>
      </c>
      <c r="L5" s="130">
        <v>12.645829999999998</v>
      </c>
      <c r="M5" s="130">
        <v>13.625159999999999</v>
      </c>
    </row>
    <row r="6" spans="1:14" x14ac:dyDescent="0.2">
      <c r="A6" s="131" t="s">
        <v>431</v>
      </c>
      <c r="B6" s="132">
        <v>141.33047999999999</v>
      </c>
      <c r="C6" s="132">
        <v>152.39401999999995</v>
      </c>
      <c r="D6" s="132">
        <v>158.04672999999997</v>
      </c>
      <c r="E6" s="132">
        <v>173.87482000000008</v>
      </c>
      <c r="F6" s="132">
        <v>169.21922999999992</v>
      </c>
      <c r="G6" s="132">
        <v>148.09685999999971</v>
      </c>
      <c r="H6" s="132">
        <v>134.01865999999998</v>
      </c>
      <c r="I6" s="132">
        <v>174.82984000000002</v>
      </c>
      <c r="J6" s="132">
        <v>145.49786000000003</v>
      </c>
      <c r="K6" s="132">
        <v>108.29824999999992</v>
      </c>
      <c r="L6" s="132">
        <v>105.89854999999997</v>
      </c>
      <c r="M6" s="132">
        <v>107.63151999999999</v>
      </c>
    </row>
    <row r="7" spans="1:14" ht="15.75" customHeight="1" x14ac:dyDescent="0.2">
      <c r="A7" s="129"/>
      <c r="B7" s="130"/>
      <c r="C7" s="130"/>
      <c r="D7" s="130"/>
      <c r="E7" s="130"/>
      <c r="F7" s="130"/>
      <c r="G7" s="130"/>
      <c r="H7" s="130"/>
      <c r="I7" s="130"/>
      <c r="J7" s="130"/>
      <c r="K7" s="130"/>
      <c r="L7" s="791" t="s">
        <v>220</v>
      </c>
      <c r="M7" s="791"/>
    </row>
    <row r="8" spans="1:14" x14ac:dyDescent="0.2">
      <c r="A8" s="133" t="s">
        <v>430</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505</v>
      </c>
    </row>
    <row r="2" spans="1:4" x14ac:dyDescent="0.2">
      <c r="A2" s="440"/>
      <c r="B2" s="440"/>
      <c r="C2" s="440"/>
      <c r="D2" s="440"/>
    </row>
    <row r="3" spans="1:4" x14ac:dyDescent="0.2">
      <c r="B3" s="632">
        <v>2022</v>
      </c>
      <c r="C3" s="632">
        <v>2023</v>
      </c>
      <c r="D3" s="632">
        <v>2024</v>
      </c>
    </row>
    <row r="4" spans="1:4" x14ac:dyDescent="0.2">
      <c r="A4" s="538" t="s">
        <v>126</v>
      </c>
      <c r="B4" s="559">
        <v>18.082838925124761</v>
      </c>
      <c r="C4" s="559">
        <v>1.3868355215815902</v>
      </c>
      <c r="D4" s="559">
        <v>0.51920893792293632</v>
      </c>
    </row>
    <row r="5" spans="1:4" x14ac:dyDescent="0.2">
      <c r="A5" s="540" t="s">
        <v>127</v>
      </c>
      <c r="B5" s="559">
        <v>21.817613368244373</v>
      </c>
      <c r="C5" s="559">
        <v>-0.17395518922322234</v>
      </c>
      <c r="D5" s="559">
        <v>0.97532179587084311</v>
      </c>
    </row>
    <row r="6" spans="1:4" x14ac:dyDescent="0.2">
      <c r="A6" s="540" t="s">
        <v>128</v>
      </c>
      <c r="B6" s="559">
        <v>18.661890491209643</v>
      </c>
      <c r="C6" s="559">
        <v>0.92465168478227799</v>
      </c>
      <c r="D6" s="559">
        <v>-2.14046391669683E-3</v>
      </c>
    </row>
    <row r="7" spans="1:4" x14ac:dyDescent="0.2">
      <c r="A7" s="540" t="s">
        <v>129</v>
      </c>
      <c r="B7" s="559">
        <v>14.536358124352182</v>
      </c>
      <c r="C7" s="559">
        <v>-0.64316756594125346</v>
      </c>
      <c r="D7" s="559" t="s">
        <v>507</v>
      </c>
    </row>
    <row r="8" spans="1:4" x14ac:dyDescent="0.2">
      <c r="A8" s="540" t="s">
        <v>130</v>
      </c>
      <c r="B8" s="559">
        <v>11.227495682239159</v>
      </c>
      <c r="C8" s="559">
        <v>-1.1967518029253021</v>
      </c>
      <c r="D8" s="559" t="s">
        <v>507</v>
      </c>
    </row>
    <row r="9" spans="1:4" x14ac:dyDescent="0.2">
      <c r="A9" s="540" t="s">
        <v>131</v>
      </c>
      <c r="B9" s="559">
        <v>9.0656304663399272</v>
      </c>
      <c r="C9" s="559">
        <v>-1.0280019565095704</v>
      </c>
      <c r="D9" s="561" t="s">
        <v>507</v>
      </c>
    </row>
    <row r="10" spans="1:4" x14ac:dyDescent="0.2">
      <c r="A10" s="540" t="s">
        <v>132</v>
      </c>
      <c r="B10" s="559">
        <v>8.0322451182053349</v>
      </c>
      <c r="C10" s="559">
        <v>-0.4829184614935973</v>
      </c>
      <c r="D10" s="559" t="s">
        <v>507</v>
      </c>
    </row>
    <row r="11" spans="1:4" x14ac:dyDescent="0.2">
      <c r="A11" s="540" t="s">
        <v>133</v>
      </c>
      <c r="B11" s="559">
        <v>7.2021296551753702</v>
      </c>
      <c r="C11" s="559">
        <v>-0.73043703631293344</v>
      </c>
      <c r="D11" s="559" t="s">
        <v>507</v>
      </c>
    </row>
    <row r="12" spans="1:4" x14ac:dyDescent="0.2">
      <c r="A12" s="540" t="s">
        <v>134</v>
      </c>
      <c r="B12" s="559">
        <v>6.1063626135189502</v>
      </c>
      <c r="C12" s="559">
        <v>-0.54157800427377045</v>
      </c>
      <c r="D12" s="559" t="s">
        <v>507</v>
      </c>
    </row>
    <row r="13" spans="1:4" x14ac:dyDescent="0.2">
      <c r="A13" s="540" t="s">
        <v>135</v>
      </c>
      <c r="B13" s="559">
        <v>5.0605068539442657</v>
      </c>
      <c r="C13" s="559">
        <v>9.1514811532286217E-2</v>
      </c>
      <c r="D13" s="559" t="s">
        <v>507</v>
      </c>
    </row>
    <row r="14" spans="1:4" x14ac:dyDescent="0.2">
      <c r="A14" s="540" t="s">
        <v>136</v>
      </c>
      <c r="B14" s="559">
        <v>2.9665480852894182</v>
      </c>
      <c r="C14" s="559">
        <v>0.58188884371028993</v>
      </c>
      <c r="D14" s="561" t="s">
        <v>507</v>
      </c>
    </row>
    <row r="15" spans="1:4" x14ac:dyDescent="0.2">
      <c r="A15" s="541" t="s">
        <v>137</v>
      </c>
      <c r="B15" s="446">
        <v>3.0509158315788047</v>
      </c>
      <c r="C15" s="446">
        <v>-0.7751217680168494</v>
      </c>
      <c r="D15" s="562" t="s">
        <v>507</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7" t="s">
        <v>33</v>
      </c>
      <c r="B1" s="787"/>
      <c r="C1" s="787"/>
      <c r="D1" s="106"/>
      <c r="E1" s="106"/>
      <c r="F1" s="106"/>
      <c r="G1" s="106"/>
    </row>
    <row r="2" spans="1:13" ht="14.1" customHeight="1" x14ac:dyDescent="0.2">
      <c r="A2" s="788"/>
      <c r="B2" s="788"/>
      <c r="C2" s="788"/>
      <c r="D2" s="109"/>
      <c r="E2" s="109"/>
      <c r="F2" s="109"/>
      <c r="G2" s="79" t="s">
        <v>151</v>
      </c>
    </row>
    <row r="3" spans="1:13" ht="14.1" customHeight="1" x14ac:dyDescent="0.2">
      <c r="A3" s="134"/>
      <c r="B3" s="792">
        <f>INDICE!A3</f>
        <v>45352</v>
      </c>
      <c r="C3" s="793"/>
      <c r="D3" s="793" t="s">
        <v>115</v>
      </c>
      <c r="E3" s="793"/>
      <c r="F3" s="793" t="s">
        <v>116</v>
      </c>
      <c r="G3" s="793"/>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480.67398000000065</v>
      </c>
      <c r="C5" s="115">
        <v>27.042290000000008</v>
      </c>
      <c r="D5" s="112">
        <v>1358.1893500000008</v>
      </c>
      <c r="E5" s="112">
        <v>85.47564000000007</v>
      </c>
      <c r="F5" s="112">
        <v>5865.2464999999975</v>
      </c>
      <c r="G5" s="112">
        <v>325.78519999999997</v>
      </c>
      <c r="L5" s="137"/>
      <c r="M5" s="137"/>
    </row>
    <row r="6" spans="1:13" ht="14.1" customHeight="1" x14ac:dyDescent="0.2">
      <c r="A6" s="107" t="s">
        <v>192</v>
      </c>
      <c r="B6" s="112">
        <v>1283.6217399999982</v>
      </c>
      <c r="C6" s="112">
        <v>533.58307999999977</v>
      </c>
      <c r="D6" s="112">
        <v>3587.8515199999997</v>
      </c>
      <c r="E6" s="112">
        <v>1720.5218699999991</v>
      </c>
      <c r="F6" s="112">
        <v>15622.11699</v>
      </c>
      <c r="G6" s="112">
        <v>6149.3497100000013</v>
      </c>
      <c r="L6" s="137"/>
      <c r="M6" s="137"/>
    </row>
    <row r="7" spans="1:13" ht="14.1" customHeight="1" x14ac:dyDescent="0.2">
      <c r="A7" s="118" t="s">
        <v>186</v>
      </c>
      <c r="B7" s="119">
        <v>1764.2957199999989</v>
      </c>
      <c r="C7" s="119">
        <v>560.62536999999975</v>
      </c>
      <c r="D7" s="119">
        <v>4946.0408700000007</v>
      </c>
      <c r="E7" s="119">
        <v>1805.9975099999992</v>
      </c>
      <c r="F7" s="119">
        <v>21487.363489999996</v>
      </c>
      <c r="G7" s="119">
        <v>6475.1349100000016</v>
      </c>
    </row>
    <row r="8" spans="1:13" ht="14.1" customHeight="1" x14ac:dyDescent="0.2">
      <c r="G8" s="79" t="s">
        <v>220</v>
      </c>
    </row>
    <row r="9" spans="1:13" ht="14.1" customHeight="1" x14ac:dyDescent="0.2">
      <c r="A9" s="101" t="s">
        <v>432</v>
      </c>
    </row>
    <row r="10" spans="1:13" ht="14.1" customHeight="1" x14ac:dyDescent="0.2">
      <c r="A10" s="101" t="s">
        <v>221</v>
      </c>
    </row>
    <row r="14" spans="1:13" ht="14.1" customHeight="1" x14ac:dyDescent="0.2">
      <c r="B14" s="478"/>
      <c r="D14" s="478"/>
      <c r="F14" s="478"/>
    </row>
    <row r="15" spans="1:13" ht="14.1" customHeight="1" x14ac:dyDescent="0.2">
      <c r="B15" s="478"/>
      <c r="D15" s="478"/>
      <c r="F15" s="47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435</v>
      </c>
    </row>
    <row r="2" spans="1:13" ht="15.75" x14ac:dyDescent="0.25">
      <c r="A2" s="2"/>
      <c r="J2" s="79" t="s">
        <v>151</v>
      </c>
    </row>
    <row r="3" spans="1:13" ht="14.1" customHeight="1" x14ac:dyDescent="0.2">
      <c r="A3" s="90"/>
      <c r="B3" s="779">
        <f>INDICE!A3</f>
        <v>45352</v>
      </c>
      <c r="C3" s="779"/>
      <c r="D3" s="779">
        <f>INDICE!C3</f>
        <v>0</v>
      </c>
      <c r="E3" s="779"/>
      <c r="F3" s="91"/>
      <c r="G3" s="780" t="s">
        <v>116</v>
      </c>
      <c r="H3" s="780"/>
      <c r="I3" s="780"/>
      <c r="J3" s="780"/>
    </row>
    <row r="4" spans="1:13" x14ac:dyDescent="0.2">
      <c r="A4" s="92"/>
      <c r="B4" s="606" t="s">
        <v>143</v>
      </c>
      <c r="C4" s="606" t="s">
        <v>144</v>
      </c>
      <c r="D4" s="606" t="s">
        <v>171</v>
      </c>
      <c r="E4" s="606" t="s">
        <v>182</v>
      </c>
      <c r="F4" s="606"/>
      <c r="G4" s="606" t="s">
        <v>143</v>
      </c>
      <c r="H4" s="606" t="s">
        <v>144</v>
      </c>
      <c r="I4" s="606" t="s">
        <v>171</v>
      </c>
      <c r="J4" s="606" t="s">
        <v>182</v>
      </c>
    </row>
    <row r="5" spans="1:13" x14ac:dyDescent="0.2">
      <c r="A5" s="364" t="s">
        <v>153</v>
      </c>
      <c r="B5" s="94">
        <f>'GNA CCAA'!B5</f>
        <v>71.960149999999999</v>
      </c>
      <c r="C5" s="94">
        <f>'GNA CCAA'!C5</f>
        <v>2.9732400000000014</v>
      </c>
      <c r="D5" s="94">
        <f>'GO CCAA'!B5</f>
        <v>282.93087000000008</v>
      </c>
      <c r="E5" s="340">
        <f>SUM(B5:D5)</f>
        <v>357.86426000000006</v>
      </c>
      <c r="F5" s="94"/>
      <c r="G5" s="94">
        <f>'GNA CCAA'!F5</f>
        <v>889.53889999999819</v>
      </c>
      <c r="H5" s="94">
        <f>'GNA CCAA'!G5</f>
        <v>35.381830000000065</v>
      </c>
      <c r="I5" s="94">
        <f>'GO CCAA'!G5</f>
        <v>3464.4307300000005</v>
      </c>
      <c r="J5" s="340">
        <f>SUM(G5:I5)</f>
        <v>4389.351459999999</v>
      </c>
    </row>
    <row r="6" spans="1:13" x14ac:dyDescent="0.2">
      <c r="A6" s="365" t="s">
        <v>154</v>
      </c>
      <c r="B6" s="96">
        <f>'GNA CCAA'!B6</f>
        <v>13.81244</v>
      </c>
      <c r="C6" s="96">
        <f>'GNA CCAA'!C6</f>
        <v>0.59876999999999991</v>
      </c>
      <c r="D6" s="96">
        <f>'GO CCAA'!B6</f>
        <v>65.699540000000013</v>
      </c>
      <c r="E6" s="342">
        <f>SUM(B6:D6)</f>
        <v>80.11075000000001</v>
      </c>
      <c r="F6" s="96"/>
      <c r="G6" s="96">
        <f>'GNA CCAA'!F6</f>
        <v>165.6825300000001</v>
      </c>
      <c r="H6" s="96">
        <f>'GNA CCAA'!G6</f>
        <v>6.7307800000000064</v>
      </c>
      <c r="I6" s="96">
        <f>'GO CCAA'!G6</f>
        <v>786.44367999999974</v>
      </c>
      <c r="J6" s="342">
        <f t="shared" ref="J6:J24" si="0">SUM(G6:I6)</f>
        <v>958.85698999999988</v>
      </c>
    </row>
    <row r="7" spans="1:13" x14ac:dyDescent="0.2">
      <c r="A7" s="365" t="s">
        <v>155</v>
      </c>
      <c r="B7" s="96">
        <f>'GNA CCAA'!B7</f>
        <v>8.3619500000000002</v>
      </c>
      <c r="C7" s="96">
        <f>'GNA CCAA'!C7</f>
        <v>0.47152999999999995</v>
      </c>
      <c r="D7" s="96">
        <f>'GO CCAA'!B7</f>
        <v>32.058069999999994</v>
      </c>
      <c r="E7" s="342">
        <f t="shared" ref="E7:E24" si="1">SUM(B7:D7)</f>
        <v>40.891549999999995</v>
      </c>
      <c r="F7" s="96"/>
      <c r="G7" s="96">
        <f>'GNA CCAA'!F7</f>
        <v>106.14268999999999</v>
      </c>
      <c r="H7" s="96">
        <f>'GNA CCAA'!G7</f>
        <v>5.94726</v>
      </c>
      <c r="I7" s="96">
        <f>'GO CCAA'!G7</f>
        <v>398.26517000000007</v>
      </c>
      <c r="J7" s="342">
        <f t="shared" si="0"/>
        <v>510.35512000000006</v>
      </c>
    </row>
    <row r="8" spans="1:13" x14ac:dyDescent="0.2">
      <c r="A8" s="365" t="s">
        <v>156</v>
      </c>
      <c r="B8" s="96">
        <f>'GNA CCAA'!B8</f>
        <v>17.521409999999999</v>
      </c>
      <c r="C8" s="96">
        <f>'GNA CCAA'!C8</f>
        <v>0.80013000000000001</v>
      </c>
      <c r="D8" s="96">
        <f>'GO CCAA'!B8</f>
        <v>25.775229999999997</v>
      </c>
      <c r="E8" s="342">
        <f t="shared" si="1"/>
        <v>44.096769999999992</v>
      </c>
      <c r="F8" s="96"/>
      <c r="G8" s="96">
        <f>'GNA CCAA'!F8</f>
        <v>255.40617999999998</v>
      </c>
      <c r="H8" s="96">
        <f>'GNA CCAA'!G8</f>
        <v>10.782770000000001</v>
      </c>
      <c r="I8" s="96">
        <f>'GO CCAA'!G8</f>
        <v>360.30256000000003</v>
      </c>
      <c r="J8" s="342">
        <f t="shared" si="0"/>
        <v>626.49151000000006</v>
      </c>
    </row>
    <row r="9" spans="1:13" x14ac:dyDescent="0.2">
      <c r="A9" s="365" t="s">
        <v>157</v>
      </c>
      <c r="B9" s="96">
        <f>'GNA CCAA'!B9</f>
        <v>36.226330000000004</v>
      </c>
      <c r="C9" s="96">
        <f>'GNA CCAA'!C9</f>
        <v>8.1277499999999989</v>
      </c>
      <c r="D9" s="96">
        <f>'GO CCAA'!B9</f>
        <v>54.106059999999992</v>
      </c>
      <c r="E9" s="342">
        <f t="shared" si="1"/>
        <v>98.460139999999996</v>
      </c>
      <c r="F9" s="96"/>
      <c r="G9" s="96">
        <f>'GNA CCAA'!F9</f>
        <v>430.50807999999967</v>
      </c>
      <c r="H9" s="96">
        <f>'GNA CCAA'!G9</f>
        <v>97.775490000000062</v>
      </c>
      <c r="I9" s="96">
        <f>'GO CCAA'!G9</f>
        <v>653.93755000000021</v>
      </c>
      <c r="J9" s="342">
        <f t="shared" si="0"/>
        <v>1182.2211199999999</v>
      </c>
    </row>
    <row r="10" spans="1:13" x14ac:dyDescent="0.2">
      <c r="A10" s="365" t="s">
        <v>158</v>
      </c>
      <c r="B10" s="96">
        <f>'GNA CCAA'!B10</f>
        <v>6.4526599999999998</v>
      </c>
      <c r="C10" s="96">
        <f>'GNA CCAA'!C10</f>
        <v>0.25756000000000001</v>
      </c>
      <c r="D10" s="96">
        <f>'GO CCAA'!B10</f>
        <v>24.449089999999998</v>
      </c>
      <c r="E10" s="342">
        <f t="shared" si="1"/>
        <v>31.159309999999998</v>
      </c>
      <c r="F10" s="96"/>
      <c r="G10" s="96">
        <f>'GNA CCAA'!F10</f>
        <v>79.674139999999966</v>
      </c>
      <c r="H10" s="96">
        <f>'GNA CCAA'!G10</f>
        <v>3.3200099999999999</v>
      </c>
      <c r="I10" s="96">
        <f>'GO CCAA'!G10</f>
        <v>290.77805000000001</v>
      </c>
      <c r="J10" s="342">
        <f t="shared" si="0"/>
        <v>373.7722</v>
      </c>
    </row>
    <row r="11" spans="1:13" x14ac:dyDescent="0.2">
      <c r="A11" s="365" t="s">
        <v>159</v>
      </c>
      <c r="B11" s="96">
        <f>'GNA CCAA'!B11</f>
        <v>25.75789</v>
      </c>
      <c r="C11" s="96">
        <f>'GNA CCAA'!C11</f>
        <v>1.1637799999999994</v>
      </c>
      <c r="D11" s="96">
        <f>'GO CCAA'!B11</f>
        <v>137.38231000000005</v>
      </c>
      <c r="E11" s="342">
        <f t="shared" si="1"/>
        <v>164.30398000000005</v>
      </c>
      <c r="F11" s="96"/>
      <c r="G11" s="96">
        <f>'GNA CCAA'!F11</f>
        <v>319.24541999999957</v>
      </c>
      <c r="H11" s="96">
        <f>'GNA CCAA'!G11</f>
        <v>15.58473000000002</v>
      </c>
      <c r="I11" s="96">
        <f>'GO CCAA'!G11</f>
        <v>1682.7302599999998</v>
      </c>
      <c r="J11" s="342">
        <f t="shared" si="0"/>
        <v>2017.5604099999994</v>
      </c>
    </row>
    <row r="12" spans="1:13" x14ac:dyDescent="0.2">
      <c r="A12" s="365" t="s">
        <v>510</v>
      </c>
      <c r="B12" s="96">
        <f>'GNA CCAA'!B12</f>
        <v>21.744970000000002</v>
      </c>
      <c r="C12" s="96">
        <f>'GNA CCAA'!C12</f>
        <v>0.74073999999999951</v>
      </c>
      <c r="D12" s="96">
        <f>'GO CCAA'!B12</f>
        <v>110.25616999999995</v>
      </c>
      <c r="E12" s="342">
        <f t="shared" si="1"/>
        <v>132.74187999999995</v>
      </c>
      <c r="F12" s="96"/>
      <c r="G12" s="96">
        <f>'GNA CCAA'!F12</f>
        <v>247.54821000000001</v>
      </c>
      <c r="H12" s="96">
        <f>'GNA CCAA'!G12</f>
        <v>8.5386400000000027</v>
      </c>
      <c r="I12" s="96">
        <f>'GO CCAA'!G12</f>
        <v>1212.6934699999997</v>
      </c>
      <c r="J12" s="342">
        <f t="shared" si="0"/>
        <v>1468.7803199999998</v>
      </c>
    </row>
    <row r="13" spans="1:13" x14ac:dyDescent="0.2">
      <c r="A13" s="365" t="s">
        <v>160</v>
      </c>
      <c r="B13" s="96">
        <f>'GNA CCAA'!B13</f>
        <v>86.030970000000039</v>
      </c>
      <c r="C13" s="96">
        <f>'GNA CCAA'!C13</f>
        <v>4.1110899999999999</v>
      </c>
      <c r="D13" s="96">
        <f>'GO CCAA'!B13</f>
        <v>302.07460999999995</v>
      </c>
      <c r="E13" s="342">
        <f t="shared" si="1"/>
        <v>392.21667000000002</v>
      </c>
      <c r="F13" s="96"/>
      <c r="G13" s="96">
        <f>'GNA CCAA'!F13</f>
        <v>1042.0650299999995</v>
      </c>
      <c r="H13" s="96">
        <f>'GNA CCAA'!G13</f>
        <v>48.247450000000015</v>
      </c>
      <c r="I13" s="96">
        <f>'GO CCAA'!G13</f>
        <v>3637.9256700000019</v>
      </c>
      <c r="J13" s="342">
        <f t="shared" si="0"/>
        <v>4728.238150000001</v>
      </c>
    </row>
    <row r="14" spans="1:13" x14ac:dyDescent="0.2">
      <c r="A14" s="365" t="s">
        <v>161</v>
      </c>
      <c r="B14" s="96">
        <f>'GNA CCAA'!B14</f>
        <v>0.42344999999999999</v>
      </c>
      <c r="C14" s="96">
        <f>'GNA CCAA'!C14</f>
        <v>3.6940000000000001E-2</v>
      </c>
      <c r="D14" s="96">
        <f>'GO CCAA'!B14</f>
        <v>0.91695000000000004</v>
      </c>
      <c r="E14" s="342">
        <f t="shared" si="1"/>
        <v>1.37734</v>
      </c>
      <c r="F14" s="96"/>
      <c r="G14" s="96">
        <f>'GNA CCAA'!F14</f>
        <v>5.8695600000000008</v>
      </c>
      <c r="H14" s="96">
        <f>'GNA CCAA'!G14</f>
        <v>0.57630999999999999</v>
      </c>
      <c r="I14" s="96">
        <f>'GO CCAA'!G14</f>
        <v>12.170570000000001</v>
      </c>
      <c r="J14" s="342">
        <f t="shared" si="0"/>
        <v>18.616440000000004</v>
      </c>
    </row>
    <row r="15" spans="1:13" x14ac:dyDescent="0.2">
      <c r="A15" s="365" t="s">
        <v>162</v>
      </c>
      <c r="B15" s="96">
        <f>'GNA CCAA'!B15</f>
        <v>53.519020000000005</v>
      </c>
      <c r="C15" s="96">
        <f>'GNA CCAA'!C15</f>
        <v>2.2992600000000003</v>
      </c>
      <c r="D15" s="96">
        <f>'GO CCAA'!B15</f>
        <v>160.71627999999998</v>
      </c>
      <c r="E15" s="342">
        <f t="shared" si="1"/>
        <v>216.53456</v>
      </c>
      <c r="F15" s="96"/>
      <c r="G15" s="96">
        <f>'GNA CCAA'!F15</f>
        <v>672.90828000000056</v>
      </c>
      <c r="H15" s="96">
        <f>'GNA CCAA'!G15</f>
        <v>26.658919999999981</v>
      </c>
      <c r="I15" s="96">
        <f>'GO CCAA'!G15</f>
        <v>1964.9814400000012</v>
      </c>
      <c r="J15" s="342">
        <f t="shared" si="0"/>
        <v>2664.5486400000018</v>
      </c>
      <c r="L15" s="92"/>
      <c r="M15" s="92"/>
    </row>
    <row r="16" spans="1:13" x14ac:dyDescent="0.2">
      <c r="A16" s="365" t="s">
        <v>163</v>
      </c>
      <c r="B16" s="96">
        <f>'GNA CCAA'!B16</f>
        <v>9.3492599999999975</v>
      </c>
      <c r="C16" s="96">
        <f>'GNA CCAA'!C16</f>
        <v>0.26127999999999996</v>
      </c>
      <c r="D16" s="96">
        <f>'GO CCAA'!B16</f>
        <v>58.416259999999994</v>
      </c>
      <c r="E16" s="342">
        <f t="shared" si="1"/>
        <v>68.026799999999994</v>
      </c>
      <c r="F16" s="96"/>
      <c r="G16" s="96">
        <f>'GNA CCAA'!F16</f>
        <v>110.4473899999999</v>
      </c>
      <c r="H16" s="96">
        <f>'GNA CCAA'!G16</f>
        <v>3.2413599999999989</v>
      </c>
      <c r="I16" s="96">
        <f>'GO CCAA'!G16</f>
        <v>686.91647000000023</v>
      </c>
      <c r="J16" s="342">
        <f t="shared" si="0"/>
        <v>800.60522000000014</v>
      </c>
    </row>
    <row r="17" spans="1:10" x14ac:dyDescent="0.2">
      <c r="A17" s="365" t="s">
        <v>164</v>
      </c>
      <c r="B17" s="96">
        <f>'GNA CCAA'!B17</f>
        <v>22.629270000000005</v>
      </c>
      <c r="C17" s="96">
        <f>'GNA CCAA'!C17</f>
        <v>1.04653</v>
      </c>
      <c r="D17" s="96">
        <f>'GO CCAA'!B17</f>
        <v>106.94346999999996</v>
      </c>
      <c r="E17" s="342">
        <f t="shared" si="1"/>
        <v>130.61926999999997</v>
      </c>
      <c r="F17" s="96"/>
      <c r="G17" s="96">
        <f>'GNA CCAA'!F17</f>
        <v>282.84264999999959</v>
      </c>
      <c r="H17" s="96">
        <f>'GNA CCAA'!G17</f>
        <v>13.72494</v>
      </c>
      <c r="I17" s="96">
        <f>'GO CCAA'!G17</f>
        <v>1317.6960699999995</v>
      </c>
      <c r="J17" s="342">
        <f t="shared" si="0"/>
        <v>1614.2636599999992</v>
      </c>
    </row>
    <row r="18" spans="1:10" x14ac:dyDescent="0.2">
      <c r="A18" s="365" t="s">
        <v>165</v>
      </c>
      <c r="B18" s="96">
        <f>'GNA CCAA'!B18</f>
        <v>2.7601300000000006</v>
      </c>
      <c r="C18" s="96">
        <f>'GNA CCAA'!C18</f>
        <v>0.13425000000000001</v>
      </c>
      <c r="D18" s="96">
        <f>'GO CCAA'!B18</f>
        <v>14.38631</v>
      </c>
      <c r="E18" s="342">
        <f t="shared" si="1"/>
        <v>17.28069</v>
      </c>
      <c r="F18" s="96"/>
      <c r="G18" s="96">
        <f>'GNA CCAA'!F18</f>
        <v>32.211679999999994</v>
      </c>
      <c r="H18" s="96">
        <f>'GNA CCAA'!G18</f>
        <v>1.2537600000000002</v>
      </c>
      <c r="I18" s="96">
        <f>'GO CCAA'!G18</f>
        <v>155.50945999999993</v>
      </c>
      <c r="J18" s="342">
        <f t="shared" si="0"/>
        <v>188.97489999999993</v>
      </c>
    </row>
    <row r="19" spans="1:10" x14ac:dyDescent="0.2">
      <c r="A19" s="365" t="s">
        <v>166</v>
      </c>
      <c r="B19" s="96">
        <f>'GNA CCAA'!B19</f>
        <v>63.27637</v>
      </c>
      <c r="C19" s="96">
        <f>'GNA CCAA'!C19</f>
        <v>2.3498600000000001</v>
      </c>
      <c r="D19" s="96">
        <f>'GO CCAA'!B19</f>
        <v>146.57085000000001</v>
      </c>
      <c r="E19" s="342">
        <f t="shared" si="1"/>
        <v>212.19708000000003</v>
      </c>
      <c r="F19" s="96"/>
      <c r="G19" s="96">
        <f>'GNA CCAA'!F19</f>
        <v>744.58611999999982</v>
      </c>
      <c r="H19" s="96">
        <f>'GNA CCAA'!G19</f>
        <v>27.415780000000002</v>
      </c>
      <c r="I19" s="96">
        <f>'GO CCAA'!G19</f>
        <v>1837.5654199999997</v>
      </c>
      <c r="J19" s="342">
        <f t="shared" si="0"/>
        <v>2609.5673199999997</v>
      </c>
    </row>
    <row r="20" spans="1:10" x14ac:dyDescent="0.2">
      <c r="A20" s="365" t="s">
        <v>167</v>
      </c>
      <c r="B20" s="96">
        <f>'GNA CCAA'!B20</f>
        <v>0.51712999999999998</v>
      </c>
      <c r="C20" s="488">
        <f>'GNA CCAA'!C20</f>
        <v>0</v>
      </c>
      <c r="D20" s="96">
        <f>'GO CCAA'!B20</f>
        <v>0.9517500000000001</v>
      </c>
      <c r="E20" s="342">
        <f t="shared" si="1"/>
        <v>1.46888</v>
      </c>
      <c r="F20" s="96"/>
      <c r="G20" s="96">
        <f>'GNA CCAA'!F20</f>
        <v>6.6698999999999993</v>
      </c>
      <c r="H20" s="488">
        <f>'GNA CCAA'!G20</f>
        <v>0</v>
      </c>
      <c r="I20" s="96">
        <f>'GO CCAA'!G20</f>
        <v>13.137090000000001</v>
      </c>
      <c r="J20" s="342">
        <f t="shared" si="0"/>
        <v>19.806989999999999</v>
      </c>
    </row>
    <row r="21" spans="1:10" x14ac:dyDescent="0.2">
      <c r="A21" s="365" t="s">
        <v>168</v>
      </c>
      <c r="B21" s="96">
        <f>'GNA CCAA'!B21</f>
        <v>13.914380000000001</v>
      </c>
      <c r="C21" s="96">
        <f>'GNA CCAA'!C21</f>
        <v>0.63827</v>
      </c>
      <c r="D21" s="96">
        <f>'GO CCAA'!B21</f>
        <v>84.114640000000009</v>
      </c>
      <c r="E21" s="342">
        <f t="shared" si="1"/>
        <v>98.667290000000008</v>
      </c>
      <c r="F21" s="96"/>
      <c r="G21" s="96">
        <f>'GNA CCAA'!F21</f>
        <v>161.54833999999997</v>
      </c>
      <c r="H21" s="96">
        <f>'GNA CCAA'!G21</f>
        <v>6.8241099999999983</v>
      </c>
      <c r="I21" s="96">
        <f>'GO CCAA'!G21</f>
        <v>977.59610000000021</v>
      </c>
      <c r="J21" s="342">
        <f t="shared" si="0"/>
        <v>1145.9685500000001</v>
      </c>
    </row>
    <row r="22" spans="1:10" x14ac:dyDescent="0.2">
      <c r="A22" s="365" t="s">
        <v>169</v>
      </c>
      <c r="B22" s="96">
        <f>'GNA CCAA'!B22</f>
        <v>7.0052300000000001</v>
      </c>
      <c r="C22" s="96">
        <f>'GNA CCAA'!C22</f>
        <v>0.24008000000000002</v>
      </c>
      <c r="D22" s="96">
        <f>'GO CCAA'!B22</f>
        <v>54.038089999999997</v>
      </c>
      <c r="E22" s="342">
        <f t="shared" si="1"/>
        <v>61.2834</v>
      </c>
      <c r="F22" s="96"/>
      <c r="G22" s="96">
        <f>'GNA CCAA'!F22</f>
        <v>82.116539999999972</v>
      </c>
      <c r="H22" s="96">
        <f>'GNA CCAA'!G22</f>
        <v>2.7696699999999996</v>
      </c>
      <c r="I22" s="96">
        <f>'GO CCAA'!G22</f>
        <v>581.01241999999991</v>
      </c>
      <c r="J22" s="342">
        <f t="shared" si="0"/>
        <v>665.89862999999991</v>
      </c>
    </row>
    <row r="23" spans="1:10" x14ac:dyDescent="0.2">
      <c r="A23" s="366" t="s">
        <v>170</v>
      </c>
      <c r="B23" s="96">
        <f>'GNA CCAA'!B23</f>
        <v>19.303109999999997</v>
      </c>
      <c r="C23" s="96">
        <f>'GNA CCAA'!C23</f>
        <v>0.89909000000000006</v>
      </c>
      <c r="D23" s="96">
        <f>'GO CCAA'!B23</f>
        <v>153.72222000000002</v>
      </c>
      <c r="E23" s="342">
        <f t="shared" si="1"/>
        <v>173.92442000000003</v>
      </c>
      <c r="F23" s="96"/>
      <c r="G23" s="96">
        <f>'GNA CCAA'!F23</f>
        <v>229.90873000000028</v>
      </c>
      <c r="H23" s="96">
        <f>'GNA CCAA'!G23</f>
        <v>11.258470000000004</v>
      </c>
      <c r="I23" s="96">
        <f>'GO CCAA'!G23</f>
        <v>1728.4146499999995</v>
      </c>
      <c r="J23" s="342">
        <f t="shared" si="0"/>
        <v>1969.5818499999998</v>
      </c>
    </row>
    <row r="24" spans="1:10" x14ac:dyDescent="0.2">
      <c r="A24" s="367" t="s">
        <v>428</v>
      </c>
      <c r="B24" s="100">
        <f>'GNA CCAA'!B24</f>
        <v>480.56612000000007</v>
      </c>
      <c r="C24" s="100">
        <f>'GNA CCAA'!C24</f>
        <v>27.150149999999996</v>
      </c>
      <c r="D24" s="100">
        <f>'GO CCAA'!B24</f>
        <v>1815.5087699999997</v>
      </c>
      <c r="E24" s="100">
        <f t="shared" si="1"/>
        <v>2323.2250399999998</v>
      </c>
      <c r="F24" s="100"/>
      <c r="G24" s="100">
        <f>'GNA CCAA'!F24</f>
        <v>5864.920369999988</v>
      </c>
      <c r="H24" s="368">
        <f>'GNA CCAA'!G24</f>
        <v>326.03228000000058</v>
      </c>
      <c r="I24" s="100">
        <f>'GO CCAA'!G24</f>
        <v>21762.506829999977</v>
      </c>
      <c r="J24" s="100">
        <f t="shared" si="0"/>
        <v>27953.459479999965</v>
      </c>
    </row>
    <row r="25" spans="1:10" x14ac:dyDescent="0.2">
      <c r="J25" s="79" t="s">
        <v>220</v>
      </c>
    </row>
    <row r="26" spans="1:10" x14ac:dyDescent="0.2">
      <c r="A26" s="344" t="s">
        <v>433</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49" priority="5" operator="between">
      <formula>0</formula>
      <formula>0.5</formula>
    </cfRule>
    <cfRule type="cellIs" dxfId="148" priority="6" operator="between">
      <formula>0</formula>
      <formula>0.49</formula>
    </cfRule>
  </conditionalFormatting>
  <conditionalFormatting sqref="E6:E23">
    <cfRule type="cellIs" dxfId="147" priority="3" operator="between">
      <formula>0</formula>
      <formula>0.5</formula>
    </cfRule>
    <cfRule type="cellIs" dxfId="146" priority="4" operator="between">
      <formula>0</formula>
      <formula>0.49</formula>
    </cfRule>
  </conditionalFormatting>
  <conditionalFormatting sqref="J6:J23">
    <cfRule type="cellIs" dxfId="145" priority="1" operator="between">
      <formula>0</formula>
      <formula>0.5</formula>
    </cfRule>
    <cfRule type="cellIs" dxfId="14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5">
        <f>INDICE!A3</f>
        <v>45352</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0">
        <v>541.27201999999988</v>
      </c>
      <c r="C5" s="86">
        <v>10.078895648028656</v>
      </c>
      <c r="D5" s="85">
        <v>1525.90192</v>
      </c>
      <c r="E5" s="86">
        <v>13.460115142799594</v>
      </c>
      <c r="F5" s="85">
        <v>6823.7379499999979</v>
      </c>
      <c r="G5" s="86">
        <v>11.371890765923652</v>
      </c>
      <c r="H5" s="381">
        <v>99.997826311958988</v>
      </c>
    </row>
    <row r="6" spans="1:65" x14ac:dyDescent="0.2">
      <c r="A6" s="84" t="s">
        <v>141</v>
      </c>
      <c r="B6" s="342">
        <v>1.83E-2</v>
      </c>
      <c r="C6" s="345">
        <v>34.955752212389378</v>
      </c>
      <c r="D6" s="96">
        <v>2.8560000000000002E-2</v>
      </c>
      <c r="E6" s="345">
        <v>-15.427894580989044</v>
      </c>
      <c r="F6" s="96">
        <v>0.14833000000000002</v>
      </c>
      <c r="G6" s="345">
        <v>-1.5269202682068532</v>
      </c>
      <c r="H6" s="475">
        <v>2.173688041002935E-3</v>
      </c>
    </row>
    <row r="7" spans="1:65" x14ac:dyDescent="0.2">
      <c r="A7" s="60" t="s">
        <v>114</v>
      </c>
      <c r="B7" s="61">
        <v>541.29031999999995</v>
      </c>
      <c r="C7" s="87">
        <v>10.079581660011048</v>
      </c>
      <c r="D7" s="61">
        <v>1525.93048</v>
      </c>
      <c r="E7" s="87">
        <v>13.459389781505227</v>
      </c>
      <c r="F7" s="61">
        <v>6823.8862799999988</v>
      </c>
      <c r="G7" s="87">
        <v>11.371573660454777</v>
      </c>
      <c r="H7" s="87">
        <v>100</v>
      </c>
    </row>
    <row r="8" spans="1:65" x14ac:dyDescent="0.2">
      <c r="H8" s="79" t="s">
        <v>220</v>
      </c>
    </row>
    <row r="9" spans="1:65" x14ac:dyDescent="0.2">
      <c r="A9" s="80" t="s">
        <v>477</v>
      </c>
    </row>
    <row r="10" spans="1:65" x14ac:dyDescent="0.2">
      <c r="A10" s="133" t="s">
        <v>530</v>
      </c>
    </row>
    <row r="13" spans="1:65" x14ac:dyDescent="0.2">
      <c r="B13" s="85"/>
    </row>
  </sheetData>
  <mergeCells count="3">
    <mergeCell ref="B3:C3"/>
    <mergeCell ref="D3:E3"/>
    <mergeCell ref="F3:H3"/>
  </mergeCells>
  <conditionalFormatting sqref="B6">
    <cfRule type="cellIs" dxfId="143" priority="7" operator="between">
      <formula>0</formula>
      <formula>0.5</formula>
    </cfRule>
    <cfRule type="cellIs" dxfId="142" priority="8" operator="between">
      <formula>0</formula>
      <formula>0.49</formula>
    </cfRule>
  </conditionalFormatting>
  <conditionalFormatting sqref="D6">
    <cfRule type="cellIs" dxfId="141" priority="5" operator="between">
      <formula>0</formula>
      <formula>0.5</formula>
    </cfRule>
    <cfRule type="cellIs" dxfId="140" priority="6" operator="between">
      <formula>0</formula>
      <formula>0.49</formula>
    </cfRule>
  </conditionalFormatting>
  <conditionalFormatting sqref="F6">
    <cfRule type="cellIs" dxfId="139" priority="3" operator="between">
      <formula>0</formula>
      <formula>0.5</formula>
    </cfRule>
    <cfRule type="cellIs" dxfId="138" priority="4" operator="between">
      <formula>0</formula>
      <formula>0.49</formula>
    </cfRule>
  </conditionalFormatting>
  <conditionalFormatting sqref="H6">
    <cfRule type="cellIs" dxfId="137" priority="1" operator="between">
      <formula>0</formula>
      <formula>0.5</formula>
    </cfRule>
    <cfRule type="cellIs" dxfId="13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9" t="s">
        <v>151</v>
      </c>
    </row>
    <row r="3" spans="1:65" s="81" customFormat="1" x14ac:dyDescent="0.2">
      <c r="A3" s="70"/>
      <c r="B3" s="775">
        <f>INDICE!A3</f>
        <v>45352</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0">
        <v>98.974919999999969</v>
      </c>
      <c r="C5" s="86">
        <v>-12.679918332388485</v>
      </c>
      <c r="D5" s="85">
        <v>272.18766000000005</v>
      </c>
      <c r="E5" s="86">
        <v>-10.172246421041633</v>
      </c>
      <c r="F5" s="85">
        <v>1059.59393</v>
      </c>
      <c r="G5" s="86">
        <v>-21.939226805674981</v>
      </c>
      <c r="H5" s="381">
        <v>15.08196047006618</v>
      </c>
    </row>
    <row r="6" spans="1:65" x14ac:dyDescent="0.2">
      <c r="A6" s="84" t="s">
        <v>195</v>
      </c>
      <c r="B6" s="380">
        <v>476.36313000000007</v>
      </c>
      <c r="C6" s="73">
        <v>-12.315626989859018</v>
      </c>
      <c r="D6" s="85">
        <v>1485.4944500000001</v>
      </c>
      <c r="E6" s="86">
        <v>1.2012831348749902</v>
      </c>
      <c r="F6" s="85">
        <v>5965.9776600000014</v>
      </c>
      <c r="G6" s="86">
        <v>-5.0326544593905824</v>
      </c>
      <c r="H6" s="381">
        <v>84.918039529933836</v>
      </c>
    </row>
    <row r="7" spans="1:65" x14ac:dyDescent="0.2">
      <c r="A7" s="60" t="s">
        <v>436</v>
      </c>
      <c r="B7" s="61">
        <v>575.33805000000007</v>
      </c>
      <c r="C7" s="87">
        <v>-12.378512038811998</v>
      </c>
      <c r="D7" s="61">
        <v>1757.6821100000004</v>
      </c>
      <c r="E7" s="87">
        <v>-0.74482066018176707</v>
      </c>
      <c r="F7" s="61">
        <v>7025.5715900000005</v>
      </c>
      <c r="G7" s="87">
        <v>-8.0366233167162608</v>
      </c>
      <c r="H7" s="87">
        <v>100</v>
      </c>
    </row>
    <row r="8" spans="1:65" x14ac:dyDescent="0.2">
      <c r="A8" s="66" t="s">
        <v>425</v>
      </c>
      <c r="B8" s="420">
        <v>449.42637000000008</v>
      </c>
      <c r="C8" s="607">
        <v>-12.806560131744</v>
      </c>
      <c r="D8" s="418">
        <v>1415.8156100000001</v>
      </c>
      <c r="E8" s="607">
        <v>2.2296526640350862</v>
      </c>
      <c r="F8" s="418">
        <v>5628.9537299999993</v>
      </c>
      <c r="G8" s="607">
        <v>-5.1651187161276582</v>
      </c>
      <c r="H8" s="713">
        <v>80.120936181364826</v>
      </c>
    </row>
    <row r="9" spans="1:65" x14ac:dyDescent="0.2">
      <c r="H9" s="79" t="s">
        <v>220</v>
      </c>
    </row>
    <row r="10" spans="1:65" x14ac:dyDescent="0.2">
      <c r="A10" s="80" t="s">
        <v>477</v>
      </c>
    </row>
    <row r="11" spans="1:65" x14ac:dyDescent="0.2">
      <c r="A11" s="80" t="s">
        <v>437</v>
      </c>
    </row>
    <row r="12" spans="1:65" x14ac:dyDescent="0.2">
      <c r="A12" s="133" t="s">
        <v>530</v>
      </c>
    </row>
  </sheetData>
  <mergeCells count="3">
    <mergeCell ref="B3:C3"/>
    <mergeCell ref="D3:E3"/>
    <mergeCell ref="F3:H3"/>
  </mergeCells>
  <conditionalFormatting sqref="C6">
    <cfRule type="cellIs" dxfId="135" priority="1" operator="between">
      <formula>0</formula>
      <formula>0.5</formula>
    </cfRule>
    <cfRule type="cellIs" dxfId="134"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438</v>
      </c>
    </row>
    <row r="2" spans="1:3" ht="15.75" x14ac:dyDescent="0.25">
      <c r="A2" s="2"/>
      <c r="C2" s="55" t="s">
        <v>151</v>
      </c>
    </row>
    <row r="3" spans="1:3" ht="14.1" customHeight="1" x14ac:dyDescent="0.2">
      <c r="A3" s="90"/>
      <c r="B3" s="281">
        <f>INDICE!A3</f>
        <v>45352</v>
      </c>
      <c r="C3" s="608" t="s">
        <v>116</v>
      </c>
    </row>
    <row r="4" spans="1:3" x14ac:dyDescent="0.2">
      <c r="A4" s="364" t="s">
        <v>153</v>
      </c>
      <c r="B4" s="340">
        <v>1.4812099999999999</v>
      </c>
      <c r="C4" s="94">
        <v>17.030000000000012</v>
      </c>
    </row>
    <row r="5" spans="1:3" x14ac:dyDescent="0.2">
      <c r="A5" s="365" t="s">
        <v>154</v>
      </c>
      <c r="B5" s="342">
        <v>0.15472</v>
      </c>
      <c r="C5" s="96">
        <v>2.3552399999999998</v>
      </c>
    </row>
    <row r="6" spans="1:3" x14ac:dyDescent="0.2">
      <c r="A6" s="365" t="s">
        <v>155</v>
      </c>
      <c r="B6" s="342">
        <v>1.74379</v>
      </c>
      <c r="C6" s="96">
        <v>13.857869999999998</v>
      </c>
    </row>
    <row r="7" spans="1:3" x14ac:dyDescent="0.2">
      <c r="A7" s="365" t="s">
        <v>156</v>
      </c>
      <c r="B7" s="342">
        <v>0</v>
      </c>
      <c r="C7" s="96">
        <v>0</v>
      </c>
    </row>
    <row r="8" spans="1:3" x14ac:dyDescent="0.2">
      <c r="A8" s="365" t="s">
        <v>157</v>
      </c>
      <c r="B8" s="342">
        <v>81.761789999999991</v>
      </c>
      <c r="C8" s="96">
        <v>791.56719999999984</v>
      </c>
    </row>
    <row r="9" spans="1:3" x14ac:dyDescent="0.2">
      <c r="A9" s="365" t="s">
        <v>158</v>
      </c>
      <c r="B9" s="342">
        <v>0.33672000000000002</v>
      </c>
      <c r="C9" s="96">
        <v>4.9574600000000002</v>
      </c>
    </row>
    <row r="10" spans="1:3" x14ac:dyDescent="0.2">
      <c r="A10" s="365" t="s">
        <v>159</v>
      </c>
      <c r="B10" s="342">
        <v>0.46180000000000004</v>
      </c>
      <c r="C10" s="96">
        <v>8.4370700000000038</v>
      </c>
    </row>
    <row r="11" spans="1:3" x14ac:dyDescent="0.2">
      <c r="A11" s="365" t="s">
        <v>510</v>
      </c>
      <c r="B11" s="342">
        <v>0.18465000000000001</v>
      </c>
      <c r="C11" s="96">
        <v>3.28254</v>
      </c>
    </row>
    <row r="12" spans="1:3" x14ac:dyDescent="0.2">
      <c r="A12" s="365" t="s">
        <v>160</v>
      </c>
      <c r="B12" s="342">
        <v>0.37965999999999994</v>
      </c>
      <c r="C12" s="96">
        <v>5.7259999999999982</v>
      </c>
    </row>
    <row r="13" spans="1:3" x14ac:dyDescent="0.2">
      <c r="A13" s="365" t="s">
        <v>161</v>
      </c>
      <c r="B13" s="342">
        <v>2.4809999999999999</v>
      </c>
      <c r="C13" s="96">
        <v>40.426000000000002</v>
      </c>
    </row>
    <row r="14" spans="1:3" x14ac:dyDescent="0.2">
      <c r="A14" s="365" t="s">
        <v>162</v>
      </c>
      <c r="B14" s="342">
        <v>0.26647999999999999</v>
      </c>
      <c r="C14" s="96">
        <v>2.7617000000000007</v>
      </c>
    </row>
    <row r="15" spans="1:3" x14ac:dyDescent="0.2">
      <c r="A15" s="365" t="s">
        <v>163</v>
      </c>
      <c r="B15" s="342">
        <v>0.33520000000000005</v>
      </c>
      <c r="C15" s="96">
        <v>3.2895399999999997</v>
      </c>
    </row>
    <row r="16" spans="1:3" x14ac:dyDescent="0.2">
      <c r="A16" s="365" t="s">
        <v>164</v>
      </c>
      <c r="B16" s="342">
        <v>5.5869600000000013</v>
      </c>
      <c r="C16" s="96">
        <v>103.89319999999999</v>
      </c>
    </row>
    <row r="17" spans="1:3" x14ac:dyDescent="0.2">
      <c r="A17" s="365" t="s">
        <v>165</v>
      </c>
      <c r="B17" s="342">
        <v>3.814E-2</v>
      </c>
      <c r="C17" s="96">
        <v>0.78792000000000006</v>
      </c>
    </row>
    <row r="18" spans="1:3" x14ac:dyDescent="0.2">
      <c r="A18" s="365" t="s">
        <v>166</v>
      </c>
      <c r="B18" s="342">
        <v>0.28598000000000001</v>
      </c>
      <c r="C18" s="96">
        <v>4.4150299999999998</v>
      </c>
    </row>
    <row r="19" spans="1:3" x14ac:dyDescent="0.2">
      <c r="A19" s="365" t="s">
        <v>167</v>
      </c>
      <c r="B19" s="342">
        <v>2.4910000000000001</v>
      </c>
      <c r="C19" s="96">
        <v>43.728999999999999</v>
      </c>
    </row>
    <row r="20" spans="1:3" x14ac:dyDescent="0.2">
      <c r="A20" s="365" t="s">
        <v>168</v>
      </c>
      <c r="B20" s="342">
        <v>0.14828</v>
      </c>
      <c r="C20" s="96">
        <v>4.2154399999999992</v>
      </c>
    </row>
    <row r="21" spans="1:3" x14ac:dyDescent="0.2">
      <c r="A21" s="365" t="s">
        <v>169</v>
      </c>
      <c r="B21" s="342">
        <v>0.22074000000000002</v>
      </c>
      <c r="C21" s="96">
        <v>2.6995600000000004</v>
      </c>
    </row>
    <row r="22" spans="1:3" x14ac:dyDescent="0.2">
      <c r="A22" s="366" t="s">
        <v>170</v>
      </c>
      <c r="B22" s="342">
        <v>0.61680000000000001</v>
      </c>
      <c r="C22" s="96">
        <v>6.1631599999999995</v>
      </c>
    </row>
    <row r="23" spans="1:3" x14ac:dyDescent="0.2">
      <c r="A23" s="367" t="s">
        <v>428</v>
      </c>
      <c r="B23" s="100">
        <v>98.974919999999969</v>
      </c>
      <c r="C23" s="100">
        <v>1059.5939300000002</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33" priority="1" stopIfTrue="1" operator="equal">
      <formula>0</formula>
    </cfRule>
  </conditionalFormatting>
  <conditionalFormatting sqref="B5:C22">
    <cfRule type="cellIs" dxfId="132" priority="2" operator="between">
      <formula>0</formula>
      <formula>0.5</formula>
    </cfRule>
    <cfRule type="cellIs" dxfId="131"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5" t="s">
        <v>0</v>
      </c>
      <c r="B1" s="765"/>
      <c r="C1" s="765"/>
      <c r="D1" s="765"/>
      <c r="E1" s="765"/>
      <c r="F1" s="765"/>
    </row>
    <row r="2" spans="1:6" ht="12.75" x14ac:dyDescent="0.2">
      <c r="A2" s="766"/>
      <c r="B2" s="766"/>
      <c r="C2" s="766"/>
      <c r="D2" s="766"/>
      <c r="E2" s="766"/>
      <c r="F2" s="766"/>
    </row>
    <row r="3" spans="1:6" ht="29.85" customHeight="1" x14ac:dyDescent="0.25">
      <c r="A3" s="20"/>
      <c r="B3" s="21" t="s">
        <v>42</v>
      </c>
      <c r="C3" s="21" t="s">
        <v>43</v>
      </c>
      <c r="D3" s="22" t="s">
        <v>44</v>
      </c>
      <c r="E3" s="22" t="s">
        <v>414</v>
      </c>
      <c r="F3" s="451" t="s">
        <v>415</v>
      </c>
    </row>
    <row r="4" spans="1:6" ht="12.75" x14ac:dyDescent="0.2">
      <c r="A4" s="23" t="s">
        <v>45</v>
      </c>
      <c r="B4" s="280"/>
      <c r="C4" s="280"/>
      <c r="D4" s="280"/>
      <c r="E4" s="280"/>
      <c r="F4" s="451"/>
    </row>
    <row r="5" spans="1:6" ht="12.75" x14ac:dyDescent="0.2">
      <c r="A5" s="24" t="s">
        <v>46</v>
      </c>
      <c r="B5" s="25" t="s">
        <v>532</v>
      </c>
      <c r="C5" s="26" t="s">
        <v>47</v>
      </c>
      <c r="D5" s="27">
        <v>4608.7529751083603</v>
      </c>
      <c r="E5" s="290">
        <v>4894.7181499999979</v>
      </c>
      <c r="F5" s="28" t="s">
        <v>690</v>
      </c>
    </row>
    <row r="6" spans="1:6" ht="12.75" x14ac:dyDescent="0.2">
      <c r="A6" s="19" t="s">
        <v>408</v>
      </c>
      <c r="B6" s="28" t="s">
        <v>532</v>
      </c>
      <c r="C6" s="29" t="s">
        <v>47</v>
      </c>
      <c r="D6" s="30">
        <v>181.57599999999999</v>
      </c>
      <c r="E6" s="291">
        <v>232.79090000000002</v>
      </c>
      <c r="F6" s="28" t="s">
        <v>690</v>
      </c>
    </row>
    <row r="7" spans="1:6" ht="12.75" x14ac:dyDescent="0.2">
      <c r="A7" s="19" t="s">
        <v>48</v>
      </c>
      <c r="B7" s="28" t="s">
        <v>532</v>
      </c>
      <c r="C7" s="29" t="s">
        <v>47</v>
      </c>
      <c r="D7" s="30">
        <v>463.87369000000012</v>
      </c>
      <c r="E7" s="291">
        <v>508.07560000000029</v>
      </c>
      <c r="F7" s="28" t="s">
        <v>690</v>
      </c>
    </row>
    <row r="8" spans="1:6" ht="12.75" x14ac:dyDescent="0.2">
      <c r="A8" s="19" t="s">
        <v>49</v>
      </c>
      <c r="B8" s="28" t="s">
        <v>532</v>
      </c>
      <c r="C8" s="29" t="s">
        <v>47</v>
      </c>
      <c r="D8" s="30">
        <v>483.32936000000012</v>
      </c>
      <c r="E8" s="291">
        <v>541.29031999999995</v>
      </c>
      <c r="F8" s="28" t="s">
        <v>690</v>
      </c>
    </row>
    <row r="9" spans="1:6" ht="12.75" x14ac:dyDescent="0.2">
      <c r="A9" s="19" t="s">
        <v>565</v>
      </c>
      <c r="B9" s="28" t="s">
        <v>532</v>
      </c>
      <c r="C9" s="29" t="s">
        <v>47</v>
      </c>
      <c r="D9" s="30">
        <v>1733.1999900000005</v>
      </c>
      <c r="E9" s="291">
        <v>1817.2048199999981</v>
      </c>
      <c r="F9" s="28" t="s">
        <v>690</v>
      </c>
    </row>
    <row r="10" spans="1:6" ht="12.75" x14ac:dyDescent="0.2">
      <c r="A10" s="31" t="s">
        <v>50</v>
      </c>
      <c r="B10" s="32" t="s">
        <v>532</v>
      </c>
      <c r="C10" s="33" t="s">
        <v>508</v>
      </c>
      <c r="D10" s="34">
        <v>27246.904999999999</v>
      </c>
      <c r="E10" s="292">
        <v>26720.013999999999</v>
      </c>
      <c r="F10" s="32" t="s">
        <v>690</v>
      </c>
    </row>
    <row r="11" spans="1:6" ht="12.75" x14ac:dyDescent="0.2">
      <c r="A11" s="35" t="s">
        <v>51</v>
      </c>
      <c r="B11" s="36"/>
      <c r="C11" s="37"/>
      <c r="D11" s="38"/>
      <c r="E11" s="38"/>
      <c r="F11" s="450"/>
    </row>
    <row r="12" spans="1:6" ht="12.75" x14ac:dyDescent="0.2">
      <c r="A12" s="19" t="s">
        <v>52</v>
      </c>
      <c r="B12" s="28" t="s">
        <v>532</v>
      </c>
      <c r="C12" s="29" t="s">
        <v>47</v>
      </c>
      <c r="D12" s="30">
        <v>5087.451</v>
      </c>
      <c r="E12" s="291">
        <v>4917.42202</v>
      </c>
      <c r="F12" s="25" t="s">
        <v>690</v>
      </c>
    </row>
    <row r="13" spans="1:6" ht="12.75" x14ac:dyDescent="0.2">
      <c r="A13" s="19" t="s">
        <v>53</v>
      </c>
      <c r="B13" s="28" t="s">
        <v>532</v>
      </c>
      <c r="C13" s="29" t="s">
        <v>54</v>
      </c>
      <c r="D13" s="30">
        <v>30732.881330000004</v>
      </c>
      <c r="E13" s="291">
        <v>29077.07805</v>
      </c>
      <c r="F13" s="28" t="s">
        <v>690</v>
      </c>
    </row>
    <row r="14" spans="1:6" ht="12.75" x14ac:dyDescent="0.2">
      <c r="A14" s="19" t="s">
        <v>55</v>
      </c>
      <c r="B14" s="28" t="s">
        <v>532</v>
      </c>
      <c r="C14" s="29" t="s">
        <v>56</v>
      </c>
      <c r="D14" s="39">
        <v>77.515212564920446</v>
      </c>
      <c r="E14" s="293">
        <v>77.885342072308958</v>
      </c>
      <c r="F14" s="28" t="s">
        <v>690</v>
      </c>
    </row>
    <row r="15" spans="1:6" ht="12.75" x14ac:dyDescent="0.2">
      <c r="A15" s="19" t="s">
        <v>416</v>
      </c>
      <c r="B15" s="28" t="s">
        <v>532</v>
      </c>
      <c r="C15" s="29" t="s">
        <v>47</v>
      </c>
      <c r="D15" s="30">
        <v>414.26400000000035</v>
      </c>
      <c r="E15" s="291">
        <v>521.30900000000065</v>
      </c>
      <c r="F15" s="32" t="s">
        <v>690</v>
      </c>
    </row>
    <row r="16" spans="1:6" ht="12.75" x14ac:dyDescent="0.2">
      <c r="A16" s="23" t="s">
        <v>57</v>
      </c>
      <c r="B16" s="25"/>
      <c r="C16" s="26"/>
      <c r="D16" s="40"/>
      <c r="E16" s="40"/>
      <c r="F16" s="450"/>
    </row>
    <row r="17" spans="1:6" ht="12.75" x14ac:dyDescent="0.2">
      <c r="A17" s="24" t="s">
        <v>58</v>
      </c>
      <c r="B17" s="25" t="s">
        <v>532</v>
      </c>
      <c r="C17" s="26" t="s">
        <v>47</v>
      </c>
      <c r="D17" s="27">
        <v>5482.4359999999997</v>
      </c>
      <c r="E17" s="290">
        <v>5325.01</v>
      </c>
      <c r="F17" s="25" t="s">
        <v>690</v>
      </c>
    </row>
    <row r="18" spans="1:6" ht="12.75" x14ac:dyDescent="0.2">
      <c r="A18" s="19" t="s">
        <v>59</v>
      </c>
      <c r="B18" s="28" t="s">
        <v>532</v>
      </c>
      <c r="C18" s="29" t="s">
        <v>60</v>
      </c>
      <c r="D18" s="39">
        <v>90.236703643578636</v>
      </c>
      <c r="E18" s="293">
        <v>79.163760589768657</v>
      </c>
      <c r="F18" s="28" t="s">
        <v>690</v>
      </c>
    </row>
    <row r="19" spans="1:6" ht="12.75" x14ac:dyDescent="0.2">
      <c r="A19" s="31" t="s">
        <v>61</v>
      </c>
      <c r="B19" s="32" t="s">
        <v>532</v>
      </c>
      <c r="C19" s="41" t="s">
        <v>47</v>
      </c>
      <c r="D19" s="34">
        <v>15333.731</v>
      </c>
      <c r="E19" s="292">
        <v>14596.352000000001</v>
      </c>
      <c r="F19" s="32" t="s">
        <v>690</v>
      </c>
    </row>
    <row r="20" spans="1:6" ht="12.75" x14ac:dyDescent="0.2">
      <c r="A20" s="23" t="s">
        <v>66</v>
      </c>
      <c r="B20" s="25"/>
      <c r="C20" s="26"/>
      <c r="D20" s="27"/>
      <c r="E20" s="27"/>
      <c r="F20" s="450"/>
    </row>
    <row r="21" spans="1:6" ht="12.75" x14ac:dyDescent="0.2">
      <c r="A21" s="24" t="s">
        <v>67</v>
      </c>
      <c r="B21" s="25" t="s">
        <v>68</v>
      </c>
      <c r="C21" s="26" t="s">
        <v>69</v>
      </c>
      <c r="D21" s="43">
        <v>83.478095238095221</v>
      </c>
      <c r="E21" s="294">
        <v>85.408500000000004</v>
      </c>
      <c r="F21" s="28" t="s">
        <v>690</v>
      </c>
    </row>
    <row r="22" spans="1:6" ht="12.75" x14ac:dyDescent="0.2">
      <c r="A22" s="19" t="s">
        <v>70</v>
      </c>
      <c r="B22" s="28" t="s">
        <v>71</v>
      </c>
      <c r="C22" s="29" t="s">
        <v>72</v>
      </c>
      <c r="D22" s="44">
        <v>1.0794714285714286</v>
      </c>
      <c r="E22" s="295">
        <v>1.0872199999999999</v>
      </c>
      <c r="F22" s="28" t="s">
        <v>690</v>
      </c>
    </row>
    <row r="23" spans="1:6" ht="12.75" x14ac:dyDescent="0.2">
      <c r="A23" s="19" t="s">
        <v>73</v>
      </c>
      <c r="B23" s="28" t="s">
        <v>567</v>
      </c>
      <c r="C23" s="29" t="s">
        <v>74</v>
      </c>
      <c r="D23" s="42">
        <v>158.85667513793103</v>
      </c>
      <c r="E23" s="296">
        <v>162.54408769354845</v>
      </c>
      <c r="F23" s="28" t="s">
        <v>690</v>
      </c>
    </row>
    <row r="24" spans="1:6" ht="12.75" x14ac:dyDescent="0.2">
      <c r="A24" s="19" t="s">
        <v>75</v>
      </c>
      <c r="B24" s="28" t="s">
        <v>567</v>
      </c>
      <c r="C24" s="29" t="s">
        <v>74</v>
      </c>
      <c r="D24" s="42">
        <v>154.39122192413797</v>
      </c>
      <c r="E24" s="296">
        <v>154.05220342903226</v>
      </c>
      <c r="F24" s="28" t="s">
        <v>690</v>
      </c>
    </row>
    <row r="25" spans="1:6" ht="12.75" x14ac:dyDescent="0.2">
      <c r="A25" s="19" t="s">
        <v>76</v>
      </c>
      <c r="B25" s="28" t="s">
        <v>567</v>
      </c>
      <c r="C25" s="29" t="s">
        <v>77</v>
      </c>
      <c r="D25" s="42">
        <v>15.89</v>
      </c>
      <c r="E25" s="296">
        <v>16.670000000000002</v>
      </c>
      <c r="F25" s="28" t="s">
        <v>690</v>
      </c>
    </row>
    <row r="26" spans="1:6" ht="12.75" x14ac:dyDescent="0.2">
      <c r="A26" s="31" t="s">
        <v>637</v>
      </c>
      <c r="B26" s="32" t="s">
        <v>567</v>
      </c>
      <c r="C26" s="33" t="s">
        <v>78</v>
      </c>
      <c r="D26" s="44">
        <v>6.7687525499999994</v>
      </c>
      <c r="E26" s="295">
        <v>7.5682376000000007</v>
      </c>
      <c r="F26" s="32" t="s">
        <v>690</v>
      </c>
    </row>
    <row r="27" spans="1:6" ht="12.75" x14ac:dyDescent="0.2">
      <c r="A27" s="35" t="s">
        <v>79</v>
      </c>
      <c r="B27" s="36"/>
      <c r="C27" s="37"/>
      <c r="D27" s="38"/>
      <c r="E27" s="38"/>
      <c r="F27" s="450"/>
    </row>
    <row r="28" spans="1:6" ht="12.75" x14ac:dyDescent="0.2">
      <c r="A28" s="19" t="s">
        <v>80</v>
      </c>
      <c r="B28" s="28" t="s">
        <v>81</v>
      </c>
      <c r="C28" s="29" t="s">
        <v>417</v>
      </c>
      <c r="D28" s="45">
        <v>2.1145</v>
      </c>
      <c r="E28" s="297">
        <v>2.4043999999999999</v>
      </c>
      <c r="F28" s="28" t="s">
        <v>693</v>
      </c>
    </row>
    <row r="29" spans="1:6" x14ac:dyDescent="0.2">
      <c r="A29" s="19" t="s">
        <v>82</v>
      </c>
      <c r="B29" s="28" t="s">
        <v>81</v>
      </c>
      <c r="C29" s="29" t="s">
        <v>417</v>
      </c>
      <c r="D29" s="46">
        <v>1.5</v>
      </c>
      <c r="E29" s="298">
        <v>-1.2</v>
      </c>
      <c r="F29" s="618">
        <v>45352</v>
      </c>
    </row>
    <row r="30" spans="1:6" ht="12.75" x14ac:dyDescent="0.2">
      <c r="A30" s="47" t="s">
        <v>83</v>
      </c>
      <c r="B30" s="28" t="s">
        <v>81</v>
      </c>
      <c r="C30" s="29" t="s">
        <v>417</v>
      </c>
      <c r="D30" s="46">
        <v>3.3</v>
      </c>
      <c r="E30" s="298">
        <v>3.3</v>
      </c>
      <c r="F30" s="618">
        <v>45352</v>
      </c>
    </row>
    <row r="31" spans="1:6" ht="12.75" x14ac:dyDescent="0.2">
      <c r="A31" s="47" t="s">
        <v>84</v>
      </c>
      <c r="B31" s="28" t="s">
        <v>81</v>
      </c>
      <c r="C31" s="29" t="s">
        <v>417</v>
      </c>
      <c r="D31" s="46">
        <v>0.5</v>
      </c>
      <c r="E31" s="298">
        <v>-4.2</v>
      </c>
      <c r="F31" s="618">
        <v>45352</v>
      </c>
    </row>
    <row r="32" spans="1:6" ht="12.75" x14ac:dyDescent="0.2">
      <c r="A32" s="47" t="s">
        <v>85</v>
      </c>
      <c r="B32" s="28" t="s">
        <v>81</v>
      </c>
      <c r="C32" s="29" t="s">
        <v>417</v>
      </c>
      <c r="D32" s="46">
        <v>3.6</v>
      </c>
      <c r="E32" s="298">
        <v>3.7</v>
      </c>
      <c r="F32" s="618">
        <v>45352</v>
      </c>
    </row>
    <row r="33" spans="1:7" ht="12.75" x14ac:dyDescent="0.2">
      <c r="A33" s="47" t="s">
        <v>86</v>
      </c>
      <c r="B33" s="28" t="s">
        <v>81</v>
      </c>
      <c r="C33" s="29" t="s">
        <v>417</v>
      </c>
      <c r="D33" s="46">
        <v>4.3</v>
      </c>
      <c r="E33" s="298">
        <v>-1.4</v>
      </c>
      <c r="F33" s="618">
        <v>45352</v>
      </c>
    </row>
    <row r="34" spans="1:7" ht="12.75" x14ac:dyDescent="0.2">
      <c r="A34" s="47" t="s">
        <v>87</v>
      </c>
      <c r="B34" s="28" t="s">
        <v>81</v>
      </c>
      <c r="C34" s="29" t="s">
        <v>417</v>
      </c>
      <c r="D34" s="46">
        <v>2</v>
      </c>
      <c r="E34" s="298">
        <v>0.1</v>
      </c>
      <c r="F34" s="618">
        <v>45352</v>
      </c>
    </row>
    <row r="35" spans="1:7" ht="12.75" x14ac:dyDescent="0.2">
      <c r="A35" s="47" t="s">
        <v>88</v>
      </c>
      <c r="B35" s="28" t="s">
        <v>81</v>
      </c>
      <c r="C35" s="29" t="s">
        <v>417</v>
      </c>
      <c r="D35" s="46">
        <v>-1.3</v>
      </c>
      <c r="E35" s="298">
        <v>-3.8</v>
      </c>
      <c r="F35" s="618">
        <v>45352</v>
      </c>
    </row>
    <row r="36" spans="1:7" x14ac:dyDescent="0.2">
      <c r="A36" s="19" t="s">
        <v>89</v>
      </c>
      <c r="B36" s="28" t="s">
        <v>90</v>
      </c>
      <c r="C36" s="29" t="s">
        <v>417</v>
      </c>
      <c r="D36" s="46">
        <v>1.1000000000000001</v>
      </c>
      <c r="E36" s="298">
        <v>1.9</v>
      </c>
      <c r="F36" s="618">
        <v>45352</v>
      </c>
    </row>
    <row r="37" spans="1:7" ht="12.75" x14ac:dyDescent="0.2">
      <c r="A37" s="19" t="s">
        <v>638</v>
      </c>
      <c r="B37" s="28" t="s">
        <v>81</v>
      </c>
      <c r="C37" s="29" t="s">
        <v>417</v>
      </c>
      <c r="D37" s="46">
        <v>15.9</v>
      </c>
      <c r="E37" s="297">
        <v>21</v>
      </c>
      <c r="F37" s="618">
        <v>45352</v>
      </c>
      <c r="G37" s="618"/>
    </row>
    <row r="38" spans="1:7" ht="12.75" x14ac:dyDescent="0.2">
      <c r="A38" s="31" t="s">
        <v>91</v>
      </c>
      <c r="B38" s="32" t="s">
        <v>92</v>
      </c>
      <c r="C38" s="33" t="s">
        <v>417</v>
      </c>
      <c r="D38" s="48">
        <v>9.9</v>
      </c>
      <c r="E38" s="673">
        <v>-4.7</v>
      </c>
      <c r="F38" s="618">
        <v>45352</v>
      </c>
    </row>
    <row r="39" spans="1:7" ht="12.75" x14ac:dyDescent="0.2">
      <c r="A39" s="35" t="s">
        <v>62</v>
      </c>
      <c r="B39" s="36"/>
      <c r="C39" s="37"/>
      <c r="D39" s="38"/>
      <c r="E39" s="38"/>
      <c r="F39" s="450"/>
    </row>
    <row r="40" spans="1:7" ht="12.75" x14ac:dyDescent="0.2">
      <c r="A40" s="19" t="s">
        <v>63</v>
      </c>
      <c r="B40" s="28" t="s">
        <v>532</v>
      </c>
      <c r="C40" s="29" t="s">
        <v>47</v>
      </c>
      <c r="D40" s="42">
        <v>7.5999999999999998E-2</v>
      </c>
      <c r="E40" s="296">
        <v>3.5999999999999997E-2</v>
      </c>
      <c r="F40" s="28" t="s">
        <v>690</v>
      </c>
    </row>
    <row r="41" spans="1:7" ht="12.75" x14ac:dyDescent="0.2">
      <c r="A41" s="19" t="s">
        <v>50</v>
      </c>
      <c r="B41" s="28" t="s">
        <v>532</v>
      </c>
      <c r="C41" s="29" t="s">
        <v>54</v>
      </c>
      <c r="D41" s="39">
        <v>57.474849594782</v>
      </c>
      <c r="E41" s="293">
        <v>42.900352309955998</v>
      </c>
      <c r="F41" s="28" t="s">
        <v>690</v>
      </c>
    </row>
    <row r="42" spans="1:7" ht="12.75" x14ac:dyDescent="0.2">
      <c r="A42" s="19" t="s">
        <v>64</v>
      </c>
      <c r="B42" s="28" t="s">
        <v>532</v>
      </c>
      <c r="C42" s="29" t="s">
        <v>60</v>
      </c>
      <c r="D42" s="686">
        <v>1.649036093070558E-3</v>
      </c>
      <c r="E42" s="681">
        <v>7.35486679656928E-4</v>
      </c>
      <c r="F42" s="618">
        <v>45352</v>
      </c>
    </row>
    <row r="43" spans="1:7" ht="12.75" x14ac:dyDescent="0.2">
      <c r="A43" s="31" t="s">
        <v>65</v>
      </c>
      <c r="B43" s="32" t="s">
        <v>532</v>
      </c>
      <c r="C43" s="33" t="s">
        <v>60</v>
      </c>
      <c r="D43" s="686">
        <v>0.21094083748147544</v>
      </c>
      <c r="E43" s="681">
        <v>0.16055512661765819</v>
      </c>
      <c r="F43" s="618">
        <v>45352</v>
      </c>
    </row>
    <row r="44" spans="1:7" x14ac:dyDescent="0.2">
      <c r="A44" s="35" t="s">
        <v>93</v>
      </c>
      <c r="B44" s="36"/>
      <c r="C44" s="37"/>
      <c r="D44" s="38"/>
      <c r="E44" s="38"/>
      <c r="F44" s="450"/>
    </row>
    <row r="45" spans="1:7" ht="12.75" x14ac:dyDescent="0.2">
      <c r="A45" s="49" t="s">
        <v>94</v>
      </c>
      <c r="B45" s="28" t="s">
        <v>81</v>
      </c>
      <c r="C45" s="29" t="s">
        <v>417</v>
      </c>
      <c r="D45" s="46">
        <v>16.033800604815085</v>
      </c>
      <c r="E45" s="298">
        <v>-2.9</v>
      </c>
      <c r="F45" s="618">
        <v>45352</v>
      </c>
    </row>
    <row r="46" spans="1:7" ht="12.75" x14ac:dyDescent="0.2">
      <c r="A46" s="50" t="s">
        <v>95</v>
      </c>
      <c r="B46" s="28" t="s">
        <v>81</v>
      </c>
      <c r="C46" s="29" t="s">
        <v>417</v>
      </c>
      <c r="D46" s="46">
        <v>17.422599126673134</v>
      </c>
      <c r="E46" s="298">
        <v>-0.65311490685523554</v>
      </c>
      <c r="F46" s="618">
        <v>45352</v>
      </c>
    </row>
    <row r="47" spans="1:7" ht="12.75" x14ac:dyDescent="0.2">
      <c r="A47" s="50" t="s">
        <v>96</v>
      </c>
      <c r="B47" s="28" t="s">
        <v>81</v>
      </c>
      <c r="C47" s="29" t="s">
        <v>417</v>
      </c>
      <c r="D47" s="46">
        <v>17.521233693502097</v>
      </c>
      <c r="E47" s="298">
        <v>-2.5666015654758971</v>
      </c>
      <c r="F47" s="618">
        <v>45352</v>
      </c>
    </row>
    <row r="48" spans="1:7" ht="12.75" x14ac:dyDescent="0.2">
      <c r="A48" s="49" t="s">
        <v>97</v>
      </c>
      <c r="B48" s="28" t="s">
        <v>81</v>
      </c>
      <c r="C48" s="29" t="s">
        <v>417</v>
      </c>
      <c r="D48" s="46">
        <v>20.13577604154581</v>
      </c>
      <c r="E48" s="298">
        <v>1.3305718403714197</v>
      </c>
      <c r="F48" s="618">
        <v>45352</v>
      </c>
    </row>
    <row r="49" spans="1:7" ht="12.75" x14ac:dyDescent="0.2">
      <c r="A49" s="300" t="s">
        <v>98</v>
      </c>
      <c r="B49" s="28" t="s">
        <v>81</v>
      </c>
      <c r="C49" s="29" t="s">
        <v>417</v>
      </c>
      <c r="D49" s="46">
        <v>15.017814740333801</v>
      </c>
      <c r="E49" s="298">
        <v>-7.590991809867158</v>
      </c>
      <c r="F49" s="618">
        <v>45352</v>
      </c>
    </row>
    <row r="50" spans="1:7" ht="12.75" x14ac:dyDescent="0.2">
      <c r="A50" s="50" t="s">
        <v>99</v>
      </c>
      <c r="B50" s="28" t="s">
        <v>81</v>
      </c>
      <c r="C50" s="29" t="s">
        <v>417</v>
      </c>
      <c r="D50" s="46">
        <v>13.797160030336308</v>
      </c>
      <c r="E50" s="298">
        <v>-9.6935990640690566</v>
      </c>
      <c r="F50" s="618">
        <v>45352</v>
      </c>
    </row>
    <row r="51" spans="1:7" ht="12.75" x14ac:dyDescent="0.2">
      <c r="A51" s="50" t="s">
        <v>100</v>
      </c>
      <c r="B51" s="28" t="s">
        <v>81</v>
      </c>
      <c r="C51" s="29" t="s">
        <v>417</v>
      </c>
      <c r="D51" s="46">
        <v>19.340748262951479</v>
      </c>
      <c r="E51" s="298">
        <v>-0.68084828585036883</v>
      </c>
      <c r="F51" s="618">
        <v>45352</v>
      </c>
    </row>
    <row r="52" spans="1:7" ht="12.75" x14ac:dyDescent="0.2">
      <c r="A52" s="50" t="s">
        <v>101</v>
      </c>
      <c r="B52" s="28" t="s">
        <v>81</v>
      </c>
      <c r="C52" s="29" t="s">
        <v>417</v>
      </c>
      <c r="D52" s="45">
        <v>29.634074926204089</v>
      </c>
      <c r="E52" s="297">
        <v>19.110403619200351</v>
      </c>
      <c r="F52" s="618">
        <v>45352</v>
      </c>
    </row>
    <row r="53" spans="1:7" ht="12.75" x14ac:dyDescent="0.2">
      <c r="A53" s="49" t="s">
        <v>102</v>
      </c>
      <c r="B53" s="28" t="s">
        <v>81</v>
      </c>
      <c r="C53" s="29" t="s">
        <v>417</v>
      </c>
      <c r="D53" s="45">
        <v>10.765897242318141</v>
      </c>
      <c r="E53" s="297">
        <v>9.0163081575935298</v>
      </c>
      <c r="F53" s="618">
        <v>45352</v>
      </c>
    </row>
    <row r="54" spans="1:7" ht="12.75" x14ac:dyDescent="0.2">
      <c r="A54" s="51" t="s">
        <v>103</v>
      </c>
      <c r="B54" s="32" t="s">
        <v>81</v>
      </c>
      <c r="C54" s="33" t="s">
        <v>417</v>
      </c>
      <c r="D54" s="48">
        <v>5.9346815848702095</v>
      </c>
      <c r="E54" s="299">
        <v>6.8704594897488187</v>
      </c>
      <c r="F54" s="619">
        <v>45352</v>
      </c>
    </row>
    <row r="55" spans="1:7" ht="12.75" x14ac:dyDescent="0.2">
      <c r="F55" s="55" t="s">
        <v>575</v>
      </c>
    </row>
    <row r="56" spans="1:7" ht="12.75" x14ac:dyDescent="0.2">
      <c r="A56" s="286" t="s">
        <v>547</v>
      </c>
      <c r="B56" s="288"/>
      <c r="C56" s="288"/>
      <c r="D56" s="289"/>
    </row>
    <row r="57" spans="1:7" ht="12.75" x14ac:dyDescent="0.2">
      <c r="A57" s="286" t="s">
        <v>546</v>
      </c>
    </row>
    <row r="58" spans="1:7" ht="12.75" x14ac:dyDescent="0.2">
      <c r="A58" s="286"/>
    </row>
    <row r="59" spans="1:7" ht="12.75" x14ac:dyDescent="0.2">
      <c r="A59" s="68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9" t="s">
        <v>151</v>
      </c>
    </row>
    <row r="3" spans="1:65" s="81" customFormat="1" x14ac:dyDescent="0.2">
      <c r="A3" s="70"/>
      <c r="B3" s="775">
        <f>INDICE!A3</f>
        <v>45352</v>
      </c>
      <c r="C3" s="776"/>
      <c r="D3" s="776" t="s">
        <v>115</v>
      </c>
      <c r="E3" s="776"/>
      <c r="F3" s="776" t="s">
        <v>116</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598</v>
      </c>
      <c r="B5" s="380">
        <v>34.889535603715167</v>
      </c>
      <c r="C5" s="73">
        <v>-16.718988329608766</v>
      </c>
      <c r="D5" s="85">
        <v>106.86613003095974</v>
      </c>
      <c r="E5" s="86">
        <v>-1.2480402815128666</v>
      </c>
      <c r="F5" s="85">
        <v>421.9955417956657</v>
      </c>
      <c r="G5" s="86">
        <v>2.3224543355343688</v>
      </c>
      <c r="H5" s="381">
        <v>8.8000975480452563</v>
      </c>
    </row>
    <row r="6" spans="1:65" x14ac:dyDescent="0.2">
      <c r="A6" s="84" t="s">
        <v>196</v>
      </c>
      <c r="B6" s="380">
        <v>43.231999999999999</v>
      </c>
      <c r="C6" s="86">
        <v>-55.37388001156117</v>
      </c>
      <c r="D6" s="85">
        <v>155.90100000000001</v>
      </c>
      <c r="E6" s="86">
        <v>-28.564751811071247</v>
      </c>
      <c r="F6" s="85">
        <v>830.10299999999995</v>
      </c>
      <c r="G6" s="86">
        <v>-3.3084218398007703</v>
      </c>
      <c r="H6" s="381">
        <v>17.310579500060584</v>
      </c>
    </row>
    <row r="7" spans="1:65" x14ac:dyDescent="0.2">
      <c r="A7" s="84" t="s">
        <v>197</v>
      </c>
      <c r="B7" s="380">
        <v>95.903999999999996</v>
      </c>
      <c r="C7" s="86">
        <v>-5.0126657702507789</v>
      </c>
      <c r="D7" s="85">
        <v>273.65800000000002</v>
      </c>
      <c r="E7" s="86">
        <v>-3.4586782766398052</v>
      </c>
      <c r="F7" s="85">
        <v>1122.931</v>
      </c>
      <c r="G7" s="86">
        <v>7.7659556581198146</v>
      </c>
      <c r="H7" s="381">
        <v>23.417077577821711</v>
      </c>
    </row>
    <row r="8" spans="1:65" x14ac:dyDescent="0.2">
      <c r="A8" s="84" t="s">
        <v>599</v>
      </c>
      <c r="B8" s="380">
        <v>244.30346439628482</v>
      </c>
      <c r="C8" s="86">
        <v>30.141897518783061</v>
      </c>
      <c r="D8" s="85">
        <v>776.38433436532523</v>
      </c>
      <c r="E8" s="86">
        <v>33.613657481027232</v>
      </c>
      <c r="F8" s="85">
        <v>2420.3211857585143</v>
      </c>
      <c r="G8" s="490">
        <v>7.520515401122811</v>
      </c>
      <c r="H8" s="381">
        <v>50.472245374072457</v>
      </c>
      <c r="J8" s="85"/>
    </row>
    <row r="9" spans="1:65" x14ac:dyDescent="0.2">
      <c r="A9" s="60" t="s">
        <v>198</v>
      </c>
      <c r="B9" s="61">
        <v>418.32900000000001</v>
      </c>
      <c r="C9" s="631">
        <v>-2.1351051339693812</v>
      </c>
      <c r="D9" s="61">
        <v>1312.809464396285</v>
      </c>
      <c r="E9" s="87">
        <v>10.228757632536771</v>
      </c>
      <c r="F9" s="61">
        <v>4795.3507275541797</v>
      </c>
      <c r="G9" s="87">
        <v>5.0698549096645564</v>
      </c>
      <c r="H9" s="87">
        <v>100</v>
      </c>
    </row>
    <row r="10" spans="1:65" x14ac:dyDescent="0.2">
      <c r="H10" s="79" t="s">
        <v>220</v>
      </c>
    </row>
    <row r="11" spans="1:65" x14ac:dyDescent="0.2">
      <c r="A11" s="80" t="s">
        <v>477</v>
      </c>
    </row>
    <row r="12" spans="1:65" x14ac:dyDescent="0.2">
      <c r="A12" s="80" t="s">
        <v>602</v>
      </c>
    </row>
    <row r="13" spans="1:65" x14ac:dyDescent="0.2">
      <c r="A13" s="80" t="s">
        <v>600</v>
      </c>
    </row>
    <row r="14" spans="1:65" x14ac:dyDescent="0.2">
      <c r="A14" s="133" t="s">
        <v>530</v>
      </c>
    </row>
  </sheetData>
  <mergeCells count="3">
    <mergeCell ref="B3:C3"/>
    <mergeCell ref="D3:E3"/>
    <mergeCell ref="F3:H3"/>
  </mergeCells>
  <conditionalFormatting sqref="C9">
    <cfRule type="cellIs" dxfId="130" priority="1" operator="between">
      <formula>0</formula>
      <formula>0.5</formula>
    </cfRule>
    <cfRule type="cellIs" dxfId="12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6" t="s">
        <v>243</v>
      </c>
      <c r="B1" s="276"/>
      <c r="C1" s="1"/>
      <c r="D1" s="1"/>
      <c r="E1" s="1"/>
      <c r="F1" s="1"/>
      <c r="G1" s="1"/>
      <c r="H1" s="1"/>
      <c r="I1" s="1"/>
    </row>
    <row r="2" spans="1:9" x14ac:dyDescent="0.2">
      <c r="A2" s="382"/>
      <c r="B2" s="382"/>
      <c r="C2" s="382"/>
      <c r="D2" s="382"/>
      <c r="E2" s="382"/>
      <c r="F2" s="1"/>
      <c r="G2" s="1"/>
      <c r="H2" s="383"/>
      <c r="I2" s="386" t="s">
        <v>151</v>
      </c>
    </row>
    <row r="3" spans="1:9" ht="14.85" customHeight="1" x14ac:dyDescent="0.2">
      <c r="A3" s="794" t="s">
        <v>449</v>
      </c>
      <c r="B3" s="794" t="s">
        <v>450</v>
      </c>
      <c r="C3" s="775">
        <f>INDICE!A3</f>
        <v>45352</v>
      </c>
      <c r="D3" s="776"/>
      <c r="E3" s="776" t="s">
        <v>115</v>
      </c>
      <c r="F3" s="776"/>
      <c r="G3" s="776" t="s">
        <v>116</v>
      </c>
      <c r="H3" s="776"/>
      <c r="I3" s="776"/>
    </row>
    <row r="4" spans="1:9" x14ac:dyDescent="0.2">
      <c r="A4" s="795"/>
      <c r="B4" s="795"/>
      <c r="C4" s="82" t="s">
        <v>47</v>
      </c>
      <c r="D4" s="82" t="s">
        <v>447</v>
      </c>
      <c r="E4" s="82" t="s">
        <v>47</v>
      </c>
      <c r="F4" s="82" t="s">
        <v>447</v>
      </c>
      <c r="G4" s="82" t="s">
        <v>47</v>
      </c>
      <c r="H4" s="83" t="s">
        <v>447</v>
      </c>
      <c r="I4" s="83" t="s">
        <v>106</v>
      </c>
    </row>
    <row r="5" spans="1:9" x14ac:dyDescent="0.2">
      <c r="A5" s="387"/>
      <c r="B5" s="391" t="s">
        <v>200</v>
      </c>
      <c r="C5" s="389">
        <v>148.03941</v>
      </c>
      <c r="D5" s="142">
        <v>1.722227948300397</v>
      </c>
      <c r="E5" s="141">
        <v>442.75069999999994</v>
      </c>
      <c r="F5" s="520">
        <v>-9.1388278941695091</v>
      </c>
      <c r="G5" s="521">
        <v>2866.5140700000006</v>
      </c>
      <c r="H5" s="520">
        <v>-0.15022710373649892</v>
      </c>
      <c r="I5" s="392">
        <v>4.5634657398511349</v>
      </c>
    </row>
    <row r="6" spans="1:9" x14ac:dyDescent="0.2">
      <c r="A6" s="11"/>
      <c r="B6" s="11" t="s">
        <v>231</v>
      </c>
      <c r="C6" s="389">
        <v>815.20241999999996</v>
      </c>
      <c r="D6" s="142">
        <v>22.486768515795141</v>
      </c>
      <c r="E6" s="144">
        <v>2768.0734900000002</v>
      </c>
      <c r="F6" s="142">
        <v>77.917003921204653</v>
      </c>
      <c r="G6" s="521">
        <v>9922.4357500000006</v>
      </c>
      <c r="H6" s="522">
        <v>49.143272806019404</v>
      </c>
      <c r="I6" s="392">
        <v>15.796432354856396</v>
      </c>
    </row>
    <row r="7" spans="1:9" x14ac:dyDescent="0.2">
      <c r="A7" s="11"/>
      <c r="B7" s="254" t="s">
        <v>201</v>
      </c>
      <c r="C7" s="389">
        <v>632.35766000000001</v>
      </c>
      <c r="D7" s="142">
        <v>-0.28228751348778697</v>
      </c>
      <c r="E7" s="144">
        <v>2539.1248799999998</v>
      </c>
      <c r="F7" s="142">
        <v>37.846802362016625</v>
      </c>
      <c r="G7" s="521">
        <v>7733.3465300000007</v>
      </c>
      <c r="H7" s="523">
        <v>19.687305983564585</v>
      </c>
      <c r="I7" s="392">
        <v>12.311421148563088</v>
      </c>
    </row>
    <row r="8" spans="1:9" x14ac:dyDescent="0.2">
      <c r="A8" s="487" t="s">
        <v>301</v>
      </c>
      <c r="B8" s="229"/>
      <c r="C8" s="146">
        <v>1595.5994900000001</v>
      </c>
      <c r="D8" s="147">
        <v>10.404993058411831</v>
      </c>
      <c r="E8" s="146">
        <v>5749.9490700000006</v>
      </c>
      <c r="F8" s="524">
        <v>48.000182584938131</v>
      </c>
      <c r="G8" s="525">
        <v>20522.296350000001</v>
      </c>
      <c r="H8" s="524">
        <v>28.384113542536571</v>
      </c>
      <c r="I8" s="526">
        <v>32.671319243270617</v>
      </c>
    </row>
    <row r="9" spans="1:9" x14ac:dyDescent="0.2">
      <c r="A9" s="387"/>
      <c r="B9" s="11" t="s">
        <v>202</v>
      </c>
      <c r="C9" s="389">
        <v>830.73924</v>
      </c>
      <c r="D9" s="142">
        <v>54.962418864954174</v>
      </c>
      <c r="E9" s="144">
        <v>2214.5181599999996</v>
      </c>
      <c r="F9" s="520">
        <v>32.117221336489585</v>
      </c>
      <c r="G9" s="521">
        <v>7174.1581899999983</v>
      </c>
      <c r="H9" s="527">
        <v>19.592049574495707</v>
      </c>
      <c r="I9" s="392">
        <v>11.421198121779117</v>
      </c>
    </row>
    <row r="10" spans="1:9" x14ac:dyDescent="0.2">
      <c r="A10" s="387"/>
      <c r="B10" s="11" t="s">
        <v>203</v>
      </c>
      <c r="C10" s="389">
        <v>0</v>
      </c>
      <c r="D10" s="142" t="s">
        <v>142</v>
      </c>
      <c r="E10" s="144">
        <v>0</v>
      </c>
      <c r="F10" s="520">
        <v>-100</v>
      </c>
      <c r="G10" s="144">
        <v>701.77097000000003</v>
      </c>
      <c r="H10" s="520">
        <v>-44.833163215448373</v>
      </c>
      <c r="I10" s="472">
        <v>1.1172133471569174</v>
      </c>
    </row>
    <row r="11" spans="1:9" x14ac:dyDescent="0.2">
      <c r="A11" s="11"/>
      <c r="B11" s="11" t="s">
        <v>661</v>
      </c>
      <c r="C11" s="389">
        <v>0</v>
      </c>
      <c r="D11" s="142" t="s">
        <v>142</v>
      </c>
      <c r="E11" s="144">
        <v>0</v>
      </c>
      <c r="F11" s="528">
        <v>-100</v>
      </c>
      <c r="G11" s="144">
        <v>0</v>
      </c>
      <c r="H11" s="528">
        <v>-100</v>
      </c>
      <c r="I11" s="497">
        <v>0</v>
      </c>
    </row>
    <row r="12" spans="1:9" x14ac:dyDescent="0.2">
      <c r="A12" s="635"/>
      <c r="B12" s="11" t="s">
        <v>586</v>
      </c>
      <c r="C12" s="389">
        <v>0</v>
      </c>
      <c r="D12" s="142" t="s">
        <v>142</v>
      </c>
      <c r="E12" s="144">
        <v>0</v>
      </c>
      <c r="F12" s="142">
        <v>-100</v>
      </c>
      <c r="G12" s="144">
        <v>50.575989999999997</v>
      </c>
      <c r="H12" s="522">
        <v>-88.343887737346179</v>
      </c>
      <c r="I12" s="497">
        <v>8.051654099296067E-2</v>
      </c>
    </row>
    <row r="13" spans="1:9" x14ac:dyDescent="0.2">
      <c r="A13" s="11"/>
      <c r="B13" s="11" t="s">
        <v>204</v>
      </c>
      <c r="C13" s="389">
        <v>0</v>
      </c>
      <c r="D13" s="142">
        <v>-100</v>
      </c>
      <c r="E13" s="144">
        <v>283.01058</v>
      </c>
      <c r="F13" s="142">
        <v>181.05075686224819</v>
      </c>
      <c r="G13" s="521">
        <v>1573.67317</v>
      </c>
      <c r="H13" s="522">
        <v>90.066504844689049</v>
      </c>
      <c r="I13" s="392">
        <v>2.5052741488960941</v>
      </c>
    </row>
    <row r="14" spans="1:9" x14ac:dyDescent="0.2">
      <c r="A14" s="11"/>
      <c r="B14" s="254" t="s">
        <v>663</v>
      </c>
      <c r="C14" s="389">
        <v>280.38033999999999</v>
      </c>
      <c r="D14" s="142" t="s">
        <v>142</v>
      </c>
      <c r="E14" s="144">
        <v>280.38033999999999</v>
      </c>
      <c r="F14" s="142">
        <v>105.48232149157207</v>
      </c>
      <c r="G14" s="521">
        <v>818.93310999999994</v>
      </c>
      <c r="H14" s="522">
        <v>-1.7162052251644806</v>
      </c>
      <c r="I14" s="392">
        <v>1.3037344661331942</v>
      </c>
    </row>
    <row r="15" spans="1:9" x14ac:dyDescent="0.2">
      <c r="A15" s="487" t="s">
        <v>584</v>
      </c>
      <c r="B15" s="229"/>
      <c r="C15" s="146">
        <v>1111.11958</v>
      </c>
      <c r="D15" s="147">
        <v>74.488119360270716</v>
      </c>
      <c r="E15" s="146">
        <v>2777.9090799999999</v>
      </c>
      <c r="F15" s="524">
        <v>6.6964765945764029</v>
      </c>
      <c r="G15" s="525">
        <v>10319.111429999999</v>
      </c>
      <c r="H15" s="524">
        <v>8.4598255995347724</v>
      </c>
      <c r="I15" s="526">
        <v>16.427936624958285</v>
      </c>
    </row>
    <row r="16" spans="1:9" x14ac:dyDescent="0.2">
      <c r="A16" s="388"/>
      <c r="B16" s="390" t="s">
        <v>646</v>
      </c>
      <c r="C16" s="389">
        <v>0</v>
      </c>
      <c r="D16" s="142">
        <v>-100</v>
      </c>
      <c r="E16" s="144">
        <v>39.378749999999997</v>
      </c>
      <c r="F16" s="528">
        <v>-65.380856078252663</v>
      </c>
      <c r="G16" s="144">
        <v>346.42259000000001</v>
      </c>
      <c r="H16" s="528">
        <v>-32.370290370815248</v>
      </c>
      <c r="I16" s="472">
        <v>0.55150178313113818</v>
      </c>
    </row>
    <row r="17" spans="1:9" x14ac:dyDescent="0.2">
      <c r="A17" s="388"/>
      <c r="B17" s="390" t="s">
        <v>531</v>
      </c>
      <c r="C17" s="389">
        <v>0</v>
      </c>
      <c r="D17" s="142">
        <v>-100</v>
      </c>
      <c r="E17" s="144">
        <v>0</v>
      </c>
      <c r="F17" s="528">
        <v>-100</v>
      </c>
      <c r="G17" s="144">
        <v>713.20306000000005</v>
      </c>
      <c r="H17" s="528">
        <v>-70.809155283609442</v>
      </c>
      <c r="I17" s="471">
        <v>1.1354131360907616</v>
      </c>
    </row>
    <row r="18" spans="1:9" x14ac:dyDescent="0.2">
      <c r="A18" s="388"/>
      <c r="B18" s="390" t="s">
        <v>206</v>
      </c>
      <c r="C18" s="389">
        <v>62.520910000000001</v>
      </c>
      <c r="D18" s="142">
        <v>119.76124687032832</v>
      </c>
      <c r="E18" s="144">
        <v>210.11887999999999</v>
      </c>
      <c r="F18" s="528">
        <v>144.89414204308909</v>
      </c>
      <c r="G18" s="521">
        <v>488.00693999999999</v>
      </c>
      <c r="H18" s="528">
        <v>-3.5991001182988183</v>
      </c>
      <c r="I18" s="392">
        <v>0.77690285033193218</v>
      </c>
    </row>
    <row r="19" spans="1:9" x14ac:dyDescent="0.2">
      <c r="A19" s="388"/>
      <c r="B19" s="390" t="s">
        <v>561</v>
      </c>
      <c r="C19" s="389">
        <v>234.87422000000001</v>
      </c>
      <c r="D19" s="73">
        <v>-10.671989613233436</v>
      </c>
      <c r="E19" s="144">
        <v>697.41519000000005</v>
      </c>
      <c r="F19" s="73">
        <v>-35.554872246323313</v>
      </c>
      <c r="G19" s="521">
        <v>2701.1770700000002</v>
      </c>
      <c r="H19" s="528">
        <v>-20.705827515645485</v>
      </c>
      <c r="I19" s="392">
        <v>4.3002506581858393</v>
      </c>
    </row>
    <row r="20" spans="1:9" x14ac:dyDescent="0.2">
      <c r="A20" s="388"/>
      <c r="B20" s="390" t="s">
        <v>207</v>
      </c>
      <c r="C20" s="389">
        <v>88.120999999999995</v>
      </c>
      <c r="D20" s="142">
        <v>-55.974946771606838</v>
      </c>
      <c r="E20" s="144">
        <v>166.255</v>
      </c>
      <c r="F20" s="73">
        <v>-72.045816311008508</v>
      </c>
      <c r="G20" s="521">
        <v>849.76157999999998</v>
      </c>
      <c r="H20" s="528">
        <v>-32.689973100356916</v>
      </c>
      <c r="I20" s="392">
        <v>1.3528131251669622</v>
      </c>
    </row>
    <row r="21" spans="1:9" x14ac:dyDescent="0.2">
      <c r="A21" s="635"/>
      <c r="B21" s="390" t="s">
        <v>208</v>
      </c>
      <c r="C21" s="389">
        <v>0</v>
      </c>
      <c r="D21" s="142">
        <v>-100</v>
      </c>
      <c r="E21" s="144">
        <v>0</v>
      </c>
      <c r="F21" s="528">
        <v>-100</v>
      </c>
      <c r="G21" s="521">
        <v>164.26440000000002</v>
      </c>
      <c r="H21" s="528">
        <v>-73.942329794083932</v>
      </c>
      <c r="I21" s="392">
        <v>0.2615075116924867</v>
      </c>
    </row>
    <row r="22" spans="1:9" x14ac:dyDescent="0.2">
      <c r="A22" s="635"/>
      <c r="B22" s="390" t="s">
        <v>209</v>
      </c>
      <c r="C22" s="389">
        <v>0</v>
      </c>
      <c r="D22" s="142" t="s">
        <v>142</v>
      </c>
      <c r="E22" s="144">
        <v>0</v>
      </c>
      <c r="F22" s="528" t="s">
        <v>142</v>
      </c>
      <c r="G22" s="144">
        <v>0</v>
      </c>
      <c r="H22" s="528">
        <v>-100</v>
      </c>
      <c r="I22" s="472">
        <v>0</v>
      </c>
    </row>
    <row r="23" spans="1:9" x14ac:dyDescent="0.2">
      <c r="A23" s="487" t="s">
        <v>440</v>
      </c>
      <c r="B23" s="146"/>
      <c r="C23" s="146">
        <v>385.51612999999998</v>
      </c>
      <c r="D23" s="147">
        <v>-53.282339980107722</v>
      </c>
      <c r="E23" s="146">
        <v>1113.1678200000001</v>
      </c>
      <c r="F23" s="524">
        <v>-60.664236848621542</v>
      </c>
      <c r="G23" s="525">
        <v>5262.8356399999993</v>
      </c>
      <c r="H23" s="524">
        <v>-41.267782813776002</v>
      </c>
      <c r="I23" s="526">
        <v>8.3783890645991193</v>
      </c>
    </row>
    <row r="24" spans="1:9" x14ac:dyDescent="0.2">
      <c r="A24" s="635"/>
      <c r="B24" s="390" t="s">
        <v>210</v>
      </c>
      <c r="C24" s="389">
        <v>308.07578000000001</v>
      </c>
      <c r="D24" s="73">
        <v>-26.033843533458363</v>
      </c>
      <c r="E24" s="144">
        <v>894.71232999999995</v>
      </c>
      <c r="F24" s="73">
        <v>-11.110804562803219</v>
      </c>
      <c r="G24" s="521">
        <v>3997.61508</v>
      </c>
      <c r="H24" s="528">
        <v>-13.653366310584412</v>
      </c>
      <c r="I24" s="392">
        <v>6.3641688173162363</v>
      </c>
    </row>
    <row r="25" spans="1:9" x14ac:dyDescent="0.2">
      <c r="A25" s="635"/>
      <c r="B25" s="390" t="s">
        <v>240</v>
      </c>
      <c r="C25" s="389">
        <v>0</v>
      </c>
      <c r="D25" s="142" t="s">
        <v>142</v>
      </c>
      <c r="E25" s="144">
        <v>0</v>
      </c>
      <c r="F25" s="528" t="s">
        <v>142</v>
      </c>
      <c r="G25" s="144">
        <v>0</v>
      </c>
      <c r="H25" s="528">
        <v>-100</v>
      </c>
      <c r="I25" s="472">
        <v>0</v>
      </c>
    </row>
    <row r="26" spans="1:9" x14ac:dyDescent="0.2">
      <c r="A26" s="635"/>
      <c r="B26" s="390" t="s">
        <v>211</v>
      </c>
      <c r="C26" s="389">
        <v>148.34</v>
      </c>
      <c r="D26" s="142">
        <v>-46.964070213364323</v>
      </c>
      <c r="E26" s="144">
        <v>148.34</v>
      </c>
      <c r="F26" s="528">
        <v>-82.273128852508336</v>
      </c>
      <c r="G26" s="521">
        <v>2420.7901299999999</v>
      </c>
      <c r="H26" s="528">
        <v>-52.498001888039447</v>
      </c>
      <c r="I26" s="392">
        <v>3.8538770617737703</v>
      </c>
    </row>
    <row r="27" spans="1:9" x14ac:dyDescent="0.2">
      <c r="A27" s="487" t="s">
        <v>338</v>
      </c>
      <c r="B27" s="146"/>
      <c r="C27" s="146">
        <v>456.41578000000004</v>
      </c>
      <c r="D27" s="147">
        <v>-34.442450958034279</v>
      </c>
      <c r="E27" s="146">
        <v>1043.05233</v>
      </c>
      <c r="F27" s="524">
        <v>-43.415596851960167</v>
      </c>
      <c r="G27" s="525">
        <v>6418.4052099999999</v>
      </c>
      <c r="H27" s="524">
        <v>-36.061295351698888</v>
      </c>
      <c r="I27" s="526">
        <v>10.218045879090006</v>
      </c>
    </row>
    <row r="28" spans="1:9" x14ac:dyDescent="0.2">
      <c r="A28" s="388"/>
      <c r="B28" s="390" t="s">
        <v>212</v>
      </c>
      <c r="C28" s="389">
        <v>225.67403999999999</v>
      </c>
      <c r="D28" s="142">
        <v>72.478497703792613</v>
      </c>
      <c r="E28" s="144">
        <v>1176.94604</v>
      </c>
      <c r="F28" s="142">
        <v>75.241843715077039</v>
      </c>
      <c r="G28" s="144">
        <v>4671.14894</v>
      </c>
      <c r="H28" s="142">
        <v>64.255503931140751</v>
      </c>
      <c r="I28" s="392">
        <v>7.4364289282668476</v>
      </c>
    </row>
    <row r="29" spans="1:9" x14ac:dyDescent="0.2">
      <c r="A29" s="388"/>
      <c r="B29" s="390" t="s">
        <v>213</v>
      </c>
      <c r="C29" s="389">
        <v>170.68465</v>
      </c>
      <c r="D29" s="142">
        <v>4.2782805280584491</v>
      </c>
      <c r="E29" s="144">
        <v>532.59047999999996</v>
      </c>
      <c r="F29" s="142">
        <v>-12.031246874646072</v>
      </c>
      <c r="G29" s="144">
        <v>2379.1910600000001</v>
      </c>
      <c r="H29" s="142">
        <v>-18.20365207419999</v>
      </c>
      <c r="I29" s="497">
        <v>3.7876517001955983</v>
      </c>
    </row>
    <row r="30" spans="1:9" x14ac:dyDescent="0.2">
      <c r="A30" s="388"/>
      <c r="B30" s="390" t="s">
        <v>214</v>
      </c>
      <c r="C30" s="389">
        <v>0</v>
      </c>
      <c r="D30" s="142" t="s">
        <v>142</v>
      </c>
      <c r="E30" s="144">
        <v>0</v>
      </c>
      <c r="F30" s="142" t="s">
        <v>142</v>
      </c>
      <c r="G30" s="144">
        <v>0</v>
      </c>
      <c r="H30" s="142">
        <v>-100</v>
      </c>
      <c r="I30" s="472">
        <v>0</v>
      </c>
    </row>
    <row r="31" spans="1:9" x14ac:dyDescent="0.2">
      <c r="A31" s="388"/>
      <c r="B31" s="390" t="s">
        <v>215</v>
      </c>
      <c r="C31" s="389">
        <v>0</v>
      </c>
      <c r="D31" s="142" t="s">
        <v>142</v>
      </c>
      <c r="E31" s="144">
        <v>0</v>
      </c>
      <c r="F31" s="142">
        <v>-100</v>
      </c>
      <c r="G31" s="144">
        <v>78.144999999999996</v>
      </c>
      <c r="H31" s="142">
        <v>19.748944793353562</v>
      </c>
      <c r="I31" s="472">
        <v>0.1244061677466899</v>
      </c>
    </row>
    <row r="32" spans="1:9" x14ac:dyDescent="0.2">
      <c r="A32" s="388"/>
      <c r="B32" s="390" t="s">
        <v>615</v>
      </c>
      <c r="C32" s="389">
        <v>0</v>
      </c>
      <c r="D32" s="142" t="s">
        <v>142</v>
      </c>
      <c r="E32" s="144">
        <v>130.18120999999999</v>
      </c>
      <c r="F32" s="142" t="s">
        <v>142</v>
      </c>
      <c r="G32" s="144">
        <v>263.19720999999998</v>
      </c>
      <c r="H32" s="142">
        <v>83.03158879153294</v>
      </c>
      <c r="I32" s="472">
        <v>0.4190076941291288</v>
      </c>
    </row>
    <row r="33" spans="1:9" x14ac:dyDescent="0.2">
      <c r="A33" s="388"/>
      <c r="B33" s="390" t="s">
        <v>650</v>
      </c>
      <c r="C33" s="389">
        <v>0</v>
      </c>
      <c r="D33" s="142" t="s">
        <v>142</v>
      </c>
      <c r="E33" s="144">
        <v>0</v>
      </c>
      <c r="F33" s="73" t="s">
        <v>142</v>
      </c>
      <c r="G33" s="144">
        <v>131.27976000000001</v>
      </c>
      <c r="H33" s="528">
        <v>1.1487040452698349</v>
      </c>
      <c r="I33" s="472">
        <v>0.2089962485674732</v>
      </c>
    </row>
    <row r="34" spans="1:9" x14ac:dyDescent="0.2">
      <c r="A34" s="635"/>
      <c r="B34" s="390" t="s">
        <v>544</v>
      </c>
      <c r="C34" s="389">
        <v>0</v>
      </c>
      <c r="D34" s="142">
        <v>-100</v>
      </c>
      <c r="E34" s="144">
        <v>166.39686</v>
      </c>
      <c r="F34" s="73">
        <v>-28.409152511862196</v>
      </c>
      <c r="G34" s="144">
        <v>716.38815999999986</v>
      </c>
      <c r="H34" s="528">
        <v>-23.441522452256027</v>
      </c>
      <c r="I34" s="472">
        <v>1.1404837878904921</v>
      </c>
    </row>
    <row r="35" spans="1:9" x14ac:dyDescent="0.2">
      <c r="A35" s="635"/>
      <c r="B35" s="390" t="s">
        <v>216</v>
      </c>
      <c r="C35" s="389">
        <v>321.80934999999999</v>
      </c>
      <c r="D35" s="142">
        <v>0.93793964989917211</v>
      </c>
      <c r="E35" s="144">
        <v>1134.0017700000001</v>
      </c>
      <c r="F35" s="73">
        <v>6.8067476102946083</v>
      </c>
      <c r="G35" s="144">
        <v>4417.3678500000005</v>
      </c>
      <c r="H35" s="528">
        <v>-7.2087271585584407</v>
      </c>
      <c r="I35" s="472">
        <v>7.0324116161742278</v>
      </c>
    </row>
    <row r="36" spans="1:9" x14ac:dyDescent="0.2">
      <c r="A36" s="635"/>
      <c r="B36" s="390" t="s">
        <v>217</v>
      </c>
      <c r="C36" s="389">
        <v>650.60300000000007</v>
      </c>
      <c r="D36" s="142">
        <v>167.88778905066209</v>
      </c>
      <c r="E36" s="144">
        <v>2420.8084400000002</v>
      </c>
      <c r="F36" s="528">
        <v>103.28311328077424</v>
      </c>
      <c r="G36" s="521">
        <v>7612.3148899999997</v>
      </c>
      <c r="H36" s="528">
        <v>9.8331286953515118</v>
      </c>
      <c r="I36" s="392">
        <v>12.118739818874724</v>
      </c>
    </row>
    <row r="37" spans="1:9" x14ac:dyDescent="0.2">
      <c r="A37" s="635"/>
      <c r="B37" s="390" t="s">
        <v>218</v>
      </c>
      <c r="C37" s="389">
        <v>0</v>
      </c>
      <c r="D37" s="142" t="s">
        <v>142</v>
      </c>
      <c r="E37" s="144">
        <v>0</v>
      </c>
      <c r="F37" s="528" t="s">
        <v>142</v>
      </c>
      <c r="G37" s="144">
        <v>22.728280000000002</v>
      </c>
      <c r="H37" s="528">
        <v>-65.822089082526574</v>
      </c>
      <c r="I37" s="584">
        <v>3.6183226236787228E-2</v>
      </c>
    </row>
    <row r="38" spans="1:9" x14ac:dyDescent="0.2">
      <c r="A38" s="487" t="s">
        <v>441</v>
      </c>
      <c r="B38" s="146"/>
      <c r="C38" s="146">
        <v>1368.7710400000001</v>
      </c>
      <c r="D38" s="147">
        <v>25.732859969596756</v>
      </c>
      <c r="E38" s="146">
        <v>5560.9248000000007</v>
      </c>
      <c r="F38" s="524">
        <v>45.295650181326245</v>
      </c>
      <c r="G38" s="525">
        <v>20291.761150000002</v>
      </c>
      <c r="H38" s="524">
        <v>6.7241003959433776</v>
      </c>
      <c r="I38" s="526">
        <v>32.304309188081973</v>
      </c>
    </row>
    <row r="39" spans="1:9" x14ac:dyDescent="0.2">
      <c r="A39" s="150" t="s">
        <v>186</v>
      </c>
      <c r="B39" s="150"/>
      <c r="C39" s="150">
        <v>4917.42202</v>
      </c>
      <c r="D39" s="668">
        <v>4.8031176944354952</v>
      </c>
      <c r="E39" s="150">
        <v>16245.003100000002</v>
      </c>
      <c r="F39" s="662">
        <v>8.3777324139313389</v>
      </c>
      <c r="G39" s="150">
        <v>62814.409780000002</v>
      </c>
      <c r="H39" s="662">
        <v>-1.0978777054113684</v>
      </c>
      <c r="I39" s="663">
        <v>100</v>
      </c>
    </row>
    <row r="40" spans="1:9" x14ac:dyDescent="0.2">
      <c r="A40" s="151" t="s">
        <v>524</v>
      </c>
      <c r="B40" s="473"/>
      <c r="C40" s="152">
        <v>1599.51278</v>
      </c>
      <c r="D40" s="529">
        <v>-15.169418152934394</v>
      </c>
      <c r="E40" s="152">
        <v>5710.0416700000005</v>
      </c>
      <c r="F40" s="529">
        <v>6.8844233647832376E-2</v>
      </c>
      <c r="G40" s="152">
        <v>26874.740450000005</v>
      </c>
      <c r="H40" s="529">
        <v>-8.5573451485983352</v>
      </c>
      <c r="I40" s="530">
        <v>42.784355602680321</v>
      </c>
    </row>
    <row r="41" spans="1:9" x14ac:dyDescent="0.2">
      <c r="A41" s="151" t="s">
        <v>525</v>
      </c>
      <c r="B41" s="473"/>
      <c r="C41" s="152">
        <v>3317.90924</v>
      </c>
      <c r="D41" s="529">
        <v>18.221509763541256</v>
      </c>
      <c r="E41" s="152">
        <v>10534.961429999999</v>
      </c>
      <c r="F41" s="529">
        <v>13.485002556755926</v>
      </c>
      <c r="G41" s="152">
        <v>35939.669329999997</v>
      </c>
      <c r="H41" s="529">
        <v>5.3270637606224192</v>
      </c>
      <c r="I41" s="530">
        <v>57.215644397319679</v>
      </c>
    </row>
    <row r="42" spans="1:9" x14ac:dyDescent="0.2">
      <c r="A42" s="153" t="s">
        <v>526</v>
      </c>
      <c r="B42" s="474"/>
      <c r="C42" s="154">
        <v>1746.2413999999999</v>
      </c>
      <c r="D42" s="531">
        <v>-0.6740337347510279</v>
      </c>
      <c r="E42" s="154">
        <v>6126.3229500000007</v>
      </c>
      <c r="F42" s="531">
        <v>18.785753783177707</v>
      </c>
      <c r="G42" s="154">
        <v>22726.10024</v>
      </c>
      <c r="H42" s="531">
        <v>15.617758541985305</v>
      </c>
      <c r="I42" s="532">
        <v>36.179756077618912</v>
      </c>
    </row>
    <row r="43" spans="1:9" s="1" customFormat="1" x14ac:dyDescent="0.2">
      <c r="A43" s="153" t="s">
        <v>527</v>
      </c>
      <c r="B43" s="474"/>
      <c r="C43" s="154">
        <v>3171.1806200000001</v>
      </c>
      <c r="D43" s="531">
        <v>8.0851377572620162</v>
      </c>
      <c r="E43" s="154">
        <v>10118.68015</v>
      </c>
      <c r="F43" s="531">
        <v>2.9180021964163125</v>
      </c>
      <c r="G43" s="154">
        <v>40088.309540000002</v>
      </c>
      <c r="H43" s="531">
        <v>-8.589910587451298</v>
      </c>
      <c r="I43" s="532">
        <v>63.820243922381081</v>
      </c>
    </row>
    <row r="44" spans="1:9" s="1" customFormat="1" x14ac:dyDescent="0.2">
      <c r="A44" s="699" t="s">
        <v>662</v>
      </c>
      <c r="B44" s="700"/>
      <c r="C44" s="714">
        <v>62.520910000000001</v>
      </c>
      <c r="D44" s="706">
        <v>119.76124687032832</v>
      </c>
      <c r="E44" s="480">
        <v>210.11887999999999</v>
      </c>
      <c r="F44" s="701">
        <v>144.89414204308909</v>
      </c>
      <c r="G44" s="480">
        <v>488.00693999999999</v>
      </c>
      <c r="H44" s="701">
        <v>-3.5991001182988183</v>
      </c>
      <c r="I44" s="702">
        <v>0.77690285033193218</v>
      </c>
    </row>
    <row r="45" spans="1:9" s="84" customFormat="1" ht="12.75" x14ac:dyDescent="0.2">
      <c r="I45" s="79" t="s">
        <v>220</v>
      </c>
    </row>
    <row r="46" spans="1:9" s="1" customFormat="1" x14ac:dyDescent="0.2">
      <c r="A46" s="80" t="s">
        <v>477</v>
      </c>
    </row>
    <row r="47" spans="1:9" s="1" customFormat="1" x14ac:dyDescent="0.2">
      <c r="A47" s="429" t="s">
        <v>529</v>
      </c>
    </row>
    <row r="48" spans="1:9" s="1" customFormat="1" x14ac:dyDescent="0.2">
      <c r="A48" s="84"/>
      <c r="B48" s="84"/>
      <c r="C48" s="84"/>
      <c r="D48" s="84"/>
      <c r="E48" s="84"/>
      <c r="F48" s="84"/>
      <c r="G48" s="84"/>
    </row>
    <row r="49" spans="2:8" s="1" customFormat="1" x14ac:dyDescent="0.2">
      <c r="B49" s="84"/>
      <c r="C49" s="84"/>
      <c r="D49" s="84"/>
      <c r="E49" s="84"/>
      <c r="F49" s="84"/>
      <c r="G49" s="84"/>
      <c r="H49" s="84"/>
    </row>
    <row r="50" spans="2:8" s="1" customFormat="1" x14ac:dyDescent="0.2"/>
    <row r="51" spans="2:8" s="1" customFormat="1" x14ac:dyDescent="0.2"/>
    <row r="52" spans="2:8" s="1" customFormat="1" x14ac:dyDescent="0.2"/>
    <row r="53" spans="2:8" s="1" customFormat="1" x14ac:dyDescent="0.2"/>
    <row r="54" spans="2:8" s="1" customFormat="1" x14ac:dyDescent="0.2"/>
    <row r="55" spans="2:8" s="1" customFormat="1" x14ac:dyDescent="0.2"/>
    <row r="56" spans="2:8" s="1" customFormat="1" x14ac:dyDescent="0.2"/>
    <row r="57" spans="2:8" s="1" customFormat="1" x14ac:dyDescent="0.2"/>
    <row r="58" spans="2:8" s="1" customFormat="1" x14ac:dyDescent="0.2"/>
    <row r="59" spans="2:8" s="1" customFormat="1" x14ac:dyDescent="0.2"/>
    <row r="60" spans="2:8" s="1" customFormat="1" x14ac:dyDescent="0.2"/>
    <row r="61" spans="2:8" s="1" customFormat="1" x14ac:dyDescent="0.2"/>
    <row r="62" spans="2:8" s="1" customFormat="1" x14ac:dyDescent="0.2"/>
    <row r="63" spans="2:8" s="1" customFormat="1" x14ac:dyDescent="0.2"/>
    <row r="64" spans="2:8"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D19">
    <cfRule type="cellIs" dxfId="128" priority="19" stopIfTrue="1" operator="equal">
      <formula>0</formula>
    </cfRule>
    <cfRule type="cellIs" dxfId="127" priority="20" operator="between">
      <formula>0</formula>
      <formula>0.5</formula>
    </cfRule>
    <cfRule type="cellIs" dxfId="126" priority="21" operator="between">
      <formula>0</formula>
      <formula>0.49</formula>
    </cfRule>
  </conditionalFormatting>
  <conditionalFormatting sqref="F18:F35">
    <cfRule type="cellIs" dxfId="125" priority="29" stopIfTrue="1" operator="equal">
      <formula>0</formula>
    </cfRule>
    <cfRule type="cellIs" dxfId="124" priority="30" operator="between">
      <formula>0</formula>
      <formula>0.5</formula>
    </cfRule>
    <cfRule type="cellIs" dxfId="123" priority="31" operator="between">
      <formula>0</formula>
      <formula>0.49</formula>
    </cfRule>
  </conditionalFormatting>
  <conditionalFormatting sqref="F23:F24">
    <cfRule type="cellIs" dxfId="122" priority="15" operator="between">
      <formula>0</formula>
      <formula>0.5</formula>
    </cfRule>
    <cfRule type="cellIs" dxfId="121" priority="16" operator="between">
      <formula>0</formula>
      <formula>0.49</formula>
    </cfRule>
  </conditionalFormatting>
  <conditionalFormatting sqref="I37">
    <cfRule type="cellIs" dxfId="120" priority="1" operator="between">
      <formula>0.00001</formula>
      <formula>0.499</formula>
    </cfRule>
  </conditionalFormatting>
  <conditionalFormatting sqref="I38:I41">
    <cfRule type="cellIs" dxfId="119" priority="25" operator="between">
      <formula>0</formula>
      <formula>0.5</formula>
    </cfRule>
    <cfRule type="cellIs" dxfId="118" priority="26"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5">
        <f>INDICE!A3</f>
        <v>45352</v>
      </c>
      <c r="C3" s="776"/>
      <c r="D3" s="776" t="s">
        <v>115</v>
      </c>
      <c r="E3" s="776"/>
      <c r="F3" s="776" t="s">
        <v>116</v>
      </c>
      <c r="G3" s="776"/>
      <c r="H3" s="1"/>
    </row>
    <row r="4" spans="1:8" x14ac:dyDescent="0.2">
      <c r="A4" s="66"/>
      <c r="B4" s="609" t="s">
        <v>56</v>
      </c>
      <c r="C4" s="609" t="s">
        <v>447</v>
      </c>
      <c r="D4" s="609" t="s">
        <v>56</v>
      </c>
      <c r="E4" s="609" t="s">
        <v>447</v>
      </c>
      <c r="F4" s="609" t="s">
        <v>56</v>
      </c>
      <c r="G4" s="610" t="s">
        <v>447</v>
      </c>
      <c r="H4" s="1"/>
    </row>
    <row r="5" spans="1:8" x14ac:dyDescent="0.2">
      <c r="A5" s="157" t="s">
        <v>8</v>
      </c>
      <c r="B5" s="393">
        <v>77.885342072308958</v>
      </c>
      <c r="C5" s="476">
        <v>5.3038257471746757</v>
      </c>
      <c r="D5" s="393">
        <v>75.934366006981136</v>
      </c>
      <c r="E5" s="476">
        <v>1.1659831567825492</v>
      </c>
      <c r="F5" s="393">
        <v>76.136629477728221</v>
      </c>
      <c r="G5" s="476">
        <v>-18.663166936485727</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451</v>
      </c>
      <c r="B1" s="158"/>
      <c r="C1" s="15"/>
      <c r="D1" s="15"/>
      <c r="E1" s="15"/>
      <c r="F1" s="15"/>
      <c r="G1" s="15"/>
      <c r="H1" s="1"/>
    </row>
    <row r="2" spans="1:8" x14ac:dyDescent="0.2">
      <c r="A2" s="159" t="s">
        <v>367</v>
      </c>
      <c r="B2" s="159"/>
      <c r="C2" s="160"/>
      <c r="D2" s="160"/>
      <c r="E2" s="160"/>
      <c r="F2" s="160"/>
      <c r="G2" s="160"/>
      <c r="H2" s="161" t="s">
        <v>151</v>
      </c>
    </row>
    <row r="3" spans="1:8" ht="14.1" customHeight="1" x14ac:dyDescent="0.2">
      <c r="A3" s="162"/>
      <c r="B3" s="775">
        <f>INDICE!A3</f>
        <v>45352</v>
      </c>
      <c r="C3" s="776"/>
      <c r="D3" s="776" t="s">
        <v>115</v>
      </c>
      <c r="E3" s="776"/>
      <c r="F3" s="776" t="s">
        <v>116</v>
      </c>
      <c r="G3" s="776"/>
      <c r="H3" s="776"/>
    </row>
    <row r="4" spans="1:8" x14ac:dyDescent="0.2">
      <c r="A4" s="160"/>
      <c r="B4" s="63" t="s">
        <v>47</v>
      </c>
      <c r="C4" s="63" t="s">
        <v>447</v>
      </c>
      <c r="D4" s="63" t="s">
        <v>47</v>
      </c>
      <c r="E4" s="63" t="s">
        <v>447</v>
      </c>
      <c r="F4" s="63" t="s">
        <v>47</v>
      </c>
      <c r="G4" s="64" t="s">
        <v>447</v>
      </c>
      <c r="H4" s="64" t="s">
        <v>106</v>
      </c>
    </row>
    <row r="5" spans="1:8" x14ac:dyDescent="0.2">
      <c r="A5" s="160" t="s">
        <v>224</v>
      </c>
      <c r="B5" s="163"/>
      <c r="C5" s="163"/>
      <c r="D5" s="163"/>
      <c r="E5" s="163"/>
      <c r="F5" s="163"/>
      <c r="G5" s="164"/>
      <c r="H5" s="165"/>
    </row>
    <row r="6" spans="1:8" x14ac:dyDescent="0.2">
      <c r="A6" s="1" t="s">
        <v>408</v>
      </c>
      <c r="B6" s="457">
        <v>100.25</v>
      </c>
      <c r="C6" s="395">
        <v>40.540010093646622</v>
      </c>
      <c r="D6" s="234">
        <v>265.69500000000005</v>
      </c>
      <c r="E6" s="395">
        <v>7.766470490413627</v>
      </c>
      <c r="F6" s="234">
        <v>1056.9839999999999</v>
      </c>
      <c r="G6" s="395">
        <v>-0.86168166269762536</v>
      </c>
      <c r="H6" s="395">
        <v>5.8972704486205796</v>
      </c>
    </row>
    <row r="7" spans="1:8" x14ac:dyDescent="0.2">
      <c r="A7" s="1" t="s">
        <v>48</v>
      </c>
      <c r="B7" s="457">
        <v>21.331999999999997</v>
      </c>
      <c r="C7" s="398">
        <v>-52.445494672076329</v>
      </c>
      <c r="D7" s="457">
        <v>165.73</v>
      </c>
      <c r="E7" s="398">
        <v>6.2937332042047931</v>
      </c>
      <c r="F7" s="234">
        <v>604.90199999999993</v>
      </c>
      <c r="G7" s="395">
        <v>-17.282204998331711</v>
      </c>
      <c r="H7" s="395">
        <v>3.3749524012771106</v>
      </c>
    </row>
    <row r="8" spans="1:8" x14ac:dyDescent="0.2">
      <c r="A8" s="1" t="s">
        <v>49</v>
      </c>
      <c r="B8" s="457">
        <v>41.363</v>
      </c>
      <c r="C8" s="398">
        <v>-64.470576108710787</v>
      </c>
      <c r="D8" s="234">
        <v>140.37900000000002</v>
      </c>
      <c r="E8" s="395">
        <v>-49.766687898545015</v>
      </c>
      <c r="F8" s="234">
        <v>1355.06</v>
      </c>
      <c r="G8" s="395">
        <v>-13.385253006133709</v>
      </c>
      <c r="H8" s="395">
        <v>7.5603370477772618</v>
      </c>
    </row>
    <row r="9" spans="1:8" x14ac:dyDescent="0.2">
      <c r="A9" s="1" t="s">
        <v>122</v>
      </c>
      <c r="B9" s="457">
        <v>927.20300000000009</v>
      </c>
      <c r="C9" s="395">
        <v>93.945092297233742</v>
      </c>
      <c r="D9" s="234">
        <v>2140.681</v>
      </c>
      <c r="E9" s="395">
        <v>26.837732530994263</v>
      </c>
      <c r="F9" s="234">
        <v>8121.8070000000007</v>
      </c>
      <c r="G9" s="395">
        <v>19.704345936978473</v>
      </c>
      <c r="H9" s="395">
        <v>45.314302213183701</v>
      </c>
    </row>
    <row r="10" spans="1:8" x14ac:dyDescent="0.2">
      <c r="A10" s="1" t="s">
        <v>123</v>
      </c>
      <c r="B10" s="457">
        <v>278.95100000000002</v>
      </c>
      <c r="C10" s="395">
        <v>-23.33435938590754</v>
      </c>
      <c r="D10" s="234">
        <v>1212.402</v>
      </c>
      <c r="E10" s="395">
        <v>-19.053561163399507</v>
      </c>
      <c r="F10" s="234">
        <v>4979.5499999999993</v>
      </c>
      <c r="G10" s="395">
        <v>-17.757931461391969</v>
      </c>
      <c r="H10" s="395">
        <v>27.782589956355629</v>
      </c>
    </row>
    <row r="11" spans="1:8" x14ac:dyDescent="0.2">
      <c r="A11" s="1" t="s">
        <v>225</v>
      </c>
      <c r="B11" s="457">
        <v>191.44300000000001</v>
      </c>
      <c r="C11" s="395">
        <v>-1.037477384337026</v>
      </c>
      <c r="D11" s="234">
        <v>476.822</v>
      </c>
      <c r="E11" s="395">
        <v>-29.743771088420335</v>
      </c>
      <c r="F11" s="234">
        <v>1804.972</v>
      </c>
      <c r="G11" s="395">
        <v>-23.301527406850266</v>
      </c>
      <c r="H11" s="395">
        <v>10.070547932785722</v>
      </c>
    </row>
    <row r="12" spans="1:8" x14ac:dyDescent="0.2">
      <c r="A12" s="168" t="s">
        <v>226</v>
      </c>
      <c r="B12" s="458">
        <v>1560.5419999999999</v>
      </c>
      <c r="C12" s="170">
        <v>23.072300368773195</v>
      </c>
      <c r="D12" s="169">
        <v>4401.7089999999989</v>
      </c>
      <c r="E12" s="170">
        <v>-3.1766408431976338</v>
      </c>
      <c r="F12" s="169">
        <v>17923.274999999998</v>
      </c>
      <c r="G12" s="170">
        <v>-3.4040613002660627</v>
      </c>
      <c r="H12" s="170">
        <v>100</v>
      </c>
    </row>
    <row r="13" spans="1:8" x14ac:dyDescent="0.2">
      <c r="A13" s="145" t="s">
        <v>227</v>
      </c>
      <c r="B13" s="459"/>
      <c r="C13" s="172"/>
      <c r="D13" s="171"/>
      <c r="E13" s="172"/>
      <c r="F13" s="171"/>
      <c r="G13" s="172"/>
      <c r="H13" s="172"/>
    </row>
    <row r="14" spans="1:8" x14ac:dyDescent="0.2">
      <c r="A14" s="1" t="s">
        <v>408</v>
      </c>
      <c r="B14" s="457">
        <v>51.688000000000002</v>
      </c>
      <c r="C14" s="707">
        <v>92.98808945973191</v>
      </c>
      <c r="D14" s="234">
        <v>145.702</v>
      </c>
      <c r="E14" s="395">
        <v>71.017758841273746</v>
      </c>
      <c r="F14" s="234">
        <v>539.61500000000001</v>
      </c>
      <c r="G14" s="395">
        <v>11.475501274619598</v>
      </c>
      <c r="H14" s="395">
        <v>2.54281419787681</v>
      </c>
    </row>
    <row r="15" spans="1:8" x14ac:dyDescent="0.2">
      <c r="A15" s="1" t="s">
        <v>48</v>
      </c>
      <c r="B15" s="457">
        <v>181.98199999999997</v>
      </c>
      <c r="C15" s="395">
        <v>-56.922341289285626</v>
      </c>
      <c r="D15" s="234">
        <v>742.22399999999993</v>
      </c>
      <c r="E15" s="395">
        <v>-28.674280135151246</v>
      </c>
      <c r="F15" s="234">
        <v>3740.5940000000001</v>
      </c>
      <c r="G15" s="395">
        <v>-10.649849848702152</v>
      </c>
      <c r="H15" s="395">
        <v>17.626707062799973</v>
      </c>
    </row>
    <row r="16" spans="1:8" x14ac:dyDescent="0.2">
      <c r="A16" s="1" t="s">
        <v>49</v>
      </c>
      <c r="B16" s="457">
        <v>54.108000000000004</v>
      </c>
      <c r="C16" s="469">
        <v>-42.495802070270152</v>
      </c>
      <c r="D16" s="234">
        <v>141.39500000000001</v>
      </c>
      <c r="E16" s="395">
        <v>-27.95526342606745</v>
      </c>
      <c r="F16" s="234">
        <v>474.98400000000004</v>
      </c>
      <c r="G16" s="395">
        <v>-9.3858442566813416</v>
      </c>
      <c r="H16" s="395">
        <v>2.2382551614842412</v>
      </c>
    </row>
    <row r="17" spans="1:8" x14ac:dyDescent="0.2">
      <c r="A17" s="1" t="s">
        <v>122</v>
      </c>
      <c r="B17" s="457">
        <v>1072.098</v>
      </c>
      <c r="C17" s="395">
        <v>100.17700602156563</v>
      </c>
      <c r="D17" s="234">
        <v>2586.0819999999999</v>
      </c>
      <c r="E17" s="395">
        <v>67.574299608940905</v>
      </c>
      <c r="F17" s="234">
        <v>8929.862000000001</v>
      </c>
      <c r="G17" s="395">
        <v>28.720698291029755</v>
      </c>
      <c r="H17" s="395">
        <v>42.079964194250728</v>
      </c>
    </row>
    <row r="18" spans="1:8" x14ac:dyDescent="0.2">
      <c r="A18" s="1" t="s">
        <v>123</v>
      </c>
      <c r="B18" s="457">
        <v>187.34900000000002</v>
      </c>
      <c r="C18" s="395">
        <v>-24.322697656758066</v>
      </c>
      <c r="D18" s="234">
        <v>605.57500000000005</v>
      </c>
      <c r="E18" s="395">
        <v>-9.3451955910245541</v>
      </c>
      <c r="F18" s="234">
        <v>2208.0039999999999</v>
      </c>
      <c r="G18" s="395">
        <v>16.749628548616503</v>
      </c>
      <c r="H18" s="395">
        <v>10.404721737106618</v>
      </c>
    </row>
    <row r="19" spans="1:8" x14ac:dyDescent="0.2">
      <c r="A19" s="1" t="s">
        <v>225</v>
      </c>
      <c r="B19" s="457">
        <v>534.62600000000009</v>
      </c>
      <c r="C19" s="395">
        <v>26.545287565269703</v>
      </c>
      <c r="D19" s="234">
        <v>1397.2240000000002</v>
      </c>
      <c r="E19" s="395">
        <v>-9.4059421989754206</v>
      </c>
      <c r="F19" s="234">
        <v>5328.1140000000005</v>
      </c>
      <c r="G19" s="395">
        <v>-10.457448787647015</v>
      </c>
      <c r="H19" s="395">
        <v>25.10753764648166</v>
      </c>
    </row>
    <row r="20" spans="1:8" x14ac:dyDescent="0.2">
      <c r="A20" s="173" t="s">
        <v>228</v>
      </c>
      <c r="B20" s="460">
        <v>2081.8510000000006</v>
      </c>
      <c r="C20" s="175">
        <v>19.034743250784494</v>
      </c>
      <c r="D20" s="174">
        <v>5618.2020000000002</v>
      </c>
      <c r="E20" s="175">
        <v>10.690270284966948</v>
      </c>
      <c r="F20" s="174">
        <v>21221.172999999995</v>
      </c>
      <c r="G20" s="175">
        <v>6.2456417663077204</v>
      </c>
      <c r="H20" s="175">
        <v>100</v>
      </c>
    </row>
    <row r="21" spans="1:8" x14ac:dyDescent="0.2">
      <c r="A21" s="145" t="s">
        <v>452</v>
      </c>
      <c r="B21" s="461"/>
      <c r="C21" s="397"/>
      <c r="D21" s="396"/>
      <c r="E21" s="397"/>
      <c r="F21" s="396"/>
      <c r="G21" s="397"/>
      <c r="H21" s="397"/>
    </row>
    <row r="22" spans="1:8" x14ac:dyDescent="0.2">
      <c r="A22" s="1" t="s">
        <v>408</v>
      </c>
      <c r="B22" s="457">
        <v>-48.561999999999998</v>
      </c>
      <c r="C22" s="395">
        <v>9.0080585422793007</v>
      </c>
      <c r="D22" s="234">
        <v>-119.99300000000005</v>
      </c>
      <c r="E22" s="395">
        <v>-25.631856213201065</v>
      </c>
      <c r="F22" s="234">
        <v>-517.36899999999991</v>
      </c>
      <c r="G22" s="395">
        <v>-11.121017685812697</v>
      </c>
      <c r="H22" s="398" t="s">
        <v>453</v>
      </c>
    </row>
    <row r="23" spans="1:8" x14ac:dyDescent="0.2">
      <c r="A23" s="1" t="s">
        <v>48</v>
      </c>
      <c r="B23" s="457">
        <v>160.64999999999998</v>
      </c>
      <c r="C23" s="395">
        <v>-57.454190093566361</v>
      </c>
      <c r="D23" s="234">
        <v>576.49399999999991</v>
      </c>
      <c r="E23" s="395">
        <v>-34.836977715483883</v>
      </c>
      <c r="F23" s="234">
        <v>3135.692</v>
      </c>
      <c r="G23" s="395">
        <v>-9.2461130598872501</v>
      </c>
      <c r="H23" s="398" t="s">
        <v>453</v>
      </c>
    </row>
    <row r="24" spans="1:8" x14ac:dyDescent="0.2">
      <c r="A24" s="1" t="s">
        <v>49</v>
      </c>
      <c r="B24" s="457">
        <v>12.745000000000005</v>
      </c>
      <c r="C24" s="398">
        <v>-157.0884658454647</v>
      </c>
      <c r="D24" s="234">
        <v>1.0159999999999911</v>
      </c>
      <c r="E24" s="395">
        <v>-101.22124191648436</v>
      </c>
      <c r="F24" s="234">
        <v>-880.07599999999991</v>
      </c>
      <c r="G24" s="395">
        <v>-15.400491211542988</v>
      </c>
      <c r="H24" s="398" t="s">
        <v>453</v>
      </c>
    </row>
    <row r="25" spans="1:8" x14ac:dyDescent="0.2">
      <c r="A25" s="1" t="s">
        <v>122</v>
      </c>
      <c r="B25" s="457">
        <v>144.89499999999987</v>
      </c>
      <c r="C25" s="395">
        <v>151.99130434782586</v>
      </c>
      <c r="D25" s="234">
        <v>445.40099999999984</v>
      </c>
      <c r="E25" s="395">
        <v>-408.263719227335</v>
      </c>
      <c r="F25" s="234">
        <v>808.05500000000029</v>
      </c>
      <c r="G25" s="395">
        <v>429.85475886036824</v>
      </c>
      <c r="H25" s="398" t="s">
        <v>453</v>
      </c>
    </row>
    <row r="26" spans="1:8" x14ac:dyDescent="0.2">
      <c r="A26" s="1" t="s">
        <v>123</v>
      </c>
      <c r="B26" s="457">
        <v>-91.602000000000004</v>
      </c>
      <c r="C26" s="395">
        <v>-21.230361764882957</v>
      </c>
      <c r="D26" s="234">
        <v>-606.827</v>
      </c>
      <c r="E26" s="395">
        <v>-26.869105379485227</v>
      </c>
      <c r="F26" s="234">
        <v>-2771.5459999999994</v>
      </c>
      <c r="G26" s="395">
        <v>-33.432592341380548</v>
      </c>
      <c r="H26" s="398" t="s">
        <v>453</v>
      </c>
    </row>
    <row r="27" spans="1:8" x14ac:dyDescent="0.2">
      <c r="A27" s="1" t="s">
        <v>225</v>
      </c>
      <c r="B27" s="457">
        <v>343.18300000000011</v>
      </c>
      <c r="C27" s="395">
        <v>49.843250606912761</v>
      </c>
      <c r="D27" s="234">
        <v>920.40200000000016</v>
      </c>
      <c r="E27" s="395">
        <v>6.5772272148827886</v>
      </c>
      <c r="F27" s="234">
        <v>3523.1420000000007</v>
      </c>
      <c r="G27" s="395">
        <v>-2.0543024868252573</v>
      </c>
      <c r="H27" s="398" t="s">
        <v>453</v>
      </c>
    </row>
    <row r="28" spans="1:8" x14ac:dyDescent="0.2">
      <c r="A28" s="173" t="s">
        <v>229</v>
      </c>
      <c r="B28" s="460">
        <v>521.30900000000065</v>
      </c>
      <c r="C28" s="175">
        <v>8.3901645888606247</v>
      </c>
      <c r="D28" s="174">
        <v>1216.4930000000013</v>
      </c>
      <c r="E28" s="175">
        <v>129.75109682463855</v>
      </c>
      <c r="F28" s="174">
        <v>3297.8979999999974</v>
      </c>
      <c r="G28" s="175">
        <v>132.44391535622137</v>
      </c>
      <c r="H28" s="394" t="s">
        <v>453</v>
      </c>
    </row>
    <row r="29" spans="1:8" x14ac:dyDescent="0.2">
      <c r="A29" s="80" t="s">
        <v>125</v>
      </c>
      <c r="B29" s="166"/>
      <c r="C29" s="166"/>
      <c r="D29" s="166"/>
      <c r="E29" s="166"/>
      <c r="F29" s="166"/>
      <c r="G29" s="166"/>
      <c r="H29" s="161" t="s">
        <v>220</v>
      </c>
    </row>
    <row r="30" spans="1:8" x14ac:dyDescent="0.2">
      <c r="A30" s="429" t="s">
        <v>529</v>
      </c>
      <c r="B30" s="166"/>
      <c r="C30" s="166"/>
      <c r="D30" s="166"/>
      <c r="E30" s="166"/>
      <c r="F30" s="166"/>
      <c r="G30" s="167"/>
      <c r="H30" s="167"/>
    </row>
    <row r="31" spans="1:8" x14ac:dyDescent="0.2">
      <c r="A31" s="133" t="s">
        <v>454</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455</v>
      </c>
      <c r="B1" s="158"/>
      <c r="C1" s="1"/>
      <c r="D1" s="1"/>
      <c r="E1" s="1"/>
      <c r="F1" s="1"/>
      <c r="G1" s="1"/>
      <c r="H1" s="1"/>
    </row>
    <row r="2" spans="1:8" x14ac:dyDescent="0.2">
      <c r="A2" s="382"/>
      <c r="B2" s="382"/>
      <c r="C2" s="382"/>
      <c r="D2" s="382"/>
      <c r="E2" s="382"/>
      <c r="F2" s="1"/>
      <c r="G2" s="1"/>
      <c r="H2" s="384" t="s">
        <v>151</v>
      </c>
    </row>
    <row r="3" spans="1:8" ht="14.85" customHeight="1" x14ac:dyDescent="0.2">
      <c r="A3" s="796" t="s">
        <v>449</v>
      </c>
      <c r="B3" s="794" t="s">
        <v>450</v>
      </c>
      <c r="C3" s="779">
        <f>INDICE!A3</f>
        <v>45352</v>
      </c>
      <c r="D3" s="777">
        <v>41671</v>
      </c>
      <c r="E3" s="777">
        <v>41671</v>
      </c>
      <c r="F3" s="776" t="s">
        <v>116</v>
      </c>
      <c r="G3" s="776"/>
      <c r="H3" s="776"/>
    </row>
    <row r="4" spans="1:8" x14ac:dyDescent="0.2">
      <c r="A4" s="797"/>
      <c r="B4" s="795"/>
      <c r="C4" s="82" t="s">
        <v>458</v>
      </c>
      <c r="D4" s="82" t="s">
        <v>459</v>
      </c>
      <c r="E4" s="82" t="s">
        <v>230</v>
      </c>
      <c r="F4" s="82" t="s">
        <v>458</v>
      </c>
      <c r="G4" s="82" t="s">
        <v>459</v>
      </c>
      <c r="H4" s="82" t="s">
        <v>230</v>
      </c>
    </row>
    <row r="5" spans="1:8" x14ac:dyDescent="0.2">
      <c r="A5" s="399"/>
      <c r="B5" s="533" t="s">
        <v>200</v>
      </c>
      <c r="C5" s="141">
        <v>0</v>
      </c>
      <c r="D5" s="141">
        <v>8.9960000000000004</v>
      </c>
      <c r="E5" s="177">
        <v>8.9960000000000004</v>
      </c>
      <c r="F5" s="143">
        <v>0</v>
      </c>
      <c r="G5" s="141">
        <v>218.59100000000004</v>
      </c>
      <c r="H5" s="176">
        <v>218.59100000000004</v>
      </c>
    </row>
    <row r="6" spans="1:8" x14ac:dyDescent="0.2">
      <c r="A6" s="399"/>
      <c r="B6" s="533" t="s">
        <v>231</v>
      </c>
      <c r="C6" s="141">
        <v>160.523</v>
      </c>
      <c r="D6" s="144">
        <v>228.542</v>
      </c>
      <c r="E6" s="177">
        <v>68.019000000000005</v>
      </c>
      <c r="F6" s="143">
        <v>1762.7879999999998</v>
      </c>
      <c r="G6" s="141">
        <v>2844.1669999999999</v>
      </c>
      <c r="H6" s="177">
        <v>1081.3790000000001</v>
      </c>
    </row>
    <row r="7" spans="1:8" x14ac:dyDescent="0.2">
      <c r="A7" s="399"/>
      <c r="B7" s="651" t="s">
        <v>201</v>
      </c>
      <c r="C7" s="141">
        <v>0</v>
      </c>
      <c r="D7" s="96">
        <v>2.0409999999999999</v>
      </c>
      <c r="E7" s="693">
        <v>2.0409999999999999</v>
      </c>
      <c r="F7" s="143">
        <v>0</v>
      </c>
      <c r="G7" s="141">
        <v>9.5010000000000012</v>
      </c>
      <c r="H7" s="177">
        <v>9.5010000000000012</v>
      </c>
    </row>
    <row r="8" spans="1:8" x14ac:dyDescent="0.2">
      <c r="A8" s="487" t="s">
        <v>301</v>
      </c>
      <c r="B8" s="650"/>
      <c r="C8" s="146">
        <v>160.523</v>
      </c>
      <c r="D8" s="178">
        <v>239.57900000000001</v>
      </c>
      <c r="E8" s="146">
        <v>79.056000000000012</v>
      </c>
      <c r="F8" s="146">
        <v>1762.7879999999998</v>
      </c>
      <c r="G8" s="178">
        <v>3072.259</v>
      </c>
      <c r="H8" s="146">
        <v>1309.4710000000002</v>
      </c>
    </row>
    <row r="9" spans="1:8" x14ac:dyDescent="0.2">
      <c r="A9" s="399"/>
      <c r="B9" s="534" t="s">
        <v>564</v>
      </c>
      <c r="C9" s="144">
        <v>19.943999999999999</v>
      </c>
      <c r="D9" s="144">
        <v>0</v>
      </c>
      <c r="E9" s="179">
        <v>-19.943999999999999</v>
      </c>
      <c r="F9" s="144">
        <v>146.964</v>
      </c>
      <c r="G9" s="96">
        <v>36.371000000000002</v>
      </c>
      <c r="H9" s="179">
        <v>-110.59299999999999</v>
      </c>
    </row>
    <row r="10" spans="1:8" x14ac:dyDescent="0.2">
      <c r="A10" s="399"/>
      <c r="B10" s="534" t="s">
        <v>202</v>
      </c>
      <c r="C10" s="144">
        <v>0</v>
      </c>
      <c r="D10" s="141">
        <v>0</v>
      </c>
      <c r="E10" s="179">
        <v>0</v>
      </c>
      <c r="F10" s="144">
        <v>13.023</v>
      </c>
      <c r="G10" s="141">
        <v>398.69899999999996</v>
      </c>
      <c r="H10" s="179">
        <v>385.67599999999993</v>
      </c>
    </row>
    <row r="11" spans="1:8" x14ac:dyDescent="0.2">
      <c r="A11" s="399"/>
      <c r="B11" s="651" t="s">
        <v>232</v>
      </c>
      <c r="C11" s="144">
        <v>0</v>
      </c>
      <c r="D11" s="141">
        <v>127.34100000000001</v>
      </c>
      <c r="E11" s="179">
        <v>127.34100000000001</v>
      </c>
      <c r="F11" s="144">
        <v>0</v>
      </c>
      <c r="G11" s="141">
        <v>467.51</v>
      </c>
      <c r="H11" s="177">
        <v>467.51</v>
      </c>
    </row>
    <row r="12" spans="1:8" x14ac:dyDescent="0.2">
      <c r="A12" s="635" t="s">
        <v>456</v>
      </c>
      <c r="C12" s="146">
        <v>19.943999999999999</v>
      </c>
      <c r="D12" s="146">
        <v>127.34100000000001</v>
      </c>
      <c r="E12" s="146">
        <v>107.39700000000001</v>
      </c>
      <c r="F12" s="146">
        <v>159.98699999999999</v>
      </c>
      <c r="G12" s="146">
        <v>902.57999999999993</v>
      </c>
      <c r="H12" s="178">
        <v>742.59299999999996</v>
      </c>
    </row>
    <row r="13" spans="1:8" x14ac:dyDescent="0.2">
      <c r="A13" s="653"/>
      <c r="B13" s="652" t="s">
        <v>233</v>
      </c>
      <c r="C13" s="144">
        <v>44.1</v>
      </c>
      <c r="D13" s="141">
        <v>61.372</v>
      </c>
      <c r="E13" s="179">
        <v>17.271999999999998</v>
      </c>
      <c r="F13" s="144">
        <v>635.11500000000012</v>
      </c>
      <c r="G13" s="141">
        <v>655.07899999999995</v>
      </c>
      <c r="H13" s="179">
        <v>19.963999999999828</v>
      </c>
    </row>
    <row r="14" spans="1:8" x14ac:dyDescent="0.2">
      <c r="A14" s="399"/>
      <c r="B14" s="534" t="s">
        <v>234</v>
      </c>
      <c r="C14" s="144">
        <v>31.724</v>
      </c>
      <c r="D14" s="141">
        <v>356.61</v>
      </c>
      <c r="E14" s="179">
        <v>324.88600000000002</v>
      </c>
      <c r="F14" s="144">
        <v>790.64400000000001</v>
      </c>
      <c r="G14" s="141">
        <v>3599.683</v>
      </c>
      <c r="H14" s="179">
        <v>2809.0389999999998</v>
      </c>
    </row>
    <row r="15" spans="1:8" x14ac:dyDescent="0.2">
      <c r="A15" s="399"/>
      <c r="B15" s="534" t="s">
        <v>585</v>
      </c>
      <c r="C15" s="96">
        <v>203.41900000000001</v>
      </c>
      <c r="D15" s="144">
        <v>129.16300000000001</v>
      </c>
      <c r="E15" s="177">
        <v>-74.256</v>
      </c>
      <c r="F15" s="144">
        <v>1610.356</v>
      </c>
      <c r="G15" s="144">
        <v>678.66899999999998</v>
      </c>
      <c r="H15" s="177">
        <v>-931.68700000000001</v>
      </c>
    </row>
    <row r="16" spans="1:8" x14ac:dyDescent="0.2">
      <c r="A16" s="399"/>
      <c r="B16" s="534" t="s">
        <v>235</v>
      </c>
      <c r="C16" s="144">
        <v>41.363</v>
      </c>
      <c r="D16" s="96">
        <v>5.7000000000000002E-2</v>
      </c>
      <c r="E16" s="177">
        <v>-41.305999999999997</v>
      </c>
      <c r="F16" s="144">
        <v>320.10700000000003</v>
      </c>
      <c r="G16" s="141">
        <v>255.53499999999997</v>
      </c>
      <c r="H16" s="177">
        <v>-64.57200000000006</v>
      </c>
    </row>
    <row r="17" spans="1:8" x14ac:dyDescent="0.2">
      <c r="A17" s="399"/>
      <c r="B17" s="534" t="s">
        <v>206</v>
      </c>
      <c r="C17" s="144">
        <v>282.435</v>
      </c>
      <c r="D17" s="96">
        <v>151.09899999999999</v>
      </c>
      <c r="E17" s="693">
        <v>-131.33600000000001</v>
      </c>
      <c r="F17" s="144">
        <v>3180.8829999999998</v>
      </c>
      <c r="G17" s="141">
        <v>1295.8399999999999</v>
      </c>
      <c r="H17" s="177">
        <v>-1885.0429999999999</v>
      </c>
    </row>
    <row r="18" spans="1:8" x14ac:dyDescent="0.2">
      <c r="A18" s="399"/>
      <c r="B18" s="534" t="s">
        <v>281</v>
      </c>
      <c r="C18" s="144">
        <v>0</v>
      </c>
      <c r="D18" s="141">
        <v>34.271999999999998</v>
      </c>
      <c r="E18" s="689">
        <v>34.271999999999998</v>
      </c>
      <c r="F18" s="144">
        <v>77.663999999999987</v>
      </c>
      <c r="G18" s="141">
        <v>407.56900000000002</v>
      </c>
      <c r="H18" s="177">
        <v>329.90500000000003</v>
      </c>
    </row>
    <row r="19" spans="1:8" x14ac:dyDescent="0.2">
      <c r="A19" s="399"/>
      <c r="B19" s="534" t="s">
        <v>543</v>
      </c>
      <c r="C19" s="144">
        <v>266.69799999999998</v>
      </c>
      <c r="D19" s="141">
        <v>200.98599999999999</v>
      </c>
      <c r="E19" s="177">
        <v>-65.711999999999989</v>
      </c>
      <c r="F19" s="144">
        <v>2225.451</v>
      </c>
      <c r="G19" s="141">
        <v>1207.828</v>
      </c>
      <c r="H19" s="177">
        <v>-1017.623</v>
      </c>
    </row>
    <row r="20" spans="1:8" x14ac:dyDescent="0.2">
      <c r="A20" s="399"/>
      <c r="B20" s="534" t="s">
        <v>236</v>
      </c>
      <c r="C20" s="96">
        <v>4.468</v>
      </c>
      <c r="D20" s="141">
        <v>122.633</v>
      </c>
      <c r="E20" s="177">
        <v>118.16499999999999</v>
      </c>
      <c r="F20" s="144">
        <v>339.96299999999997</v>
      </c>
      <c r="G20" s="141">
        <v>1983.5419999999995</v>
      </c>
      <c r="H20" s="177">
        <v>1643.5789999999995</v>
      </c>
    </row>
    <row r="21" spans="1:8" x14ac:dyDescent="0.2">
      <c r="A21" s="399"/>
      <c r="B21" s="534" t="s">
        <v>208</v>
      </c>
      <c r="C21" s="96">
        <v>142.59899999999999</v>
      </c>
      <c r="D21" s="144">
        <v>78.795000000000002</v>
      </c>
      <c r="E21" s="177">
        <v>-63.803999999999988</v>
      </c>
      <c r="F21" s="144">
        <v>481.67800000000005</v>
      </c>
      <c r="G21" s="144">
        <v>607.61799999999994</v>
      </c>
      <c r="H21" s="177">
        <v>125.93999999999988</v>
      </c>
    </row>
    <row r="22" spans="1:8" x14ac:dyDescent="0.2">
      <c r="A22" s="399"/>
      <c r="B22" s="534" t="s">
        <v>237</v>
      </c>
      <c r="C22" s="144">
        <v>0</v>
      </c>
      <c r="D22" s="96">
        <v>0.24099999999999999</v>
      </c>
      <c r="E22" s="693">
        <v>0.24099999999999999</v>
      </c>
      <c r="F22" s="144">
        <v>687.10800000000017</v>
      </c>
      <c r="G22" s="96">
        <v>31.752000000000002</v>
      </c>
      <c r="H22" s="177">
        <v>-655.35600000000022</v>
      </c>
    </row>
    <row r="23" spans="1:8" x14ac:dyDescent="0.2">
      <c r="A23" s="399"/>
      <c r="B23" s="534" t="s">
        <v>238</v>
      </c>
      <c r="C23" s="96">
        <v>78.209999999999994</v>
      </c>
      <c r="D23" s="96">
        <v>45.98</v>
      </c>
      <c r="E23" s="693">
        <v>-32.229999999999997</v>
      </c>
      <c r="F23" s="144">
        <v>632.21400000000006</v>
      </c>
      <c r="G23" s="141">
        <v>539.29899999999998</v>
      </c>
      <c r="H23" s="177">
        <v>-92.915000000000077</v>
      </c>
    </row>
    <row r="24" spans="1:8" x14ac:dyDescent="0.2">
      <c r="A24" s="399"/>
      <c r="B24" s="654" t="s">
        <v>239</v>
      </c>
      <c r="C24" s="144">
        <v>68.677000000000135</v>
      </c>
      <c r="D24" s="141">
        <v>46.7800000000002</v>
      </c>
      <c r="E24" s="177">
        <v>-21.896999999999935</v>
      </c>
      <c r="F24" s="144">
        <v>1210.0029999999988</v>
      </c>
      <c r="G24" s="141">
        <v>1318.715000000002</v>
      </c>
      <c r="H24" s="177">
        <v>108.71200000000317</v>
      </c>
    </row>
    <row r="25" spans="1:8" x14ac:dyDescent="0.2">
      <c r="A25" s="635" t="s">
        <v>440</v>
      </c>
      <c r="C25" s="146">
        <v>1163.693</v>
      </c>
      <c r="D25" s="146">
        <v>1227.9880000000003</v>
      </c>
      <c r="E25" s="178">
        <v>64.2950000000003</v>
      </c>
      <c r="F25" s="146">
        <v>12191.185999999998</v>
      </c>
      <c r="G25" s="146">
        <v>12581.129000000003</v>
      </c>
      <c r="H25" s="178">
        <v>389.94300000000476</v>
      </c>
    </row>
    <row r="26" spans="1:8" x14ac:dyDescent="0.2">
      <c r="A26" s="653"/>
      <c r="B26" s="652" t="s">
        <v>210</v>
      </c>
      <c r="C26" s="144">
        <v>58.261000000000003</v>
      </c>
      <c r="D26" s="141">
        <v>0</v>
      </c>
      <c r="E26" s="179">
        <v>-58.261000000000003</v>
      </c>
      <c r="F26" s="144">
        <v>346.39600000000007</v>
      </c>
      <c r="G26" s="141">
        <v>55.347999999999999</v>
      </c>
      <c r="H26" s="179">
        <v>-291.04800000000006</v>
      </c>
    </row>
    <row r="27" spans="1:8" x14ac:dyDescent="0.2">
      <c r="A27" s="400"/>
      <c r="B27" s="534" t="s">
        <v>240</v>
      </c>
      <c r="C27" s="144">
        <v>0</v>
      </c>
      <c r="D27" s="144">
        <v>0</v>
      </c>
      <c r="E27" s="177">
        <v>0</v>
      </c>
      <c r="F27" s="144">
        <v>242.48399999999998</v>
      </c>
      <c r="G27" s="96">
        <v>7.5999999999999998E-2</v>
      </c>
      <c r="H27" s="177">
        <v>-242.40799999999999</v>
      </c>
    </row>
    <row r="28" spans="1:8" x14ac:dyDescent="0.2">
      <c r="A28" s="400"/>
      <c r="B28" s="534" t="s">
        <v>683</v>
      </c>
      <c r="C28" s="144">
        <v>0</v>
      </c>
      <c r="D28" s="144">
        <v>0</v>
      </c>
      <c r="E28" s="177">
        <v>0</v>
      </c>
      <c r="F28" s="144">
        <v>295.51700000000005</v>
      </c>
      <c r="G28" s="141">
        <v>0</v>
      </c>
      <c r="H28" s="177">
        <v>-295.51700000000005</v>
      </c>
    </row>
    <row r="29" spans="1:8" x14ac:dyDescent="0.2">
      <c r="A29" s="400"/>
      <c r="B29" s="534" t="s">
        <v>535</v>
      </c>
      <c r="C29" s="144">
        <v>0</v>
      </c>
      <c r="D29" s="144">
        <v>0</v>
      </c>
      <c r="E29" s="177">
        <v>0</v>
      </c>
      <c r="F29" s="144">
        <v>0</v>
      </c>
      <c r="G29" s="144">
        <v>145.096</v>
      </c>
      <c r="H29" s="177">
        <v>145.096</v>
      </c>
    </row>
    <row r="30" spans="1:8" x14ac:dyDescent="0.2">
      <c r="A30" s="400"/>
      <c r="B30" s="654" t="s">
        <v>519</v>
      </c>
      <c r="C30" s="96">
        <v>10.133000000000003</v>
      </c>
      <c r="D30" s="141">
        <v>31.498999999999999</v>
      </c>
      <c r="E30" s="177">
        <v>21.365999999999996</v>
      </c>
      <c r="F30" s="144">
        <v>202.53399999999988</v>
      </c>
      <c r="G30" s="141">
        <v>148.63499999999996</v>
      </c>
      <c r="H30" s="177">
        <v>-53.898999999999916</v>
      </c>
    </row>
    <row r="31" spans="1:8" x14ac:dyDescent="0.2">
      <c r="A31" s="635" t="s">
        <v>338</v>
      </c>
      <c r="C31" s="146">
        <v>68.394000000000005</v>
      </c>
      <c r="D31" s="146">
        <v>31.498999999999999</v>
      </c>
      <c r="E31" s="178">
        <v>-36.89500000000001</v>
      </c>
      <c r="F31" s="146">
        <v>1086.931</v>
      </c>
      <c r="G31" s="146">
        <v>349.15499999999997</v>
      </c>
      <c r="H31" s="178">
        <v>-737.77600000000007</v>
      </c>
    </row>
    <row r="32" spans="1:8" x14ac:dyDescent="0.2">
      <c r="A32" s="653"/>
      <c r="B32" s="652" t="s">
        <v>213</v>
      </c>
      <c r="C32" s="144">
        <v>37.003</v>
      </c>
      <c r="D32" s="141">
        <v>0</v>
      </c>
      <c r="E32" s="179">
        <v>-37.003</v>
      </c>
      <c r="F32" s="144">
        <v>596.64600000000007</v>
      </c>
      <c r="G32" s="141">
        <v>0</v>
      </c>
      <c r="H32" s="179">
        <v>-596.64600000000007</v>
      </c>
    </row>
    <row r="33" spans="1:8" x14ac:dyDescent="0.2">
      <c r="A33" s="400"/>
      <c r="B33" s="534" t="s">
        <v>216</v>
      </c>
      <c r="C33" s="144">
        <v>2</v>
      </c>
      <c r="D33" s="141">
        <v>0</v>
      </c>
      <c r="E33" s="693">
        <v>-2</v>
      </c>
      <c r="F33" s="144">
        <v>204.93599999999998</v>
      </c>
      <c r="G33" s="144">
        <v>11.254</v>
      </c>
      <c r="H33" s="177">
        <v>-193.68199999999999</v>
      </c>
    </row>
    <row r="34" spans="1:8" x14ac:dyDescent="0.2">
      <c r="A34" s="400"/>
      <c r="B34" s="534" t="s">
        <v>241</v>
      </c>
      <c r="C34" s="144">
        <v>5.125</v>
      </c>
      <c r="D34" s="144">
        <v>344.20499999999998</v>
      </c>
      <c r="E34" s="177">
        <v>339.08</v>
      </c>
      <c r="F34" s="144">
        <v>38.792000000000002</v>
      </c>
      <c r="G34" s="144">
        <v>2934.7599999999998</v>
      </c>
      <c r="H34" s="177">
        <v>2895.9679999999998</v>
      </c>
    </row>
    <row r="35" spans="1:8" x14ac:dyDescent="0.2">
      <c r="A35" s="400"/>
      <c r="B35" s="534" t="s">
        <v>218</v>
      </c>
      <c r="C35" s="144">
        <v>0</v>
      </c>
      <c r="D35" s="96">
        <v>28.042000000000002</v>
      </c>
      <c r="E35" s="693">
        <v>28.042000000000002</v>
      </c>
      <c r="F35" s="144">
        <v>0</v>
      </c>
      <c r="G35" s="144">
        <v>415.29099999999994</v>
      </c>
      <c r="H35" s="177">
        <v>415.29099999999994</v>
      </c>
    </row>
    <row r="36" spans="1:8" x14ac:dyDescent="0.2">
      <c r="A36" s="400"/>
      <c r="B36" s="654" t="s">
        <v>219</v>
      </c>
      <c r="C36" s="144">
        <v>49.405999999999992</v>
      </c>
      <c r="D36" s="144">
        <v>48.204000000000065</v>
      </c>
      <c r="E36" s="177">
        <v>-1.2019999999999271</v>
      </c>
      <c r="F36" s="144">
        <v>95.628999999999905</v>
      </c>
      <c r="G36" s="144">
        <v>708.84899999999925</v>
      </c>
      <c r="H36" s="177">
        <v>613.21999999999935</v>
      </c>
    </row>
    <row r="37" spans="1:8" x14ac:dyDescent="0.2">
      <c r="A37" s="635" t="s">
        <v>441</v>
      </c>
      <c r="C37" s="146">
        <v>93.533999999999992</v>
      </c>
      <c r="D37" s="146">
        <v>420.45100000000002</v>
      </c>
      <c r="E37" s="178">
        <v>326.91700000000003</v>
      </c>
      <c r="F37" s="146">
        <v>936.00300000000004</v>
      </c>
      <c r="G37" s="146">
        <v>4070.1539999999986</v>
      </c>
      <c r="H37" s="178">
        <v>3134.1509999999985</v>
      </c>
    </row>
    <row r="38" spans="1:8" x14ac:dyDescent="0.2">
      <c r="A38" s="653"/>
      <c r="B38" s="652" t="s">
        <v>536</v>
      </c>
      <c r="C38" s="144">
        <v>10.977</v>
      </c>
      <c r="D38" s="141">
        <v>0</v>
      </c>
      <c r="E38" s="179">
        <v>-10.977</v>
      </c>
      <c r="F38" s="144">
        <v>295.66999999999996</v>
      </c>
      <c r="G38" s="141">
        <v>6.3029999999999999</v>
      </c>
      <c r="H38" s="179">
        <v>-289.36699999999996</v>
      </c>
    </row>
    <row r="39" spans="1:8" x14ac:dyDescent="0.2">
      <c r="A39" s="400"/>
      <c r="B39" s="534" t="s">
        <v>647</v>
      </c>
      <c r="C39" s="144">
        <v>0</v>
      </c>
      <c r="D39" s="96">
        <v>1.2999999999999999E-2</v>
      </c>
      <c r="E39" s="693">
        <v>1.2999999999999999E-2</v>
      </c>
      <c r="F39" s="405">
        <v>161.02000000000001</v>
      </c>
      <c r="G39" s="96">
        <v>8.4999999999999992E-2</v>
      </c>
      <c r="H39" s="177">
        <v>-160.935</v>
      </c>
    </row>
    <row r="40" spans="1:8" x14ac:dyDescent="0.2">
      <c r="A40" s="400"/>
      <c r="B40" s="534" t="s">
        <v>617</v>
      </c>
      <c r="C40" s="141">
        <v>25.35</v>
      </c>
      <c r="D40" s="141">
        <v>0</v>
      </c>
      <c r="E40" s="179">
        <v>-25.35</v>
      </c>
      <c r="F40" s="96">
        <v>653.25800000000004</v>
      </c>
      <c r="G40" s="144">
        <v>5.4020000000000001</v>
      </c>
      <c r="H40" s="177">
        <v>-647.85599999999999</v>
      </c>
    </row>
    <row r="41" spans="1:8" x14ac:dyDescent="0.2">
      <c r="A41" s="400"/>
      <c r="B41" s="534" t="s">
        <v>611</v>
      </c>
      <c r="C41" s="144">
        <v>0</v>
      </c>
      <c r="D41" s="141">
        <v>0</v>
      </c>
      <c r="E41" s="177">
        <v>0</v>
      </c>
      <c r="F41" s="96">
        <v>3.0000000000000001E-3</v>
      </c>
      <c r="G41" s="141">
        <v>32.703000000000003</v>
      </c>
      <c r="H41" s="177">
        <v>32.700000000000003</v>
      </c>
    </row>
    <row r="42" spans="1:8" x14ac:dyDescent="0.2">
      <c r="A42" s="400"/>
      <c r="B42" s="534" t="s">
        <v>613</v>
      </c>
      <c r="C42" s="144">
        <v>0</v>
      </c>
      <c r="D42" s="141">
        <v>34.874000000000002</v>
      </c>
      <c r="E42" s="177">
        <v>34.874000000000002</v>
      </c>
      <c r="F42" s="144">
        <v>493.40499999999997</v>
      </c>
      <c r="G42" s="144">
        <v>200.501</v>
      </c>
      <c r="H42" s="177">
        <v>-292.904</v>
      </c>
    </row>
    <row r="43" spans="1:8" x14ac:dyDescent="0.2">
      <c r="A43" s="400"/>
      <c r="B43" s="654" t="s">
        <v>242</v>
      </c>
      <c r="C43" s="141">
        <v>18.126999999999995</v>
      </c>
      <c r="D43" s="141">
        <v>0.10600000000000165</v>
      </c>
      <c r="E43" s="693">
        <v>-18.020999999999994</v>
      </c>
      <c r="F43" s="405">
        <v>183.02400000000011</v>
      </c>
      <c r="G43" s="144">
        <v>0.90200000000001523</v>
      </c>
      <c r="H43" s="179">
        <v>-182.1220000000001</v>
      </c>
    </row>
    <row r="44" spans="1:8" x14ac:dyDescent="0.2">
      <c r="A44" s="487" t="s">
        <v>457</v>
      </c>
      <c r="B44" s="477"/>
      <c r="C44" s="146">
        <v>54.453999999999994</v>
      </c>
      <c r="D44" s="731">
        <v>34.993000000000002</v>
      </c>
      <c r="E44" s="178">
        <v>-19.460999999999991</v>
      </c>
      <c r="F44" s="146">
        <v>1786.3799999999999</v>
      </c>
      <c r="G44" s="146">
        <v>245.89600000000002</v>
      </c>
      <c r="H44" s="178">
        <v>-1540.4839999999999</v>
      </c>
    </row>
    <row r="45" spans="1:8" x14ac:dyDescent="0.2">
      <c r="A45" s="150" t="s">
        <v>114</v>
      </c>
      <c r="B45" s="150"/>
      <c r="C45" s="150">
        <v>1560.5419999999997</v>
      </c>
      <c r="D45" s="180">
        <v>2081.8510000000001</v>
      </c>
      <c r="E45" s="150">
        <v>521.30900000000042</v>
      </c>
      <c r="F45" s="150">
        <v>17923.275000000005</v>
      </c>
      <c r="G45" s="180">
        <v>21221.173000000017</v>
      </c>
      <c r="H45" s="150">
        <v>3297.898000000012</v>
      </c>
    </row>
    <row r="46" spans="1:8" x14ac:dyDescent="0.2">
      <c r="A46" s="226" t="s">
        <v>442</v>
      </c>
      <c r="B46" s="152"/>
      <c r="C46" s="152">
        <v>97.26400000000001</v>
      </c>
      <c r="D46" s="709">
        <v>0</v>
      </c>
      <c r="E46" s="152">
        <v>-97.26400000000001</v>
      </c>
      <c r="F46" s="152">
        <v>1705.3010000000002</v>
      </c>
      <c r="G46" s="152">
        <v>167.51300000000001</v>
      </c>
      <c r="H46" s="152">
        <v>-1537.7880000000002</v>
      </c>
    </row>
    <row r="47" spans="1:8" x14ac:dyDescent="0.2">
      <c r="A47" s="226" t="s">
        <v>443</v>
      </c>
      <c r="B47" s="152"/>
      <c r="C47" s="152">
        <v>1463.2779999999998</v>
      </c>
      <c r="D47" s="703">
        <v>2081.8510000000001</v>
      </c>
      <c r="E47" s="152">
        <v>618.57300000000032</v>
      </c>
      <c r="F47" s="152">
        <v>16217.974000000006</v>
      </c>
      <c r="G47" s="152">
        <v>21053.660000000018</v>
      </c>
      <c r="H47" s="152">
        <v>4835.6860000000124</v>
      </c>
    </row>
    <row r="48" spans="1:8" x14ac:dyDescent="0.2">
      <c r="A48" s="481" t="s">
        <v>444</v>
      </c>
      <c r="B48" s="154"/>
      <c r="C48" s="154">
        <v>1058.6009999999999</v>
      </c>
      <c r="D48" s="154">
        <v>1292.7480000000003</v>
      </c>
      <c r="E48" s="154">
        <v>234.14700000000039</v>
      </c>
      <c r="F48" s="154">
        <v>11721.699999999999</v>
      </c>
      <c r="G48" s="154">
        <v>13735.322</v>
      </c>
      <c r="H48" s="154">
        <v>2013.6220000000012</v>
      </c>
    </row>
    <row r="49" spans="1:147" x14ac:dyDescent="0.2">
      <c r="A49" s="481" t="s">
        <v>445</v>
      </c>
      <c r="B49" s="154"/>
      <c r="C49" s="154">
        <v>501.9409999999998</v>
      </c>
      <c r="D49" s="154">
        <v>789.10299999999984</v>
      </c>
      <c r="E49" s="154">
        <v>287.16200000000003</v>
      </c>
      <c r="F49" s="154">
        <v>6201.5750000000062</v>
      </c>
      <c r="G49" s="154">
        <v>7485.8510000000169</v>
      </c>
      <c r="H49" s="154">
        <v>1284.2760000000108</v>
      </c>
    </row>
    <row r="50" spans="1:147" x14ac:dyDescent="0.2">
      <c r="A50" s="482" t="s">
        <v>446</v>
      </c>
      <c r="B50" s="479"/>
      <c r="C50" s="479">
        <v>675.02899999999988</v>
      </c>
      <c r="D50" s="467">
        <v>958.40200000000016</v>
      </c>
      <c r="E50" s="480">
        <v>283.37300000000027</v>
      </c>
      <c r="F50" s="480">
        <v>8548.2710000000006</v>
      </c>
      <c r="G50" s="480">
        <v>10403.396000000002</v>
      </c>
      <c r="H50" s="480">
        <v>1855.1250000000018</v>
      </c>
    </row>
    <row r="51" spans="1:147" x14ac:dyDescent="0.2">
      <c r="B51" s="84"/>
      <c r="C51" s="84"/>
      <c r="D51" s="84"/>
      <c r="E51" s="84"/>
      <c r="F51" s="84"/>
      <c r="G51" s="84"/>
      <c r="H51" s="161" t="s">
        <v>220</v>
      </c>
    </row>
    <row r="52" spans="1:147" x14ac:dyDescent="0.2">
      <c r="A52" s="429" t="s">
        <v>529</v>
      </c>
      <c r="B52" s="84"/>
      <c r="C52" s="84"/>
      <c r="D52" s="84"/>
      <c r="E52" s="84"/>
      <c r="F52" s="84"/>
      <c r="G52" s="84"/>
      <c r="H52" s="84"/>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7" priority="81" operator="between">
      <formula>0</formula>
      <formula>0.5</formula>
    </cfRule>
    <cfRule type="cellIs" dxfId="116" priority="82" operator="between">
      <formula>0</formula>
      <formula>0.49</formula>
    </cfRule>
  </conditionalFormatting>
  <conditionalFormatting sqref="C20:C21">
    <cfRule type="cellIs" dxfId="115" priority="19" operator="between">
      <formula>0</formula>
      <formula>0.5</formula>
    </cfRule>
    <cfRule type="cellIs" dxfId="114" priority="20" operator="between">
      <formula>0</formula>
      <formula>0.49</formula>
    </cfRule>
  </conditionalFormatting>
  <conditionalFormatting sqref="C23">
    <cfRule type="cellIs" dxfId="113" priority="141" operator="between">
      <formula>0</formula>
      <formula>0.5</formula>
    </cfRule>
    <cfRule type="cellIs" dxfId="112" priority="142" operator="between">
      <formula>0</formula>
      <formula>0.49</formula>
    </cfRule>
  </conditionalFormatting>
  <conditionalFormatting sqref="C30">
    <cfRule type="cellIs" dxfId="111" priority="9" operator="between">
      <formula>0</formula>
      <formula>0.5</formula>
    </cfRule>
    <cfRule type="cellIs" dxfId="110" priority="10" operator="between">
      <formula>0</formula>
      <formula>0.49</formula>
    </cfRule>
  </conditionalFormatting>
  <conditionalFormatting sqref="D16">
    <cfRule type="cellIs" dxfId="109" priority="1" operator="between">
      <formula>0</formula>
      <formula>0.5</formula>
    </cfRule>
    <cfRule type="cellIs" dxfId="108" priority="2" operator="between">
      <formula>0</formula>
      <formula>0.49</formula>
    </cfRule>
  </conditionalFormatting>
  <conditionalFormatting sqref="D43:D44">
    <cfRule type="cellIs" dxfId="107" priority="23" operator="between">
      <formula>0</formula>
      <formula>0.5</formula>
    </cfRule>
    <cfRule type="cellIs" dxfId="106" priority="24" operator="between">
      <formula>0</formula>
      <formula>0.49</formula>
    </cfRule>
  </conditionalFormatting>
  <conditionalFormatting sqref="D7:E7">
    <cfRule type="cellIs" dxfId="105" priority="45" operator="between">
      <formula>0</formula>
      <formula>0.5</formula>
    </cfRule>
    <cfRule type="cellIs" dxfId="104" priority="46" operator="between">
      <formula>0</formula>
      <formula>0.49</formula>
    </cfRule>
  </conditionalFormatting>
  <conditionalFormatting sqref="D17:E17">
    <cfRule type="cellIs" dxfId="103" priority="109" operator="between">
      <formula>0</formula>
      <formula>0.5</formula>
    </cfRule>
    <cfRule type="cellIs" dxfId="102" priority="110" operator="between">
      <formula>0</formula>
      <formula>0.49</formula>
    </cfRule>
  </conditionalFormatting>
  <conditionalFormatting sqref="D22:E23">
    <cfRule type="cellIs" dxfId="101" priority="49" operator="between">
      <formula>0</formula>
      <formula>0.5</formula>
    </cfRule>
    <cfRule type="cellIs" dxfId="100" priority="50" operator="between">
      <formula>0</formula>
      <formula>0.49</formula>
    </cfRule>
  </conditionalFormatting>
  <conditionalFormatting sqref="D35:E35">
    <cfRule type="cellIs" dxfId="99" priority="85" operator="between">
      <formula>0</formula>
      <formula>0.5</formula>
    </cfRule>
    <cfRule type="cellIs" dxfId="98" priority="86" operator="between">
      <formula>0</formula>
      <formula>0.49</formula>
    </cfRule>
  </conditionalFormatting>
  <conditionalFormatting sqref="D39:E39">
    <cfRule type="cellIs" dxfId="97" priority="7" operator="between">
      <formula>0</formula>
      <formula>0.5</formula>
    </cfRule>
    <cfRule type="cellIs" dxfId="96" priority="8" operator="between">
      <formula>0</formula>
      <formula>0.49</formula>
    </cfRule>
  </conditionalFormatting>
  <conditionalFormatting sqref="E18">
    <cfRule type="cellIs" dxfId="95" priority="117" operator="between">
      <formula>0</formula>
      <formula>0.5</formula>
    </cfRule>
    <cfRule type="cellIs" dxfId="94" priority="118" operator="between">
      <formula>0</formula>
      <formula>0.49</formula>
    </cfRule>
  </conditionalFormatting>
  <conditionalFormatting sqref="E33">
    <cfRule type="cellIs" dxfId="93" priority="29" operator="between">
      <formula>0</formula>
      <formula>0.5</formula>
    </cfRule>
    <cfRule type="cellIs" dxfId="92" priority="30" operator="between">
      <formula>0</formula>
      <formula>0.49</formula>
    </cfRule>
  </conditionalFormatting>
  <conditionalFormatting sqref="E43">
    <cfRule type="cellIs" dxfId="91" priority="101" operator="between">
      <formula>0</formula>
      <formula>0.5</formula>
    </cfRule>
    <cfRule type="cellIs" dxfId="90" priority="102" operator="between">
      <formula>0</formula>
      <formula>0.49</formula>
    </cfRule>
  </conditionalFormatting>
  <conditionalFormatting sqref="F40:F41">
    <cfRule type="cellIs" dxfId="89" priority="5" operator="between">
      <formula>0</formula>
      <formula>0.5</formula>
    </cfRule>
    <cfRule type="cellIs" dxfId="88" priority="6" operator="between">
      <formula>0</formula>
      <formula>0.49</formula>
    </cfRule>
  </conditionalFormatting>
  <conditionalFormatting sqref="G9">
    <cfRule type="cellIs" dxfId="87" priority="129" operator="between">
      <formula>0</formula>
      <formula>0.5</formula>
    </cfRule>
    <cfRule type="cellIs" dxfId="86" priority="130" operator="between">
      <formula>0</formula>
      <formula>0.49</formula>
    </cfRule>
  </conditionalFormatting>
  <conditionalFormatting sqref="G22">
    <cfRule type="cellIs" dxfId="85" priority="99" operator="between">
      <formula>0</formula>
      <formula>0.5</formula>
    </cfRule>
    <cfRule type="cellIs" dxfId="84" priority="100" operator="between">
      <formula>0</formula>
      <formula>0.49</formula>
    </cfRule>
  </conditionalFormatting>
  <conditionalFormatting sqref="G27">
    <cfRule type="cellIs" dxfId="83" priority="3" operator="between">
      <formula>0</formula>
      <formula>0.5</formula>
    </cfRule>
    <cfRule type="cellIs" dxfId="82" priority="4" operator="between">
      <formula>0</formula>
      <formula>0.49</formula>
    </cfRule>
  </conditionalFormatting>
  <conditionalFormatting sqref="G39">
    <cfRule type="cellIs" dxfId="81" priority="21" operator="between">
      <formula>0</formula>
      <formula>0.5</formula>
    </cfRule>
    <cfRule type="cellIs" dxfId="80" priority="2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5">
        <f>INDICE!A3</f>
        <v>45352</v>
      </c>
      <c r="C3" s="776"/>
      <c r="D3" s="776" t="s">
        <v>115</v>
      </c>
      <c r="E3" s="776"/>
      <c r="F3" s="776" t="s">
        <v>116</v>
      </c>
      <c r="G3" s="776"/>
      <c r="H3" s="776"/>
    </row>
    <row r="4" spans="1:8" x14ac:dyDescent="0.2">
      <c r="A4" s="66"/>
      <c r="B4" s="82" t="s">
        <v>47</v>
      </c>
      <c r="C4" s="82" t="s">
        <v>447</v>
      </c>
      <c r="D4" s="82" t="s">
        <v>47</v>
      </c>
      <c r="E4" s="82" t="s">
        <v>447</v>
      </c>
      <c r="F4" s="82" t="s">
        <v>47</v>
      </c>
      <c r="G4" s="83" t="s">
        <v>447</v>
      </c>
      <c r="H4" s="83" t="s">
        <v>121</v>
      </c>
    </row>
    <row r="5" spans="1:8" x14ac:dyDescent="0.2">
      <c r="A5" t="s">
        <v>597</v>
      </c>
      <c r="B5" s="744">
        <v>3.5999999999999997E-2</v>
      </c>
      <c r="C5" s="73">
        <v>-50</v>
      </c>
      <c r="D5" s="745">
        <v>0.112</v>
      </c>
      <c r="E5" s="187">
        <v>-39.784946236559136</v>
      </c>
      <c r="F5" s="195">
        <v>0.59799999999999998</v>
      </c>
      <c r="G5" s="187">
        <v>-34.470062242482683</v>
      </c>
      <c r="H5" s="475">
        <v>100</v>
      </c>
    </row>
    <row r="6" spans="1:8" x14ac:dyDescent="0.2">
      <c r="A6" s="188" t="s">
        <v>244</v>
      </c>
      <c r="B6" s="739">
        <v>3.5999999999999997E-2</v>
      </c>
      <c r="C6" s="728">
        <v>-50</v>
      </c>
      <c r="D6" s="739">
        <v>0.112</v>
      </c>
      <c r="E6" s="188">
        <v>-39.784946236559136</v>
      </c>
      <c r="F6" s="746">
        <v>0.59799999999999998</v>
      </c>
      <c r="G6" s="188">
        <v>-34.470062242482683</v>
      </c>
      <c r="H6" s="188">
        <v>100</v>
      </c>
    </row>
    <row r="7" spans="1:8" x14ac:dyDescent="0.2">
      <c r="A7" s="558" t="s">
        <v>245</v>
      </c>
      <c r="B7" s="683">
        <f>B6/'Consumo PP'!B11*100</f>
        <v>7.35486679656928E-4</v>
      </c>
      <c r="C7" s="623"/>
      <c r="D7" s="683">
        <f>D6/'Consumo PP'!D11*100</f>
        <v>7.7546551976452908E-4</v>
      </c>
      <c r="E7" s="623"/>
      <c r="F7" s="683">
        <f>F6/'Consumo PP'!F11*100</f>
        <v>1.0371825211431265E-3</v>
      </c>
      <c r="G7" s="558"/>
      <c r="H7" s="622"/>
    </row>
    <row r="8" spans="1:8" x14ac:dyDescent="0.2">
      <c r="A8" s="80" t="s">
        <v>569</v>
      </c>
      <c r="B8" s="59"/>
      <c r="C8" s="108"/>
      <c r="D8" s="108"/>
      <c r="E8" s="108"/>
      <c r="F8" s="108"/>
      <c r="G8" s="108"/>
      <c r="H8" s="161" t="s">
        <v>220</v>
      </c>
    </row>
    <row r="9" spans="1:8" s="1" customFormat="1" x14ac:dyDescent="0.2">
      <c r="A9" s="80" t="s">
        <v>522</v>
      </c>
      <c r="B9" s="108"/>
    </row>
    <row r="10" spans="1:8" s="1" customFormat="1" x14ac:dyDescent="0.2">
      <c r="A10" s="80" t="s">
        <v>530</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F5">
    <cfRule type="cellIs" dxfId="79"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1"/>
      <c r="C1" s="1"/>
      <c r="D1" s="1"/>
      <c r="E1" s="1"/>
      <c r="F1" s="1"/>
      <c r="G1" s="1"/>
    </row>
    <row r="2" spans="1:7" x14ac:dyDescent="0.2">
      <c r="A2" s="1"/>
      <c r="B2" s="1"/>
      <c r="C2" s="1"/>
      <c r="D2" s="1"/>
      <c r="E2" s="1"/>
      <c r="F2" s="1"/>
      <c r="G2" s="55" t="s">
        <v>151</v>
      </c>
    </row>
    <row r="3" spans="1:7" x14ac:dyDescent="0.2">
      <c r="A3" s="56"/>
      <c r="B3" s="779">
        <f>INDICE!A3</f>
        <v>45352</v>
      </c>
      <c r="C3" s="779"/>
      <c r="D3" s="777" t="s">
        <v>115</v>
      </c>
      <c r="E3" s="777"/>
      <c r="F3" s="777" t="s">
        <v>116</v>
      </c>
      <c r="G3" s="777"/>
    </row>
    <row r="4" spans="1:7" x14ac:dyDescent="0.2">
      <c r="A4" s="66"/>
      <c r="B4" s="611" t="s">
        <v>47</v>
      </c>
      <c r="C4" s="196" t="s">
        <v>447</v>
      </c>
      <c r="D4" s="611" t="s">
        <v>47</v>
      </c>
      <c r="E4" s="196" t="s">
        <v>447</v>
      </c>
      <c r="F4" s="611" t="s">
        <v>47</v>
      </c>
      <c r="G4" s="196" t="s">
        <v>447</v>
      </c>
    </row>
    <row r="5" spans="1:7" ht="15" x14ac:dyDescent="0.25">
      <c r="A5" s="416" t="s">
        <v>114</v>
      </c>
      <c r="B5" s="419">
        <v>5325.01</v>
      </c>
      <c r="C5" s="417">
        <v>7.7335552876440099</v>
      </c>
      <c r="D5" s="418">
        <v>16538.587</v>
      </c>
      <c r="E5" s="417">
        <v>10.753622250870622</v>
      </c>
      <c r="F5" s="420">
        <v>64070.826000000008</v>
      </c>
      <c r="G5" s="417">
        <v>0.56937985186655093</v>
      </c>
    </row>
    <row r="6" spans="1:7" x14ac:dyDescent="0.2">
      <c r="A6" s="80"/>
      <c r="B6" s="1"/>
      <c r="C6" s="1"/>
      <c r="D6" s="1"/>
      <c r="E6" s="1"/>
      <c r="F6" s="1"/>
      <c r="G6" s="55" t="s">
        <v>220</v>
      </c>
    </row>
    <row r="7" spans="1:7" x14ac:dyDescent="0.2">
      <c r="A7" s="80" t="s">
        <v>569</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247</v>
      </c>
      <c r="B1" s="3"/>
      <c r="C1" s="3"/>
      <c r="D1" s="3"/>
      <c r="E1" s="3"/>
      <c r="F1" s="3"/>
      <c r="G1" s="3"/>
    </row>
    <row r="2" spans="1:8" ht="15.75" x14ac:dyDescent="0.25">
      <c r="A2" s="2"/>
      <c r="B2" s="89"/>
      <c r="C2" s="3"/>
      <c r="D2" s="3"/>
      <c r="E2" s="3"/>
      <c r="F2" s="3"/>
      <c r="G2" s="3"/>
      <c r="H2" s="55" t="s">
        <v>151</v>
      </c>
    </row>
    <row r="3" spans="1:8" x14ac:dyDescent="0.2">
      <c r="A3" s="70"/>
      <c r="B3" s="775">
        <f>INDICE!A3</f>
        <v>45352</v>
      </c>
      <c r="C3" s="776"/>
      <c r="D3" s="776" t="s">
        <v>115</v>
      </c>
      <c r="E3" s="776"/>
      <c r="F3" s="776" t="s">
        <v>116</v>
      </c>
      <c r="G3" s="776"/>
      <c r="H3" s="776"/>
    </row>
    <row r="4" spans="1:8" x14ac:dyDescent="0.2">
      <c r="A4" s="66"/>
      <c r="B4" s="63" t="s">
        <v>47</v>
      </c>
      <c r="C4" s="63" t="s">
        <v>419</v>
      </c>
      <c r="D4" s="63" t="s">
        <v>47</v>
      </c>
      <c r="E4" s="63" t="s">
        <v>419</v>
      </c>
      <c r="F4" s="63" t="s">
        <v>47</v>
      </c>
      <c r="G4" s="64" t="s">
        <v>419</v>
      </c>
      <c r="H4" s="64" t="s">
        <v>121</v>
      </c>
    </row>
    <row r="5" spans="1:8" x14ac:dyDescent="0.2">
      <c r="A5" s="3" t="s">
        <v>511</v>
      </c>
      <c r="B5" s="301">
        <v>104.991</v>
      </c>
      <c r="C5" s="72">
        <v>27.110825927988575</v>
      </c>
      <c r="D5" s="71">
        <v>353.23199999999997</v>
      </c>
      <c r="E5" s="72">
        <v>23.191959069936129</v>
      </c>
      <c r="F5" s="71">
        <v>1261.076</v>
      </c>
      <c r="G5" s="72">
        <v>18.948337464676069</v>
      </c>
      <c r="H5" s="304">
        <v>2.0054981050934404</v>
      </c>
    </row>
    <row r="6" spans="1:8" x14ac:dyDescent="0.2">
      <c r="A6" s="3" t="s">
        <v>48</v>
      </c>
      <c r="B6" s="302">
        <v>764.00199999999995</v>
      </c>
      <c r="C6" s="59">
        <v>13.99561028524195</v>
      </c>
      <c r="D6" s="58">
        <v>2324.8139999999999</v>
      </c>
      <c r="E6" s="59">
        <v>6.5554001784773925</v>
      </c>
      <c r="F6" s="58">
        <v>9835.6260000000002</v>
      </c>
      <c r="G6" s="59">
        <v>1.6023430994500165</v>
      </c>
      <c r="H6" s="305">
        <v>15.641665772251454</v>
      </c>
    </row>
    <row r="7" spans="1:8" x14ac:dyDescent="0.2">
      <c r="A7" s="3" t="s">
        <v>49</v>
      </c>
      <c r="B7" s="302">
        <v>846.93000000000006</v>
      </c>
      <c r="C7" s="59">
        <v>10.159725293306627</v>
      </c>
      <c r="D7" s="58">
        <v>2689.6509999999998</v>
      </c>
      <c r="E7" s="73">
        <v>18.863998847444105</v>
      </c>
      <c r="F7" s="58">
        <v>10212.268999999998</v>
      </c>
      <c r="G7" s="59">
        <v>6.7531506089222173</v>
      </c>
      <c r="H7" s="305">
        <v>16.240643805928016</v>
      </c>
    </row>
    <row r="8" spans="1:8" x14ac:dyDescent="0.2">
      <c r="A8" s="3" t="s">
        <v>122</v>
      </c>
      <c r="B8" s="302">
        <v>2188.0329999999999</v>
      </c>
      <c r="C8" s="73">
        <v>4.8832280921750453</v>
      </c>
      <c r="D8" s="58">
        <v>6626.5110000000004</v>
      </c>
      <c r="E8" s="59">
        <v>4.4173681257235771</v>
      </c>
      <c r="F8" s="58">
        <v>26011.588</v>
      </c>
      <c r="G8" s="59">
        <v>-1.2312982666486623</v>
      </c>
      <c r="H8" s="305">
        <v>41.3664128446432</v>
      </c>
    </row>
    <row r="9" spans="1:8" x14ac:dyDescent="0.2">
      <c r="A9" s="3" t="s">
        <v>123</v>
      </c>
      <c r="B9" s="302">
        <v>411.62400000000002</v>
      </c>
      <c r="C9" s="59">
        <v>63.33896811980668</v>
      </c>
      <c r="D9" s="58">
        <v>1190.0419999999999</v>
      </c>
      <c r="E9" s="59">
        <v>64.191736066270394</v>
      </c>
      <c r="F9" s="58">
        <v>4411.4849999999997</v>
      </c>
      <c r="G9" s="73">
        <v>26.233401674819451</v>
      </c>
      <c r="H9" s="305">
        <v>7.0156158773524631</v>
      </c>
    </row>
    <row r="10" spans="1:8" x14ac:dyDescent="0.2">
      <c r="A10" s="66" t="s">
        <v>589</v>
      </c>
      <c r="B10" s="303">
        <v>913.82899999999893</v>
      </c>
      <c r="C10" s="75">
        <v>-6.9940532227910319</v>
      </c>
      <c r="D10" s="74">
        <v>2891.8599999999974</v>
      </c>
      <c r="E10" s="75">
        <v>0.89522681765846435</v>
      </c>
      <c r="F10" s="74">
        <v>11148.892999999998</v>
      </c>
      <c r="G10" s="75">
        <v>-5.2880590789347153</v>
      </c>
      <c r="H10" s="306">
        <v>17.730163594731419</v>
      </c>
    </row>
    <row r="11" spans="1:8" x14ac:dyDescent="0.2">
      <c r="A11" s="76" t="s">
        <v>114</v>
      </c>
      <c r="B11" s="77">
        <v>5229.4089999999997</v>
      </c>
      <c r="C11" s="78">
        <v>7.9934957025915203</v>
      </c>
      <c r="D11" s="77">
        <v>16076.109999999997</v>
      </c>
      <c r="E11" s="78">
        <v>9.5962534644852031</v>
      </c>
      <c r="F11" s="77">
        <v>62880.936999999998</v>
      </c>
      <c r="G11" s="78">
        <v>1.5701398317956947</v>
      </c>
      <c r="H11" s="78">
        <v>100</v>
      </c>
    </row>
    <row r="12" spans="1:8" x14ac:dyDescent="0.2">
      <c r="A12" s="3"/>
      <c r="B12" s="3"/>
      <c r="C12" s="3"/>
      <c r="D12" s="3"/>
      <c r="E12" s="3"/>
      <c r="F12" s="3"/>
      <c r="G12" s="3"/>
      <c r="H12" s="79" t="s">
        <v>220</v>
      </c>
    </row>
    <row r="13" spans="1:8" x14ac:dyDescent="0.2">
      <c r="A13" s="80" t="s">
        <v>570</v>
      </c>
      <c r="B13" s="3"/>
      <c r="C13" s="3"/>
      <c r="D13" s="3"/>
      <c r="E13" s="3"/>
      <c r="F13" s="3"/>
      <c r="G13" s="3"/>
      <c r="H13" s="3"/>
    </row>
    <row r="14" spans="1:8" x14ac:dyDescent="0.2">
      <c r="A14" s="80" t="s">
        <v>571</v>
      </c>
      <c r="B14" s="58"/>
      <c r="C14" s="3"/>
      <c r="D14" s="3"/>
      <c r="E14" s="3"/>
      <c r="F14" s="3"/>
      <c r="G14" s="3"/>
      <c r="H14" s="3"/>
    </row>
    <row r="15" spans="1:8" x14ac:dyDescent="0.2">
      <c r="A15" s="80" t="s">
        <v>530</v>
      </c>
      <c r="B15" s="3"/>
      <c r="C15" s="3"/>
      <c r="D15" s="3"/>
      <c r="E15" s="3"/>
      <c r="F15" s="3"/>
      <c r="G15" s="3"/>
      <c r="H15" s="3"/>
    </row>
  </sheetData>
  <mergeCells count="3">
    <mergeCell ref="B3:C3"/>
    <mergeCell ref="D3:E3"/>
    <mergeCell ref="F3:H3"/>
  </mergeCells>
  <conditionalFormatting sqref="C8">
    <cfRule type="cellIs" dxfId="78" priority="3" operator="between">
      <formula>-0.5</formula>
      <formula>0.5</formula>
    </cfRule>
    <cfRule type="cellIs" dxfId="77" priority="4" operator="between">
      <formula>0</formula>
      <formula>0.49</formula>
    </cfRule>
  </conditionalFormatting>
  <conditionalFormatting sqref="E7">
    <cfRule type="cellIs" dxfId="76" priority="1" operator="between">
      <formula>0</formula>
      <formula>0.5</formula>
    </cfRule>
    <cfRule type="cellIs" dxfId="75"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248</v>
      </c>
      <c r="B1" s="158"/>
      <c r="C1" s="158"/>
      <c r="D1" s="158"/>
      <c r="E1" s="158"/>
      <c r="F1" s="15"/>
      <c r="G1" s="15"/>
    </row>
    <row r="2" spans="1:7" x14ac:dyDescent="0.2">
      <c r="A2" s="158"/>
      <c r="B2" s="158"/>
      <c r="C2" s="158"/>
      <c r="D2" s="158"/>
      <c r="E2" s="161" t="s">
        <v>151</v>
      </c>
      <c r="F2" s="15"/>
      <c r="G2" s="15"/>
    </row>
    <row r="3" spans="1:7" x14ac:dyDescent="0.2">
      <c r="A3" s="798">
        <f>INDICE!A3</f>
        <v>45352</v>
      </c>
      <c r="B3" s="798">
        <v>41671</v>
      </c>
      <c r="C3" s="799">
        <v>41671</v>
      </c>
      <c r="D3" s="798">
        <v>41671</v>
      </c>
      <c r="E3" s="798">
        <v>41671</v>
      </c>
      <c r="F3" s="15"/>
    </row>
    <row r="4" spans="1:7" x14ac:dyDescent="0.2">
      <c r="A4" s="18" t="s">
        <v>30</v>
      </c>
      <c r="B4" s="759">
        <v>3.5999999999999997E-2</v>
      </c>
      <c r="C4" s="422"/>
      <c r="D4" s="15" t="s">
        <v>249</v>
      </c>
      <c r="E4" s="233">
        <v>5229.4089999999997</v>
      </c>
    </row>
    <row r="5" spans="1:7" x14ac:dyDescent="0.2">
      <c r="A5" s="18" t="s">
        <v>250</v>
      </c>
      <c r="B5" s="234">
        <v>4917.4210000000003</v>
      </c>
      <c r="C5" s="233"/>
      <c r="D5" s="18" t="s">
        <v>251</v>
      </c>
      <c r="E5" s="234">
        <v>-346.00700000000001</v>
      </c>
    </row>
    <row r="6" spans="1:7" x14ac:dyDescent="0.2">
      <c r="A6" s="18" t="s">
        <v>471</v>
      </c>
      <c r="B6" s="234">
        <v>-95.348000000000013</v>
      </c>
      <c r="C6" s="233"/>
      <c r="D6" s="18" t="s">
        <v>252</v>
      </c>
      <c r="E6" s="234">
        <v>268.00714999999855</v>
      </c>
    </row>
    <row r="7" spans="1:7" x14ac:dyDescent="0.2">
      <c r="A7" s="18" t="s">
        <v>472</v>
      </c>
      <c r="B7" s="234">
        <v>30.139999999999873</v>
      </c>
      <c r="C7" s="233"/>
      <c r="D7" s="18" t="s">
        <v>473</v>
      </c>
      <c r="E7" s="234">
        <v>1560.5419999999999</v>
      </c>
    </row>
    <row r="8" spans="1:7" x14ac:dyDescent="0.2">
      <c r="A8" s="18" t="s">
        <v>474</v>
      </c>
      <c r="B8" s="234">
        <v>472.76100000000002</v>
      </c>
      <c r="C8" s="233"/>
      <c r="D8" s="18" t="s">
        <v>475</v>
      </c>
      <c r="E8" s="234">
        <v>-2081.8510000000001</v>
      </c>
    </row>
    <row r="9" spans="1:7" x14ac:dyDescent="0.2">
      <c r="A9" s="173" t="s">
        <v>58</v>
      </c>
      <c r="B9" s="174">
        <v>5325.01</v>
      </c>
      <c r="C9" s="233"/>
      <c r="D9" s="18" t="s">
        <v>254</v>
      </c>
      <c r="E9" s="234">
        <v>264.61799999999999</v>
      </c>
    </row>
    <row r="10" spans="1:7" x14ac:dyDescent="0.2">
      <c r="A10" s="18" t="s">
        <v>253</v>
      </c>
      <c r="B10" s="234">
        <v>-95.601000000000568</v>
      </c>
      <c r="C10" s="233"/>
      <c r="D10" s="173" t="s">
        <v>476</v>
      </c>
      <c r="E10" s="174">
        <v>4894.7181499999979</v>
      </c>
      <c r="G10" s="494"/>
    </row>
    <row r="11" spans="1:7" x14ac:dyDescent="0.2">
      <c r="A11" s="173" t="s">
        <v>249</v>
      </c>
      <c r="B11" s="174">
        <v>5229.4089999999997</v>
      </c>
      <c r="C11" s="423"/>
      <c r="D11" s="208"/>
      <c r="E11" s="415"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5" t="s">
        <v>478</v>
      </c>
      <c r="B1" s="765"/>
      <c r="C1" s="765"/>
      <c r="D1" s="765"/>
      <c r="E1" s="191"/>
      <c r="F1" s="191"/>
      <c r="G1" s="6"/>
      <c r="H1" s="6"/>
      <c r="I1" s="6"/>
      <c r="J1" s="6"/>
    </row>
    <row r="2" spans="1:10" ht="14.25" customHeight="1" x14ac:dyDescent="0.2">
      <c r="A2" s="765"/>
      <c r="B2" s="765"/>
      <c r="C2" s="765"/>
      <c r="D2" s="765"/>
      <c r="E2" s="191"/>
      <c r="F2" s="191"/>
      <c r="G2" s="6"/>
      <c r="H2" s="6"/>
      <c r="I2" s="6"/>
      <c r="J2" s="6"/>
    </row>
    <row r="3" spans="1:10" ht="14.25" customHeight="1" x14ac:dyDescent="0.2">
      <c r="A3" s="53"/>
      <c r="B3" s="53"/>
      <c r="C3" s="53"/>
      <c r="D3" s="55" t="s">
        <v>255</v>
      </c>
    </row>
    <row r="4" spans="1:10" ht="14.25" customHeight="1" x14ac:dyDescent="0.2">
      <c r="A4" s="192"/>
      <c r="B4" s="192"/>
      <c r="C4" s="193" t="s">
        <v>582</v>
      </c>
      <c r="D4" s="193" t="s">
        <v>583</v>
      </c>
    </row>
    <row r="5" spans="1:10" ht="14.25" customHeight="1" x14ac:dyDescent="0.2">
      <c r="A5" s="760">
        <v>2019</v>
      </c>
      <c r="B5" s="747" t="s">
        <v>587</v>
      </c>
      <c r="C5" s="748">
        <v>12.74</v>
      </c>
      <c r="D5" s="609">
        <v>4.8559670781892992</v>
      </c>
    </row>
    <row r="6" spans="1:10" ht="14.25" customHeight="1" x14ac:dyDescent="0.2">
      <c r="A6" s="802">
        <v>2020</v>
      </c>
      <c r="B6" s="194" t="s">
        <v>601</v>
      </c>
      <c r="C6" s="694">
        <v>13.37</v>
      </c>
      <c r="D6" s="195">
        <v>4.9450549450549373</v>
      </c>
    </row>
    <row r="7" spans="1:10" ht="14.25" customHeight="1" x14ac:dyDescent="0.2">
      <c r="A7" s="803"/>
      <c r="B7" s="194" t="s">
        <v>606</v>
      </c>
      <c r="C7" s="694">
        <v>12.71</v>
      </c>
      <c r="D7" s="195">
        <v>-4.9364248317127783</v>
      </c>
    </row>
    <row r="8" spans="1:10" ht="14.25" customHeight="1" x14ac:dyDescent="0.2">
      <c r="A8" s="803"/>
      <c r="B8" s="194" t="s">
        <v>607</v>
      </c>
      <c r="C8" s="694">
        <v>12.09</v>
      </c>
      <c r="D8" s="195">
        <v>-4.8780487804878128</v>
      </c>
    </row>
    <row r="9" spans="1:10" ht="14.25" customHeight="1" x14ac:dyDescent="0.2">
      <c r="A9" s="804"/>
      <c r="B9" s="197" t="s">
        <v>608</v>
      </c>
      <c r="C9" s="620">
        <v>12.68</v>
      </c>
      <c r="D9" s="198">
        <v>4.8800661703887496</v>
      </c>
    </row>
    <row r="10" spans="1:10" ht="14.25" customHeight="1" x14ac:dyDescent="0.2">
      <c r="A10" s="800">
        <v>2021</v>
      </c>
      <c r="B10" s="194" t="s">
        <v>609</v>
      </c>
      <c r="C10" s="694">
        <v>13.3</v>
      </c>
      <c r="D10" s="195">
        <v>4.8895899053627838</v>
      </c>
    </row>
    <row r="11" spans="1:10" ht="14.25" customHeight="1" x14ac:dyDescent="0.2">
      <c r="A11" s="805"/>
      <c r="B11" s="194" t="s">
        <v>610</v>
      </c>
      <c r="C11" s="694">
        <v>13.96</v>
      </c>
      <c r="D11" s="195">
        <v>4.9624060150375948</v>
      </c>
    </row>
    <row r="12" spans="1:10" ht="14.25" customHeight="1" x14ac:dyDescent="0.2">
      <c r="A12" s="805"/>
      <c r="B12" s="194" t="s">
        <v>612</v>
      </c>
      <c r="C12" s="694">
        <v>14.64</v>
      </c>
      <c r="D12" s="195">
        <v>4.871060171919769</v>
      </c>
    </row>
    <row r="13" spans="1:10" ht="14.25" customHeight="1" x14ac:dyDescent="0.2">
      <c r="A13" s="805"/>
      <c r="B13" s="194" t="s">
        <v>616</v>
      </c>
      <c r="C13" s="694">
        <v>15.37</v>
      </c>
      <c r="D13" s="195">
        <v>4.9863387978141978</v>
      </c>
    </row>
    <row r="14" spans="1:10" ht="14.25" customHeight="1" x14ac:dyDescent="0.2">
      <c r="A14" s="805"/>
      <c r="B14" s="194" t="s">
        <v>619</v>
      </c>
      <c r="C14" s="694">
        <v>16.12</v>
      </c>
      <c r="D14" s="195">
        <v>4.8796356538711896</v>
      </c>
    </row>
    <row r="15" spans="1:10" ht="14.25" customHeight="1" x14ac:dyDescent="0.2">
      <c r="A15" s="801"/>
      <c r="B15" s="197" t="s">
        <v>635</v>
      </c>
      <c r="C15" s="620">
        <v>16.920000000000002</v>
      </c>
      <c r="D15" s="198">
        <v>4.9627791563275476</v>
      </c>
    </row>
    <row r="16" spans="1:10" ht="14.25" customHeight="1" x14ac:dyDescent="0.2">
      <c r="A16" s="802">
        <v>2022</v>
      </c>
      <c r="B16" s="194" t="s">
        <v>643</v>
      </c>
      <c r="C16" s="694">
        <v>17.75</v>
      </c>
      <c r="D16" s="195">
        <v>4.905437352245853</v>
      </c>
      <c r="F16" s="3" t="s">
        <v>367</v>
      </c>
    </row>
    <row r="17" spans="1:4" ht="14.25" customHeight="1" x14ac:dyDescent="0.2">
      <c r="A17" s="803"/>
      <c r="B17" s="194" t="s">
        <v>645</v>
      </c>
      <c r="C17" s="694">
        <v>18.63</v>
      </c>
      <c r="D17" s="195">
        <v>4.9577464788732337</v>
      </c>
    </row>
    <row r="18" spans="1:4" ht="14.25" customHeight="1" x14ac:dyDescent="0.2">
      <c r="A18" s="803"/>
      <c r="B18" s="194" t="s">
        <v>657</v>
      </c>
      <c r="C18" s="694">
        <v>19.55</v>
      </c>
      <c r="D18" s="195">
        <v>4.9382716049382811</v>
      </c>
    </row>
    <row r="19" spans="1:4" ht="14.25" customHeight="1" x14ac:dyDescent="0.2">
      <c r="A19" s="804"/>
      <c r="B19" s="197" t="s">
        <v>654</v>
      </c>
      <c r="C19" s="620">
        <v>18.579999999999998</v>
      </c>
      <c r="D19" s="198">
        <v>-4.9616368286445134</v>
      </c>
    </row>
    <row r="20" spans="1:4" ht="14.25" customHeight="1" x14ac:dyDescent="0.2">
      <c r="A20" s="800">
        <v>2023</v>
      </c>
      <c r="B20" s="194" t="s">
        <v>658</v>
      </c>
      <c r="C20" s="694">
        <v>17.66</v>
      </c>
      <c r="D20" s="195">
        <v>-4.9515608180839523</v>
      </c>
    </row>
    <row r="21" spans="1:4" ht="14.25" customHeight="1" x14ac:dyDescent="0.2">
      <c r="A21" s="805"/>
      <c r="B21" s="194" t="s">
        <v>664</v>
      </c>
      <c r="C21" s="694">
        <v>16.79</v>
      </c>
      <c r="D21" s="195">
        <v>-4.9263873159682952</v>
      </c>
    </row>
    <row r="22" spans="1:4" ht="14.25" customHeight="1" x14ac:dyDescent="0.2">
      <c r="A22" s="805"/>
      <c r="B22" s="194" t="s">
        <v>668</v>
      </c>
      <c r="C22" s="694">
        <v>15.96</v>
      </c>
      <c r="D22" s="195">
        <v>-4.9434187016080902</v>
      </c>
    </row>
    <row r="23" spans="1:4" ht="14.25" customHeight="1" x14ac:dyDescent="0.2">
      <c r="A23" s="805"/>
      <c r="B23" s="194" t="s">
        <v>669</v>
      </c>
      <c r="C23" s="694">
        <v>15.18</v>
      </c>
      <c r="D23" s="195">
        <v>-4.8872180451127889</v>
      </c>
    </row>
    <row r="24" spans="1:4" ht="14.25" customHeight="1" x14ac:dyDescent="0.2">
      <c r="A24" s="805"/>
      <c r="B24" s="194" t="s">
        <v>684</v>
      </c>
      <c r="C24" s="694">
        <v>14.43</v>
      </c>
      <c r="D24" s="195">
        <v>-4.9407114624505928</v>
      </c>
    </row>
    <row r="25" spans="1:4" ht="14.25" customHeight="1" x14ac:dyDescent="0.2">
      <c r="A25" s="801"/>
      <c r="B25" s="197" t="s">
        <v>682</v>
      </c>
      <c r="C25" s="620">
        <v>15.14</v>
      </c>
      <c r="D25" s="198">
        <v>4.9203049203049263</v>
      </c>
    </row>
    <row r="26" spans="1:4" ht="14.25" customHeight="1" x14ac:dyDescent="0.2">
      <c r="A26" s="800">
        <v>2024</v>
      </c>
      <c r="B26" s="194" t="s">
        <v>685</v>
      </c>
      <c r="C26" s="694">
        <v>15.89</v>
      </c>
      <c r="D26" s="195">
        <v>4.9537648612945837</v>
      </c>
    </row>
    <row r="27" spans="1:4" ht="14.25" customHeight="1" x14ac:dyDescent="0.2">
      <c r="A27" s="801"/>
      <c r="B27" s="197" t="s">
        <v>691</v>
      </c>
      <c r="C27" s="620">
        <v>16.670000000000002</v>
      </c>
      <c r="D27" s="198">
        <v>4.9087476400251804</v>
      </c>
    </row>
    <row r="28" spans="1:4" ht="14.25" customHeight="1" x14ac:dyDescent="0.2">
      <c r="A28" s="634" t="s">
        <v>256</v>
      </c>
      <c r="B28"/>
      <c r="C28"/>
      <c r="D28" s="161" t="s">
        <v>568</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6:A27"/>
    <mergeCell ref="A1:D2"/>
    <mergeCell ref="A6:A9"/>
    <mergeCell ref="A10:A15"/>
    <mergeCell ref="A16:A19"/>
    <mergeCell ref="A20: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576</v>
      </c>
      <c r="B1" s="53"/>
      <c r="C1" s="53"/>
      <c r="D1" s="53"/>
      <c r="E1" s="53"/>
      <c r="F1" s="6"/>
    </row>
    <row r="2" spans="1:6" x14ac:dyDescent="0.2">
      <c r="A2" s="54"/>
      <c r="B2" s="54"/>
      <c r="C2" s="54"/>
      <c r="D2" s="54"/>
      <c r="E2" s="54"/>
      <c r="F2" s="55" t="s">
        <v>105</v>
      </c>
    </row>
    <row r="3" spans="1:6" ht="14.85" customHeight="1" x14ac:dyDescent="0.2">
      <c r="A3" s="56"/>
      <c r="B3" s="767" t="s">
        <v>665</v>
      </c>
      <c r="C3" s="769" t="s">
        <v>418</v>
      </c>
      <c r="D3" s="767" t="s">
        <v>666</v>
      </c>
      <c r="E3" s="769" t="s">
        <v>418</v>
      </c>
      <c r="F3" s="771" t="s">
        <v>667</v>
      </c>
    </row>
    <row r="4" spans="1:6" ht="14.85" customHeight="1" x14ac:dyDescent="0.2">
      <c r="A4" s="492"/>
      <c r="B4" s="768"/>
      <c r="C4" s="770"/>
      <c r="D4" s="768"/>
      <c r="E4" s="770"/>
      <c r="F4" s="772"/>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4">
        <v>119066.745292566</v>
      </c>
      <c r="C12" s="465">
        <v>100</v>
      </c>
      <c r="D12" s="464">
        <v>117525.51589438341</v>
      </c>
      <c r="E12" s="465">
        <v>100</v>
      </c>
      <c r="F12" s="465">
        <v>1.3113998151411213</v>
      </c>
    </row>
    <row r="13" spans="1:6" x14ac:dyDescent="0.2">
      <c r="A13" s="705" t="s">
        <v>651</v>
      </c>
      <c r="B13" s="3"/>
      <c r="C13" s="3"/>
      <c r="D13" s="3"/>
      <c r="E13" s="3"/>
      <c r="F13" s="55" t="s">
        <v>568</v>
      </c>
    </row>
    <row r="14" spans="1:6" x14ac:dyDescent="0.2">
      <c r="A14" s="466"/>
      <c r="B14" s="1"/>
      <c r="C14" s="1"/>
      <c r="D14" s="1"/>
      <c r="E14" s="1"/>
      <c r="F14" s="1"/>
    </row>
    <row r="15" spans="1:6" x14ac:dyDescent="0.2">
      <c r="A15" s="49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479</v>
      </c>
      <c r="B1" s="53"/>
      <c r="C1" s="53"/>
      <c r="D1" s="6"/>
      <c r="E1" s="6"/>
      <c r="F1" s="6"/>
    </row>
    <row r="2" spans="1:6" x14ac:dyDescent="0.2">
      <c r="A2" s="54"/>
      <c r="B2" s="54"/>
      <c r="C2" s="54"/>
      <c r="D2" s="65"/>
      <c r="E2" s="65"/>
      <c r="F2" s="55" t="s">
        <v>257</v>
      </c>
    </row>
    <row r="3" spans="1:6" x14ac:dyDescent="0.2">
      <c r="A3" s="56"/>
      <c r="B3" s="779" t="s">
        <v>258</v>
      </c>
      <c r="C3" s="779"/>
      <c r="D3" s="779"/>
      <c r="E3" s="777" t="s">
        <v>259</v>
      </c>
      <c r="F3" s="777"/>
    </row>
    <row r="4" spans="1:6" x14ac:dyDescent="0.2">
      <c r="A4" s="66"/>
      <c r="B4" s="200" t="s">
        <v>690</v>
      </c>
      <c r="C4" s="201" t="s">
        <v>687</v>
      </c>
      <c r="D4" s="200" t="s">
        <v>692</v>
      </c>
      <c r="E4" s="185" t="s">
        <v>260</v>
      </c>
      <c r="F4" s="184" t="s">
        <v>261</v>
      </c>
    </row>
    <row r="5" spans="1:6" x14ac:dyDescent="0.2">
      <c r="A5" s="424" t="s">
        <v>481</v>
      </c>
      <c r="B5" s="90">
        <v>162.54408769354845</v>
      </c>
      <c r="C5" s="90">
        <v>158.85667513793103</v>
      </c>
      <c r="D5" s="90">
        <v>163.53318858709679</v>
      </c>
      <c r="E5" s="90">
        <v>2.3212197739979961</v>
      </c>
      <c r="F5" s="90">
        <v>-0.60483190115353902</v>
      </c>
    </row>
    <row r="6" spans="1:6" x14ac:dyDescent="0.2">
      <c r="A6" s="66" t="s">
        <v>480</v>
      </c>
      <c r="B6" s="97">
        <v>154.05220342903226</v>
      </c>
      <c r="C6" s="198">
        <v>154.39122192413797</v>
      </c>
      <c r="D6" s="97">
        <v>156.89340211612904</v>
      </c>
      <c r="E6" s="97">
        <v>-0.21958404816064353</v>
      </c>
      <c r="F6" s="97">
        <v>-1.8109102414604954</v>
      </c>
    </row>
    <row r="7" spans="1:6" x14ac:dyDescent="0.2">
      <c r="F7" s="55" t="s">
        <v>568</v>
      </c>
    </row>
    <row r="8" spans="1:6" x14ac:dyDescent="0.2">
      <c r="A8" s="634"/>
    </row>
    <row r="13" spans="1:6" x14ac:dyDescent="0.2">
      <c r="C13" s="1" t="s">
        <v>367</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5" t="s">
        <v>648</v>
      </c>
      <c r="B1" s="765"/>
      <c r="C1" s="765"/>
      <c r="D1" s="3"/>
      <c r="E1" s="3"/>
    </row>
    <row r="2" spans="1:38" x14ac:dyDescent="0.2">
      <c r="A2" s="766"/>
      <c r="B2" s="765"/>
      <c r="C2" s="765"/>
      <c r="D2" s="3"/>
      <c r="E2" s="55" t="s">
        <v>257</v>
      </c>
    </row>
    <row r="3" spans="1:38" x14ac:dyDescent="0.2">
      <c r="A3" s="57"/>
      <c r="B3" s="202" t="s">
        <v>262</v>
      </c>
      <c r="C3" s="202" t="s">
        <v>263</v>
      </c>
      <c r="D3" s="202" t="s">
        <v>264</v>
      </c>
      <c r="E3" s="202" t="s">
        <v>265</v>
      </c>
    </row>
    <row r="4" spans="1:38" x14ac:dyDescent="0.2">
      <c r="A4" s="669" t="s">
        <v>266</v>
      </c>
      <c r="B4" s="715">
        <v>162.54408769354845</v>
      </c>
      <c r="C4" s="716">
        <v>28.210130922020802</v>
      </c>
      <c r="D4" s="716">
        <v>47.411314068301856</v>
      </c>
      <c r="E4" s="716">
        <v>86.92264270322579</v>
      </c>
      <c r="F4" s="612"/>
      <c r="G4" s="612"/>
      <c r="H4" s="612"/>
      <c r="M4" s="313"/>
      <c r="N4" s="313"/>
      <c r="O4" s="313"/>
      <c r="P4" s="313"/>
      <c r="Q4" s="313"/>
      <c r="R4" s="313"/>
      <c r="S4" s="313"/>
      <c r="T4" s="313"/>
      <c r="U4" s="313"/>
      <c r="V4" s="313"/>
      <c r="W4" s="313"/>
      <c r="X4" s="313"/>
      <c r="Y4" s="313"/>
      <c r="Z4" s="313"/>
      <c r="AA4" s="313"/>
      <c r="AB4" s="313"/>
      <c r="AC4" s="313"/>
      <c r="AD4" s="313"/>
      <c r="AE4" s="278"/>
      <c r="AF4" s="278"/>
      <c r="AG4" s="278"/>
      <c r="AH4" s="278"/>
      <c r="AI4" s="278"/>
      <c r="AJ4" s="278"/>
      <c r="AK4" s="278"/>
      <c r="AL4" s="278"/>
    </row>
    <row r="5" spans="1:38" x14ac:dyDescent="0.2">
      <c r="A5" s="203" t="s">
        <v>267</v>
      </c>
      <c r="B5" s="204">
        <v>183.84193548387097</v>
      </c>
      <c r="C5" s="92">
        <v>29.352914068853352</v>
      </c>
      <c r="D5" s="92">
        <v>75.710118189211158</v>
      </c>
      <c r="E5" s="92">
        <v>78.778903225806459</v>
      </c>
      <c r="F5" s="612"/>
      <c r="G5" s="612"/>
      <c r="M5" s="613"/>
      <c r="N5" s="613"/>
      <c r="O5" s="613"/>
      <c r="P5" s="613"/>
      <c r="Q5" s="613"/>
      <c r="R5" s="613"/>
      <c r="S5" s="613"/>
      <c r="T5" s="613"/>
      <c r="U5" s="613"/>
      <c r="V5" s="613"/>
      <c r="W5" s="613"/>
      <c r="X5" s="613"/>
      <c r="Y5" s="613"/>
      <c r="Z5" s="613"/>
      <c r="AA5" s="613"/>
      <c r="AB5" s="613"/>
      <c r="AC5" s="613"/>
      <c r="AD5" s="613"/>
      <c r="AE5" s="277"/>
      <c r="AF5" s="277"/>
      <c r="AG5" s="277"/>
      <c r="AH5" s="277"/>
      <c r="AI5" s="277"/>
      <c r="AJ5" s="277"/>
      <c r="AK5" s="277"/>
      <c r="AL5" s="277"/>
    </row>
    <row r="6" spans="1:38" x14ac:dyDescent="0.2">
      <c r="A6" s="203" t="s">
        <v>268</v>
      </c>
      <c r="B6" s="204">
        <v>159.91935483870969</v>
      </c>
      <c r="C6" s="92">
        <v>26.653225806451616</v>
      </c>
      <c r="D6" s="92">
        <v>59.201032258064529</v>
      </c>
      <c r="E6" s="92">
        <v>74.065096774193549</v>
      </c>
      <c r="F6" s="612"/>
      <c r="G6" s="612"/>
      <c r="M6" s="613"/>
      <c r="N6" s="613"/>
      <c r="O6" s="613"/>
      <c r="P6" s="613"/>
      <c r="Q6" s="613"/>
      <c r="R6" s="613"/>
      <c r="S6" s="613"/>
      <c r="T6" s="613"/>
      <c r="U6" s="613"/>
      <c r="V6" s="613"/>
      <c r="W6" s="613"/>
      <c r="X6" s="613"/>
      <c r="Y6" s="613"/>
      <c r="Z6" s="613"/>
      <c r="AA6" s="613"/>
      <c r="AB6" s="613"/>
      <c r="AC6" s="613"/>
      <c r="AD6" s="613"/>
      <c r="AE6" s="277"/>
      <c r="AF6" s="277"/>
      <c r="AG6" s="277"/>
      <c r="AH6" s="277"/>
      <c r="AI6" s="277"/>
      <c r="AJ6" s="277"/>
      <c r="AK6" s="277"/>
      <c r="AL6" s="277"/>
    </row>
    <row r="7" spans="1:38" x14ac:dyDescent="0.2">
      <c r="A7" s="203" t="s">
        <v>233</v>
      </c>
      <c r="B7" s="204">
        <v>167.42229032258064</v>
      </c>
      <c r="C7" s="92">
        <v>29.056761130365231</v>
      </c>
      <c r="D7" s="92">
        <v>60.015948547054109</v>
      </c>
      <c r="E7" s="92">
        <v>78.349580645161296</v>
      </c>
      <c r="F7" s="612"/>
      <c r="G7" s="612"/>
      <c r="N7" s="613"/>
      <c r="O7" s="613"/>
      <c r="P7" s="613"/>
      <c r="Q7" s="613"/>
      <c r="R7" s="613"/>
      <c r="S7" s="613"/>
      <c r="T7" s="613"/>
      <c r="U7" s="613"/>
      <c r="V7" s="613"/>
      <c r="W7" s="613"/>
      <c r="X7" s="613"/>
      <c r="Y7" s="613"/>
      <c r="Z7" s="613"/>
      <c r="AA7" s="613"/>
      <c r="AB7" s="613"/>
      <c r="AC7" s="613"/>
      <c r="AD7" s="613"/>
      <c r="AE7" s="277"/>
      <c r="AF7" s="277"/>
      <c r="AG7" s="277"/>
      <c r="AH7" s="277"/>
      <c r="AI7" s="277"/>
      <c r="AJ7" s="277"/>
      <c r="AK7" s="277"/>
      <c r="AL7" s="277"/>
    </row>
    <row r="8" spans="1:38" x14ac:dyDescent="0.2">
      <c r="A8" s="203" t="s">
        <v>269</v>
      </c>
      <c r="B8" s="204">
        <v>133.23890322580644</v>
      </c>
      <c r="C8" s="92">
        <v>22.206483870967745</v>
      </c>
      <c r="D8" s="92">
        <v>36.302516129032242</v>
      </c>
      <c r="E8" s="92">
        <v>74.729903225806453</v>
      </c>
      <c r="F8" s="612"/>
      <c r="G8" s="612"/>
      <c r="N8" s="613"/>
      <c r="O8" s="613"/>
      <c r="P8" s="613"/>
      <c r="Q8" s="613"/>
      <c r="R8" s="613"/>
      <c r="S8" s="613"/>
      <c r="T8" s="613"/>
      <c r="U8" s="613"/>
      <c r="V8" s="613"/>
      <c r="W8" s="613"/>
      <c r="X8" s="613"/>
      <c r="Y8" s="613"/>
      <c r="Z8" s="613"/>
      <c r="AA8" s="613"/>
      <c r="AB8" s="613"/>
      <c r="AC8" s="613"/>
      <c r="AD8" s="613"/>
      <c r="AE8" s="277"/>
      <c r="AF8" s="277"/>
      <c r="AG8" s="277"/>
      <c r="AH8" s="277"/>
      <c r="AI8" s="277"/>
      <c r="AJ8" s="277"/>
      <c r="AK8" s="277"/>
      <c r="AL8" s="277"/>
    </row>
    <row r="9" spans="1:38" x14ac:dyDescent="0.2">
      <c r="A9" s="203" t="s">
        <v>270</v>
      </c>
      <c r="B9" s="204">
        <v>139.59074193548386</v>
      </c>
      <c r="C9" s="92">
        <v>22.287597451883979</v>
      </c>
      <c r="D9" s="92">
        <v>36.970208999728911</v>
      </c>
      <c r="E9" s="92">
        <v>80.332935483870969</v>
      </c>
      <c r="F9" s="612"/>
      <c r="G9" s="612"/>
    </row>
    <row r="10" spans="1:38" x14ac:dyDescent="0.2">
      <c r="A10" s="203" t="s">
        <v>271</v>
      </c>
      <c r="B10" s="204">
        <v>154.7258064516129</v>
      </c>
      <c r="C10" s="92">
        <v>30.945161290322581</v>
      </c>
      <c r="D10" s="92">
        <v>45.6</v>
      </c>
      <c r="E10" s="92">
        <v>78.180645161290315</v>
      </c>
      <c r="F10" s="612"/>
      <c r="G10" s="612"/>
    </row>
    <row r="11" spans="1:38" x14ac:dyDescent="0.2">
      <c r="A11" s="203" t="s">
        <v>272</v>
      </c>
      <c r="B11" s="204">
        <v>202.76264516129032</v>
      </c>
      <c r="C11" s="92">
        <v>40.552529032258064</v>
      </c>
      <c r="D11" s="92">
        <v>68.487116129032259</v>
      </c>
      <c r="E11" s="92">
        <v>93.722999999999999</v>
      </c>
      <c r="F11" s="612"/>
      <c r="G11" s="612"/>
    </row>
    <row r="12" spans="1:38" x14ac:dyDescent="0.2">
      <c r="A12" s="203" t="s">
        <v>273</v>
      </c>
      <c r="B12" s="204">
        <v>162.24193548387098</v>
      </c>
      <c r="C12" s="92">
        <v>27.040322580645167</v>
      </c>
      <c r="D12" s="92">
        <v>55.365032258064517</v>
      </c>
      <c r="E12" s="92">
        <v>79.836580645161291</v>
      </c>
      <c r="F12" s="612"/>
      <c r="G12" s="612"/>
    </row>
    <row r="13" spans="1:38" x14ac:dyDescent="0.2">
      <c r="A13" s="203" t="s">
        <v>274</v>
      </c>
      <c r="B13" s="204">
        <v>148.95174193548388</v>
      </c>
      <c r="C13" s="92">
        <v>26.86015018508726</v>
      </c>
      <c r="D13" s="92">
        <v>52.796333685880498</v>
      </c>
      <c r="E13" s="92">
        <v>69.295258064516119</v>
      </c>
      <c r="F13" s="612"/>
      <c r="G13" s="612"/>
    </row>
    <row r="14" spans="1:38" x14ac:dyDescent="0.2">
      <c r="A14" s="203" t="s">
        <v>205</v>
      </c>
      <c r="B14" s="204">
        <v>169.56451612903226</v>
      </c>
      <c r="C14" s="92">
        <v>28.260752688172044</v>
      </c>
      <c r="D14" s="92">
        <v>56.299892473118291</v>
      </c>
      <c r="E14" s="92">
        <v>85.003870967741918</v>
      </c>
      <c r="F14" s="612"/>
      <c r="G14" s="612"/>
    </row>
    <row r="15" spans="1:38" x14ac:dyDescent="0.2">
      <c r="A15" s="203" t="s">
        <v>275</v>
      </c>
      <c r="B15" s="204">
        <v>185.76451612903227</v>
      </c>
      <c r="C15" s="92">
        <v>35.954422476586892</v>
      </c>
      <c r="D15" s="92">
        <v>72.240900104058284</v>
      </c>
      <c r="E15" s="92">
        <v>77.569193548387091</v>
      </c>
      <c r="F15" s="612"/>
      <c r="G15" s="612"/>
    </row>
    <row r="16" spans="1:38" x14ac:dyDescent="0.2">
      <c r="A16" s="203" t="s">
        <v>234</v>
      </c>
      <c r="B16" s="205">
        <v>187.89058064516129</v>
      </c>
      <c r="C16" s="195">
        <v>31.315096774193552</v>
      </c>
      <c r="D16" s="195">
        <v>69.130129032258068</v>
      </c>
      <c r="E16" s="195">
        <v>87.445354838709676</v>
      </c>
      <c r="F16" s="612"/>
      <c r="G16" s="612"/>
    </row>
    <row r="17" spans="1:13" x14ac:dyDescent="0.2">
      <c r="A17" s="203" t="s">
        <v>235</v>
      </c>
      <c r="B17" s="204">
        <v>191.2516129032258</v>
      </c>
      <c r="C17" s="92">
        <v>37.016441207075957</v>
      </c>
      <c r="D17" s="92">
        <v>71.533978147762753</v>
      </c>
      <c r="E17" s="92">
        <v>82.701193548387096</v>
      </c>
      <c r="F17" s="612"/>
      <c r="G17" s="612"/>
    </row>
    <row r="18" spans="1:13" x14ac:dyDescent="0.2">
      <c r="A18" s="203" t="s">
        <v>276</v>
      </c>
      <c r="B18" s="204">
        <v>156.22374193548387</v>
      </c>
      <c r="C18" s="92">
        <v>33.212921513843028</v>
      </c>
      <c r="D18" s="92">
        <v>39.493659131318267</v>
      </c>
      <c r="E18" s="92">
        <v>83.517161290322576</v>
      </c>
      <c r="F18" s="612"/>
      <c r="G18" s="612"/>
    </row>
    <row r="19" spans="1:13" x14ac:dyDescent="0.2">
      <c r="A19" s="3" t="s">
        <v>277</v>
      </c>
      <c r="B19" s="204">
        <v>173.00451612903225</v>
      </c>
      <c r="C19" s="92">
        <v>32.350437975347496</v>
      </c>
      <c r="D19" s="92">
        <v>62.639013637555728</v>
      </c>
      <c r="E19" s="92">
        <v>78.01506451612903</v>
      </c>
      <c r="F19" s="612"/>
      <c r="G19" s="612"/>
    </row>
    <row r="20" spans="1:13" x14ac:dyDescent="0.2">
      <c r="A20" s="3" t="s">
        <v>206</v>
      </c>
      <c r="B20" s="204">
        <v>185.83806451612904</v>
      </c>
      <c r="C20" s="92">
        <v>33.511782125859334</v>
      </c>
      <c r="D20" s="92">
        <v>72.840056583818097</v>
      </c>
      <c r="E20" s="92">
        <v>79.486225806451614</v>
      </c>
      <c r="F20" s="612"/>
      <c r="G20" s="612"/>
    </row>
    <row r="21" spans="1:13" x14ac:dyDescent="0.2">
      <c r="A21" s="3" t="s">
        <v>278</v>
      </c>
      <c r="B21" s="204">
        <v>168.98477419354839</v>
      </c>
      <c r="C21" s="92">
        <v>29.327936017062118</v>
      </c>
      <c r="D21" s="92">
        <v>57.881031724873367</v>
      </c>
      <c r="E21" s="92">
        <v>81.775806451612908</v>
      </c>
      <c r="F21" s="612"/>
      <c r="G21" s="612"/>
    </row>
    <row r="22" spans="1:13" x14ac:dyDescent="0.2">
      <c r="A22" s="194" t="s">
        <v>279</v>
      </c>
      <c r="B22" s="204">
        <v>149.41322580645163</v>
      </c>
      <c r="C22" s="92">
        <v>25.931221007731274</v>
      </c>
      <c r="D22" s="92">
        <v>46.600295121301009</v>
      </c>
      <c r="E22" s="92">
        <v>76.881709677419352</v>
      </c>
      <c r="F22" s="612"/>
      <c r="G22" s="612"/>
    </row>
    <row r="23" spans="1:13" x14ac:dyDescent="0.2">
      <c r="A23" s="194" t="s">
        <v>280</v>
      </c>
      <c r="B23" s="206">
        <v>157.86451612903227</v>
      </c>
      <c r="C23" s="207">
        <v>22.937579266611529</v>
      </c>
      <c r="D23" s="207">
        <v>54.864291701130433</v>
      </c>
      <c r="E23" s="207">
        <v>80.062645161290305</v>
      </c>
      <c r="F23" s="612"/>
      <c r="G23" s="612"/>
    </row>
    <row r="24" spans="1:13" x14ac:dyDescent="0.2">
      <c r="A24" s="194" t="s">
        <v>281</v>
      </c>
      <c r="B24" s="206">
        <v>134</v>
      </c>
      <c r="C24" s="207">
        <v>20.440677966101696</v>
      </c>
      <c r="D24" s="207">
        <v>54.938322033898295</v>
      </c>
      <c r="E24" s="207">
        <v>58.621000000000002</v>
      </c>
      <c r="F24" s="612"/>
      <c r="G24" s="612"/>
    </row>
    <row r="25" spans="1:13" x14ac:dyDescent="0.2">
      <c r="A25" s="194" t="s">
        <v>543</v>
      </c>
      <c r="B25" s="206">
        <v>200.16774193548389</v>
      </c>
      <c r="C25" s="207">
        <v>34.739856038389767</v>
      </c>
      <c r="D25" s="207">
        <v>79.710111703545749</v>
      </c>
      <c r="E25" s="207">
        <v>85.717774193548379</v>
      </c>
      <c r="F25" s="612"/>
      <c r="G25" s="612"/>
    </row>
    <row r="26" spans="1:13" x14ac:dyDescent="0.2">
      <c r="A26" s="3" t="s">
        <v>282</v>
      </c>
      <c r="B26" s="206">
        <v>150.85664516129034</v>
      </c>
      <c r="C26" s="207">
        <v>28.208966168371365</v>
      </c>
      <c r="D26" s="207">
        <v>41.738711250983513</v>
      </c>
      <c r="E26" s="207">
        <v>80.90896774193547</v>
      </c>
      <c r="F26" s="612"/>
      <c r="G26" s="612"/>
    </row>
    <row r="27" spans="1:13" x14ac:dyDescent="0.2">
      <c r="A27" s="194" t="s">
        <v>236</v>
      </c>
      <c r="B27" s="206">
        <v>174.39354838709679</v>
      </c>
      <c r="C27" s="207">
        <v>32.610175714660379</v>
      </c>
      <c r="D27" s="207">
        <v>57.812856543404145</v>
      </c>
      <c r="E27" s="207">
        <v>83.970516129032262</v>
      </c>
      <c r="F27" s="612"/>
      <c r="G27" s="612"/>
    </row>
    <row r="28" spans="1:13" x14ac:dyDescent="0.2">
      <c r="A28" s="194" t="s">
        <v>545</v>
      </c>
      <c r="B28" s="204">
        <v>151.88993548387094</v>
      </c>
      <c r="C28" s="92">
        <v>26.361063183151156</v>
      </c>
      <c r="D28" s="92">
        <v>50.746743268461714</v>
      </c>
      <c r="E28" s="92">
        <v>74.782129032258069</v>
      </c>
      <c r="F28" s="612"/>
      <c r="G28" s="612"/>
    </row>
    <row r="29" spans="1:13" x14ac:dyDescent="0.2">
      <c r="A29" s="3" t="s">
        <v>283</v>
      </c>
      <c r="B29" s="206">
        <v>144.89916129032258</v>
      </c>
      <c r="C29" s="207">
        <v>23.135160206017893</v>
      </c>
      <c r="D29" s="207">
        <v>40.637388181078869</v>
      </c>
      <c r="E29" s="207">
        <v>81.126612903225819</v>
      </c>
      <c r="F29" s="612"/>
      <c r="G29" s="612"/>
    </row>
    <row r="30" spans="1:13" x14ac:dyDescent="0.2">
      <c r="A30" s="3" t="s">
        <v>237</v>
      </c>
      <c r="B30" s="204">
        <v>164.39193548387098</v>
      </c>
      <c r="C30" s="92">
        <v>32.878387096774198</v>
      </c>
      <c r="D30" s="92">
        <v>50.589290322580659</v>
      </c>
      <c r="E30" s="92">
        <v>80.924258064516124</v>
      </c>
      <c r="F30" s="612"/>
      <c r="G30" s="612"/>
    </row>
    <row r="31" spans="1:13" x14ac:dyDescent="0.2">
      <c r="A31" s="644" t="s">
        <v>284</v>
      </c>
      <c r="B31" s="645">
        <v>174.31151643924426</v>
      </c>
      <c r="C31" s="645">
        <v>30.867110957391322</v>
      </c>
      <c r="D31" s="645">
        <v>62.407784225404086</v>
      </c>
      <c r="E31" s="645">
        <v>81.036621256448854</v>
      </c>
      <c r="F31" s="612"/>
      <c r="G31" s="612"/>
    </row>
    <row r="32" spans="1:13" x14ac:dyDescent="0.2">
      <c r="A32" s="643" t="s">
        <v>285</v>
      </c>
      <c r="B32" s="642">
        <v>179.65177878504659</v>
      </c>
      <c r="C32" s="642">
        <v>31.240561283975474</v>
      </c>
      <c r="D32" s="642">
        <v>67.4027276164272</v>
      </c>
      <c r="E32" s="642">
        <v>81.008489884643907</v>
      </c>
      <c r="F32" s="612"/>
      <c r="G32" s="612"/>
      <c r="M32" s="613"/>
    </row>
    <row r="33" spans="1:13" x14ac:dyDescent="0.2">
      <c r="A33" s="641" t="s">
        <v>286</v>
      </c>
      <c r="B33" s="646">
        <v>17.10769109149814</v>
      </c>
      <c r="C33" s="646">
        <v>3.0304303619546715</v>
      </c>
      <c r="D33" s="646">
        <v>19.991413548125344</v>
      </c>
      <c r="E33" s="646">
        <v>-5.9141528185818828</v>
      </c>
      <c r="F33" s="612"/>
      <c r="G33" s="612"/>
      <c r="M33" s="613"/>
    </row>
    <row r="34" spans="1:13" x14ac:dyDescent="0.2">
      <c r="A34" s="80"/>
      <c r="B34" s="3"/>
      <c r="C34" s="3"/>
      <c r="D34" s="3"/>
      <c r="E34" s="55" t="s">
        <v>568</v>
      </c>
    </row>
    <row r="35" spans="1:13" s="1" customFormat="1" ht="14.25" customHeight="1" x14ac:dyDescent="0.2">
      <c r="A35" s="806" t="s">
        <v>659</v>
      </c>
      <c r="B35" s="806"/>
      <c r="C35" s="806"/>
      <c r="D35" s="806"/>
      <c r="E35" s="806"/>
    </row>
    <row r="36" spans="1:13" s="1" customFormat="1" x14ac:dyDescent="0.2">
      <c r="A36" s="806"/>
      <c r="B36" s="806"/>
      <c r="C36" s="806"/>
      <c r="D36" s="806"/>
      <c r="E36" s="806"/>
    </row>
    <row r="37" spans="1:13" s="1" customFormat="1" x14ac:dyDescent="0.2">
      <c r="A37" s="806"/>
      <c r="B37" s="806"/>
      <c r="C37" s="806"/>
      <c r="D37" s="806"/>
      <c r="E37" s="806"/>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5" t="s">
        <v>649</v>
      </c>
      <c r="B1" s="765"/>
      <c r="C1" s="765"/>
      <c r="D1" s="3"/>
      <c r="E1" s="3"/>
    </row>
    <row r="2" spans="1:36" x14ac:dyDescent="0.2">
      <c r="A2" s="766"/>
      <c r="B2" s="765"/>
      <c r="C2" s="765"/>
      <c r="D2" s="3"/>
      <c r="E2" s="55" t="s">
        <v>257</v>
      </c>
    </row>
    <row r="3" spans="1:36" x14ac:dyDescent="0.2">
      <c r="A3" s="57"/>
      <c r="B3" s="202" t="s">
        <v>262</v>
      </c>
      <c r="C3" s="202" t="s">
        <v>263</v>
      </c>
      <c r="D3" s="202" t="s">
        <v>264</v>
      </c>
      <c r="E3" s="202" t="s">
        <v>265</v>
      </c>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278"/>
      <c r="AH3" s="278"/>
      <c r="AI3" s="278"/>
      <c r="AJ3" s="278"/>
    </row>
    <row r="4" spans="1:36" x14ac:dyDescent="0.2">
      <c r="A4" s="669" t="s">
        <v>266</v>
      </c>
      <c r="B4" s="715">
        <v>154.05220342903226</v>
      </c>
      <c r="C4" s="716">
        <v>26.736332826526262</v>
      </c>
      <c r="D4" s="716">
        <v>38.042314063796312</v>
      </c>
      <c r="E4" s="716">
        <v>89.273556538709684</v>
      </c>
      <c r="F4" s="612"/>
      <c r="G4" s="612"/>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277"/>
      <c r="AH4" s="277"/>
      <c r="AI4" s="277"/>
      <c r="AJ4" s="277"/>
    </row>
    <row r="5" spans="1:36" x14ac:dyDescent="0.2">
      <c r="A5" s="203" t="s">
        <v>267</v>
      </c>
      <c r="B5" s="204">
        <v>173.40645161290323</v>
      </c>
      <c r="C5" s="92">
        <v>27.686744375169425</v>
      </c>
      <c r="D5" s="92">
        <v>58.238965302249937</v>
      </c>
      <c r="E5" s="92">
        <v>87.480741935483863</v>
      </c>
      <c r="G5" s="612"/>
      <c r="H5" s="614"/>
      <c r="I5" s="614"/>
      <c r="J5" s="614"/>
      <c r="K5" s="614"/>
      <c r="L5" s="613"/>
      <c r="M5" s="613"/>
      <c r="N5" s="613"/>
      <c r="O5" s="613"/>
      <c r="P5" s="613"/>
      <c r="Q5" s="613"/>
      <c r="R5" s="613"/>
      <c r="S5" s="613"/>
      <c r="T5" s="613"/>
      <c r="U5" s="613"/>
      <c r="V5" s="613"/>
      <c r="W5" s="613"/>
      <c r="X5" s="613"/>
      <c r="Y5" s="613"/>
      <c r="Z5" s="613"/>
      <c r="AA5" s="613"/>
      <c r="AB5" s="613"/>
      <c r="AC5" s="613"/>
      <c r="AD5" s="613"/>
      <c r="AE5" s="613"/>
      <c r="AF5" s="613"/>
      <c r="AG5" s="277"/>
      <c r="AH5" s="277"/>
      <c r="AI5" s="277"/>
      <c r="AJ5" s="277"/>
    </row>
    <row r="6" spans="1:36" x14ac:dyDescent="0.2">
      <c r="A6" s="203" t="s">
        <v>268</v>
      </c>
      <c r="B6" s="204">
        <v>168.33548387096772</v>
      </c>
      <c r="C6" s="92">
        <v>28.055913978494623</v>
      </c>
      <c r="D6" s="92">
        <v>51.830150537634388</v>
      </c>
      <c r="E6" s="92">
        <v>88.44941935483871</v>
      </c>
      <c r="G6" s="612"/>
      <c r="L6" s="613"/>
      <c r="M6" s="613"/>
      <c r="N6" s="613"/>
      <c r="O6" s="613"/>
      <c r="P6" s="613"/>
      <c r="Q6" s="613"/>
      <c r="R6" s="613"/>
      <c r="S6" s="613"/>
      <c r="T6" s="613"/>
      <c r="U6" s="613"/>
      <c r="V6" s="613"/>
      <c r="W6" s="613"/>
      <c r="X6" s="613"/>
      <c r="Y6" s="613"/>
      <c r="Z6" s="613"/>
      <c r="AA6" s="613"/>
      <c r="AB6" s="613"/>
      <c r="AC6" s="613"/>
      <c r="AD6" s="613"/>
      <c r="AE6" s="613"/>
      <c r="AF6" s="613"/>
      <c r="AG6" s="277"/>
      <c r="AH6" s="277"/>
      <c r="AI6" s="277"/>
      <c r="AJ6" s="277"/>
    </row>
    <row r="7" spans="1:36" x14ac:dyDescent="0.2">
      <c r="A7" s="203" t="s">
        <v>233</v>
      </c>
      <c r="B7" s="204">
        <v>179.52600000000001</v>
      </c>
      <c r="C7" s="92">
        <v>31.157404958677688</v>
      </c>
      <c r="D7" s="92">
        <v>60.015853105838445</v>
      </c>
      <c r="E7" s="92">
        <v>88.352741935483877</v>
      </c>
      <c r="G7" s="612"/>
      <c r="L7" s="614"/>
      <c r="M7" s="614"/>
      <c r="N7" s="614"/>
      <c r="O7" s="614"/>
      <c r="P7" s="614"/>
      <c r="Q7" s="614"/>
      <c r="R7" s="614"/>
      <c r="S7" s="614"/>
      <c r="T7" s="614"/>
      <c r="U7" s="614"/>
      <c r="V7" s="614"/>
      <c r="W7" s="614"/>
      <c r="X7" s="614"/>
      <c r="Y7" s="614"/>
      <c r="Z7" s="614"/>
      <c r="AA7" s="614"/>
      <c r="AB7" s="614"/>
      <c r="AC7" s="614"/>
      <c r="AD7" s="614"/>
      <c r="AE7" s="614"/>
      <c r="AF7" s="614"/>
      <c r="AG7" s="279"/>
      <c r="AH7" s="279"/>
      <c r="AI7" s="279"/>
      <c r="AJ7" s="279"/>
    </row>
    <row r="8" spans="1:36" x14ac:dyDescent="0.2">
      <c r="A8" s="203" t="s">
        <v>269</v>
      </c>
      <c r="B8" s="204">
        <v>137.4131290322581</v>
      </c>
      <c r="C8" s="92">
        <v>22.902188172043019</v>
      </c>
      <c r="D8" s="92">
        <v>33.026263440860241</v>
      </c>
      <c r="E8" s="92">
        <v>81.484677419354838</v>
      </c>
      <c r="G8" s="612"/>
    </row>
    <row r="9" spans="1:36" x14ac:dyDescent="0.2">
      <c r="A9" s="203" t="s">
        <v>270</v>
      </c>
      <c r="B9" s="204">
        <v>151.04506451612903</v>
      </c>
      <c r="C9" s="92">
        <v>24.116438872323123</v>
      </c>
      <c r="D9" s="92">
        <v>34.069851450257509</v>
      </c>
      <c r="E9" s="92">
        <v>92.858774193548399</v>
      </c>
      <c r="G9" s="612"/>
    </row>
    <row r="10" spans="1:36" x14ac:dyDescent="0.2">
      <c r="A10" s="203" t="s">
        <v>271</v>
      </c>
      <c r="B10" s="204">
        <v>162.88387096774193</v>
      </c>
      <c r="C10" s="92">
        <v>32.576774193548388</v>
      </c>
      <c r="D10" s="92">
        <v>38.299999999999983</v>
      </c>
      <c r="E10" s="92">
        <v>92.007096774193556</v>
      </c>
      <c r="G10" s="612"/>
    </row>
    <row r="11" spans="1:36" x14ac:dyDescent="0.2">
      <c r="A11" s="203" t="s">
        <v>272</v>
      </c>
      <c r="B11" s="204">
        <v>173.74970967741936</v>
      </c>
      <c r="C11" s="92">
        <v>34.749941935483875</v>
      </c>
      <c r="D11" s="92">
        <v>47.679703225806449</v>
      </c>
      <c r="E11" s="92">
        <v>91.320064516129037</v>
      </c>
      <c r="G11" s="612"/>
    </row>
    <row r="12" spans="1:36" x14ac:dyDescent="0.2">
      <c r="A12" s="203" t="s">
        <v>273</v>
      </c>
      <c r="B12" s="204">
        <v>158.8516129032258</v>
      </c>
      <c r="C12" s="92">
        <v>26.475268817204302</v>
      </c>
      <c r="D12" s="92">
        <v>40.764956989247302</v>
      </c>
      <c r="E12" s="92">
        <v>91.611387096774195</v>
      </c>
      <c r="G12" s="612"/>
    </row>
    <row r="13" spans="1:36" x14ac:dyDescent="0.2">
      <c r="A13" s="203" t="s">
        <v>274</v>
      </c>
      <c r="B13" s="204">
        <v>154.30125806451613</v>
      </c>
      <c r="C13" s="92">
        <v>27.8248170280275</v>
      </c>
      <c r="D13" s="92">
        <v>47.57234426229509</v>
      </c>
      <c r="E13" s="92">
        <v>78.904096774193548</v>
      </c>
      <c r="G13" s="612"/>
    </row>
    <row r="14" spans="1:36" x14ac:dyDescent="0.2">
      <c r="A14" s="203" t="s">
        <v>205</v>
      </c>
      <c r="B14" s="204">
        <v>159.69999999999999</v>
      </c>
      <c r="C14" s="92">
        <v>26.616666666666667</v>
      </c>
      <c r="D14" s="92">
        <v>37.200075268817194</v>
      </c>
      <c r="E14" s="92">
        <v>95.883258064516127</v>
      </c>
      <c r="G14" s="612"/>
    </row>
    <row r="15" spans="1:36" x14ac:dyDescent="0.2">
      <c r="A15" s="203" t="s">
        <v>275</v>
      </c>
      <c r="B15" s="204">
        <v>189.44193548387096</v>
      </c>
      <c r="C15" s="92">
        <v>36.666181061394383</v>
      </c>
      <c r="D15" s="92">
        <v>51.052044745057231</v>
      </c>
      <c r="E15" s="92">
        <v>101.72370967741935</v>
      </c>
      <c r="G15" s="612"/>
    </row>
    <row r="16" spans="1:36" x14ac:dyDescent="0.2">
      <c r="A16" s="203" t="s">
        <v>234</v>
      </c>
      <c r="B16" s="205">
        <v>178.98661290322582</v>
      </c>
      <c r="C16" s="195">
        <v>29.831102150537639</v>
      </c>
      <c r="D16" s="195">
        <v>60.89005913978496</v>
      </c>
      <c r="E16" s="195">
        <v>88.26545161290322</v>
      </c>
      <c r="G16" s="612"/>
    </row>
    <row r="17" spans="1:11" x14ac:dyDescent="0.2">
      <c r="A17" s="203" t="s">
        <v>235</v>
      </c>
      <c r="B17" s="204">
        <v>171.20645161290321</v>
      </c>
      <c r="C17" s="92">
        <v>33.136732570239332</v>
      </c>
      <c r="D17" s="92">
        <v>42.432912591050979</v>
      </c>
      <c r="E17" s="92">
        <v>95.636806451612898</v>
      </c>
      <c r="G17" s="612"/>
    </row>
    <row r="18" spans="1:11" x14ac:dyDescent="0.2">
      <c r="A18" s="203" t="s">
        <v>276</v>
      </c>
      <c r="B18" s="204">
        <v>163.3520322580645</v>
      </c>
      <c r="C18" s="92">
        <v>34.728384810769619</v>
      </c>
      <c r="D18" s="92">
        <v>37.048131318262627</v>
      </c>
      <c r="E18" s="92">
        <v>91.575516129032252</v>
      </c>
      <c r="G18" s="612"/>
    </row>
    <row r="19" spans="1:11" x14ac:dyDescent="0.2">
      <c r="A19" s="3" t="s">
        <v>277</v>
      </c>
      <c r="B19" s="204">
        <v>173.17225806451614</v>
      </c>
      <c r="C19" s="92">
        <v>32.381804353527407</v>
      </c>
      <c r="D19" s="92">
        <v>54.682905323891951</v>
      </c>
      <c r="E19" s="92">
        <v>86.107548387096784</v>
      </c>
      <c r="G19" s="612"/>
    </row>
    <row r="20" spans="1:11" x14ac:dyDescent="0.2">
      <c r="A20" s="3" t="s">
        <v>206</v>
      </c>
      <c r="B20" s="204">
        <v>180.3483548387097</v>
      </c>
      <c r="C20" s="92">
        <v>32.521834479111583</v>
      </c>
      <c r="D20" s="92">
        <v>61.740068746694881</v>
      </c>
      <c r="E20" s="92">
        <v>86.086451612903232</v>
      </c>
      <c r="G20" s="612"/>
    </row>
    <row r="21" spans="1:11" x14ac:dyDescent="0.2">
      <c r="A21" s="3" t="s">
        <v>278</v>
      </c>
      <c r="B21" s="204">
        <v>168.80390322580644</v>
      </c>
      <c r="C21" s="92">
        <v>29.296545187949878</v>
      </c>
      <c r="D21" s="92">
        <v>49.019874166888826</v>
      </c>
      <c r="E21" s="92">
        <v>90.487483870967736</v>
      </c>
      <c r="G21" s="612"/>
    </row>
    <row r="22" spans="1:11" x14ac:dyDescent="0.2">
      <c r="A22" s="194" t="s">
        <v>279</v>
      </c>
      <c r="B22" s="204">
        <v>158.76219354838707</v>
      </c>
      <c r="C22" s="92">
        <v>27.553769128232471</v>
      </c>
      <c r="D22" s="92">
        <v>41.000295387896529</v>
      </c>
      <c r="E22" s="92">
        <v>90.208129032258071</v>
      </c>
      <c r="G22" s="612"/>
    </row>
    <row r="23" spans="1:11" x14ac:dyDescent="0.2">
      <c r="A23" s="194" t="s">
        <v>280</v>
      </c>
      <c r="B23" s="206">
        <v>155.94838709677418</v>
      </c>
      <c r="C23" s="207">
        <v>22.659167355941552</v>
      </c>
      <c r="D23" s="207">
        <v>44.085671353735862</v>
      </c>
      <c r="E23" s="207">
        <v>89.203548387096774</v>
      </c>
      <c r="G23" s="612"/>
    </row>
    <row r="24" spans="1:11" x14ac:dyDescent="0.2">
      <c r="A24" s="194" t="s">
        <v>281</v>
      </c>
      <c r="B24" s="206">
        <v>121</v>
      </c>
      <c r="C24" s="207">
        <v>18.457627118644066</v>
      </c>
      <c r="D24" s="207">
        <v>47.240372881355938</v>
      </c>
      <c r="E24" s="207">
        <v>55.302</v>
      </c>
      <c r="G24" s="612"/>
    </row>
    <row r="25" spans="1:11" x14ac:dyDescent="0.2">
      <c r="A25" s="194" t="s">
        <v>543</v>
      </c>
      <c r="B25" s="206">
        <v>180.07419354838709</v>
      </c>
      <c r="C25" s="207">
        <v>31.2525459877366</v>
      </c>
      <c r="D25" s="207">
        <v>52.424970141295645</v>
      </c>
      <c r="E25" s="207">
        <v>96.396677419354845</v>
      </c>
      <c r="G25" s="612"/>
    </row>
    <row r="26" spans="1:11" x14ac:dyDescent="0.2">
      <c r="A26" s="3" t="s">
        <v>282</v>
      </c>
      <c r="B26" s="206">
        <v>156.06251612903225</v>
      </c>
      <c r="C26" s="207">
        <v>29.182421715184894</v>
      </c>
      <c r="D26" s="207">
        <v>38.426513768686071</v>
      </c>
      <c r="E26" s="207">
        <v>88.453580645161281</v>
      </c>
      <c r="G26" s="612"/>
    </row>
    <row r="27" spans="1:11" x14ac:dyDescent="0.2">
      <c r="A27" s="194" t="s">
        <v>236</v>
      </c>
      <c r="B27" s="206">
        <v>162.3967741935484</v>
      </c>
      <c r="C27" s="207">
        <v>30.366876475216365</v>
      </c>
      <c r="D27" s="207">
        <v>44.274252557041713</v>
      </c>
      <c r="E27" s="207">
        <v>87.755645161290317</v>
      </c>
      <c r="G27" s="612"/>
    </row>
    <row r="28" spans="1:11" x14ac:dyDescent="0.2">
      <c r="A28" s="194" t="s">
        <v>545</v>
      </c>
      <c r="B28" s="204">
        <v>152.3806129032258</v>
      </c>
      <c r="C28" s="92">
        <v>26.446222074113567</v>
      </c>
      <c r="D28" s="92">
        <v>39.324487603305784</v>
      </c>
      <c r="E28" s="92">
        <v>86.609903225806448</v>
      </c>
      <c r="G28" s="612"/>
    </row>
    <row r="29" spans="1:11" x14ac:dyDescent="0.2">
      <c r="A29" s="3" t="s">
        <v>283</v>
      </c>
      <c r="B29" s="206">
        <v>116.72416129032258</v>
      </c>
      <c r="C29" s="207">
        <v>18.636630794253186</v>
      </c>
      <c r="D29" s="207">
        <v>8.8949498509080982</v>
      </c>
      <c r="E29" s="207">
        <v>89.1925806451613</v>
      </c>
      <c r="G29" s="612"/>
    </row>
    <row r="30" spans="1:11" x14ac:dyDescent="0.2">
      <c r="A30" s="3" t="s">
        <v>237</v>
      </c>
      <c r="B30" s="204">
        <v>164.85754838709678</v>
      </c>
      <c r="C30" s="92">
        <v>32.971509677419355</v>
      </c>
      <c r="D30" s="92">
        <v>37.13974838709678</v>
      </c>
      <c r="E30" s="92">
        <v>94.746290322580649</v>
      </c>
      <c r="G30" s="612"/>
    </row>
    <row r="31" spans="1:11" x14ac:dyDescent="0.2">
      <c r="A31" s="644" t="s">
        <v>284</v>
      </c>
      <c r="B31" s="645">
        <v>168.39462835122799</v>
      </c>
      <c r="C31" s="645">
        <v>29.819347477008069</v>
      </c>
      <c r="D31" s="645">
        <v>49.895675700494195</v>
      </c>
      <c r="E31" s="645">
        <v>88.679605173725733</v>
      </c>
      <c r="G31" s="612"/>
    </row>
    <row r="32" spans="1:11" x14ac:dyDescent="0.2">
      <c r="A32" s="643" t="s">
        <v>285</v>
      </c>
      <c r="B32" s="642">
        <v>171.5438300021693</v>
      </c>
      <c r="C32" s="642">
        <v>29.830628843830347</v>
      </c>
      <c r="D32" s="642">
        <v>52.98837263367502</v>
      </c>
      <c r="E32" s="642">
        <v>88.724828524663934</v>
      </c>
      <c r="G32" s="612"/>
      <c r="H32" s="613"/>
      <c r="I32" s="613"/>
      <c r="J32" s="613"/>
      <c r="K32" s="613"/>
    </row>
    <row r="33" spans="1:11" x14ac:dyDescent="0.2">
      <c r="A33" s="641" t="s">
        <v>286</v>
      </c>
      <c r="B33" s="646">
        <v>17.49162657313704</v>
      </c>
      <c r="C33" s="646">
        <v>3.0942960173040852</v>
      </c>
      <c r="D33" s="646">
        <v>14.946058569878709</v>
      </c>
      <c r="E33" s="646">
        <v>-0.54872801404575</v>
      </c>
      <c r="G33" s="612"/>
      <c r="H33" s="613"/>
      <c r="I33" s="613"/>
      <c r="J33" s="613"/>
      <c r="K33" s="613"/>
    </row>
    <row r="34" spans="1:11" x14ac:dyDescent="0.2">
      <c r="A34" s="80"/>
      <c r="B34" s="3"/>
      <c r="C34" s="3"/>
      <c r="D34" s="3"/>
      <c r="E34" s="55" t="s">
        <v>568</v>
      </c>
    </row>
    <row r="35" spans="1:11" s="1" customFormat="1" x14ac:dyDescent="0.2">
      <c r="A35" s="806" t="s">
        <v>659</v>
      </c>
      <c r="B35" s="806"/>
      <c r="C35" s="806"/>
      <c r="D35" s="806"/>
      <c r="E35" s="806"/>
    </row>
    <row r="36" spans="1:11" s="1" customFormat="1" x14ac:dyDescent="0.2">
      <c r="A36" s="806"/>
      <c r="B36" s="806"/>
      <c r="C36" s="806"/>
      <c r="D36" s="806"/>
      <c r="E36" s="806"/>
    </row>
    <row r="37" spans="1:11" s="1" customFormat="1" x14ac:dyDescent="0.2">
      <c r="A37" s="806"/>
      <c r="B37" s="806"/>
      <c r="C37" s="806"/>
      <c r="D37" s="806"/>
      <c r="E37" s="806"/>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5" t="s">
        <v>35</v>
      </c>
      <c r="B1" s="765"/>
      <c r="C1" s="765"/>
    </row>
    <row r="2" spans="1:3" x14ac:dyDescent="0.2">
      <c r="A2" s="765"/>
      <c r="B2" s="765"/>
      <c r="C2" s="765"/>
    </row>
    <row r="3" spans="1:3" x14ac:dyDescent="0.2">
      <c r="A3" s="54"/>
      <c r="B3" s="3"/>
      <c r="C3" s="55" t="s">
        <v>257</v>
      </c>
    </row>
    <row r="4" spans="1:3" x14ac:dyDescent="0.2">
      <c r="A4" s="57"/>
      <c r="B4" s="202" t="s">
        <v>262</v>
      </c>
      <c r="C4" s="202" t="s">
        <v>265</v>
      </c>
    </row>
    <row r="5" spans="1:3" x14ac:dyDescent="0.2">
      <c r="A5" s="669" t="s">
        <v>266</v>
      </c>
      <c r="B5" s="670">
        <v>104.59690322580646</v>
      </c>
      <c r="C5" s="671">
        <v>76.773870967741928</v>
      </c>
    </row>
    <row r="6" spans="1:3" x14ac:dyDescent="0.2">
      <c r="A6" s="203" t="s">
        <v>267</v>
      </c>
      <c r="B6" s="462">
        <v>111.31354838709679</v>
      </c>
      <c r="C6" s="463">
        <v>75.343903225806457</v>
      </c>
    </row>
    <row r="7" spans="1:3" x14ac:dyDescent="0.2">
      <c r="A7" s="203" t="s">
        <v>268</v>
      </c>
      <c r="B7" s="462">
        <v>122.30687096774196</v>
      </c>
      <c r="C7" s="463">
        <v>79.229290322580653</v>
      </c>
    </row>
    <row r="8" spans="1:3" x14ac:dyDescent="0.2">
      <c r="A8" s="203" t="s">
        <v>233</v>
      </c>
      <c r="B8" s="462">
        <v>100.01354838709676</v>
      </c>
      <c r="C8" s="463">
        <v>75.811193548387095</v>
      </c>
    </row>
    <row r="9" spans="1:3" x14ac:dyDescent="0.2">
      <c r="A9" s="203" t="s">
        <v>269</v>
      </c>
      <c r="B9" s="462">
        <v>0</v>
      </c>
      <c r="C9" s="463">
        <v>0</v>
      </c>
    </row>
    <row r="10" spans="1:3" x14ac:dyDescent="0.2">
      <c r="A10" s="203" t="s">
        <v>270</v>
      </c>
      <c r="B10" s="462">
        <v>107.15367741935484</v>
      </c>
      <c r="C10" s="463">
        <v>86.875548387096757</v>
      </c>
    </row>
    <row r="11" spans="1:3" x14ac:dyDescent="0.2">
      <c r="A11" s="203" t="s">
        <v>271</v>
      </c>
      <c r="B11" s="462">
        <v>103.58064516129032</v>
      </c>
      <c r="C11" s="463">
        <v>77.254129032258064</v>
      </c>
    </row>
    <row r="12" spans="1:3" x14ac:dyDescent="0.2">
      <c r="A12" s="203" t="s">
        <v>272</v>
      </c>
      <c r="B12" s="462">
        <v>190.76448387096775</v>
      </c>
      <c r="C12" s="463">
        <v>112.40529032258061</v>
      </c>
    </row>
    <row r="13" spans="1:3" x14ac:dyDescent="0.2">
      <c r="A13" s="203" t="s">
        <v>273</v>
      </c>
      <c r="B13" s="462">
        <v>0</v>
      </c>
      <c r="C13" s="463">
        <v>0</v>
      </c>
    </row>
    <row r="14" spans="1:3" x14ac:dyDescent="0.2">
      <c r="A14" s="203" t="s">
        <v>274</v>
      </c>
      <c r="B14" s="462">
        <v>120.46125806451614</v>
      </c>
      <c r="C14" s="463">
        <v>77.950774193548369</v>
      </c>
    </row>
    <row r="15" spans="1:3" x14ac:dyDescent="0.2">
      <c r="A15" s="203" t="s">
        <v>205</v>
      </c>
      <c r="B15" s="462">
        <v>120.87741935483871</v>
      </c>
      <c r="C15" s="463">
        <v>94.931967741935495</v>
      </c>
    </row>
    <row r="16" spans="1:3" x14ac:dyDescent="0.2">
      <c r="A16" s="203" t="s">
        <v>275</v>
      </c>
      <c r="B16" s="462">
        <v>152.22258064516129</v>
      </c>
      <c r="C16" s="463">
        <v>95.179129032258061</v>
      </c>
    </row>
    <row r="17" spans="1:3" x14ac:dyDescent="0.2">
      <c r="A17" s="203" t="s">
        <v>234</v>
      </c>
      <c r="B17" s="462">
        <v>126.25354838709677</v>
      </c>
      <c r="C17" s="463">
        <v>89.592419354838711</v>
      </c>
    </row>
    <row r="18" spans="1:3" x14ac:dyDescent="0.2">
      <c r="A18" s="203" t="s">
        <v>235</v>
      </c>
      <c r="B18" s="462">
        <v>132.8516129032258</v>
      </c>
      <c r="C18" s="463">
        <v>77.901870967741928</v>
      </c>
    </row>
    <row r="19" spans="1:3" x14ac:dyDescent="0.2">
      <c r="A19" s="203" t="s">
        <v>276</v>
      </c>
      <c r="B19" s="462">
        <v>163.3520322580645</v>
      </c>
      <c r="C19" s="463">
        <v>91.57619354838711</v>
      </c>
    </row>
    <row r="20" spans="1:3" x14ac:dyDescent="0.2">
      <c r="A20" s="203" t="s">
        <v>277</v>
      </c>
      <c r="B20" s="462">
        <v>104.32306451612904</v>
      </c>
      <c r="C20" s="463">
        <v>75.004838709677415</v>
      </c>
    </row>
    <row r="21" spans="1:3" x14ac:dyDescent="0.2">
      <c r="A21" s="203" t="s">
        <v>206</v>
      </c>
      <c r="B21" s="462">
        <v>155.55932258064516</v>
      </c>
      <c r="C21" s="463">
        <v>87.18680645161291</v>
      </c>
    </row>
    <row r="22" spans="1:3" x14ac:dyDescent="0.2">
      <c r="A22" s="203" t="s">
        <v>278</v>
      </c>
      <c r="B22" s="462">
        <v>126.2986129032258</v>
      </c>
      <c r="C22" s="463">
        <v>91.068258064516129</v>
      </c>
    </row>
    <row r="23" spans="1:3" x14ac:dyDescent="0.2">
      <c r="A23" s="203" t="s">
        <v>279</v>
      </c>
      <c r="B23" s="462">
        <v>99.676193548387104</v>
      </c>
      <c r="C23" s="463">
        <v>80.26229032258064</v>
      </c>
    </row>
    <row r="24" spans="1:3" x14ac:dyDescent="0.2">
      <c r="A24" s="203" t="s">
        <v>280</v>
      </c>
      <c r="B24" s="462">
        <v>100.03870967741935</v>
      </c>
      <c r="C24" s="463">
        <v>77.379774193548386</v>
      </c>
    </row>
    <row r="25" spans="1:3" x14ac:dyDescent="0.2">
      <c r="A25" s="203" t="s">
        <v>281</v>
      </c>
      <c r="B25" s="462">
        <v>100</v>
      </c>
      <c r="C25" s="463">
        <v>61.539709677419353</v>
      </c>
    </row>
    <row r="26" spans="1:3" x14ac:dyDescent="0.2">
      <c r="A26" s="203" t="s">
        <v>543</v>
      </c>
      <c r="B26" s="462">
        <v>0</v>
      </c>
      <c r="C26" s="463">
        <v>0</v>
      </c>
    </row>
    <row r="27" spans="1:3" x14ac:dyDescent="0.2">
      <c r="A27" s="203" t="s">
        <v>282</v>
      </c>
      <c r="B27" s="462">
        <v>123.73274193548389</v>
      </c>
      <c r="C27" s="463">
        <v>95.210258064516125</v>
      </c>
    </row>
    <row r="28" spans="1:3" x14ac:dyDescent="0.2">
      <c r="A28" s="203" t="s">
        <v>236</v>
      </c>
      <c r="B28" s="462">
        <v>165.1258064516129</v>
      </c>
      <c r="C28" s="463">
        <v>87.330516129032247</v>
      </c>
    </row>
    <row r="29" spans="1:3" x14ac:dyDescent="0.2">
      <c r="A29" s="203" t="s">
        <v>545</v>
      </c>
      <c r="B29" s="462">
        <v>103.77648387096772</v>
      </c>
      <c r="C29" s="463">
        <v>76.782193548387085</v>
      </c>
    </row>
    <row r="30" spans="1:3" x14ac:dyDescent="0.2">
      <c r="A30" s="203" t="s">
        <v>283</v>
      </c>
      <c r="B30" s="462">
        <v>97.543032258064514</v>
      </c>
      <c r="C30" s="463">
        <v>79.911193548387089</v>
      </c>
    </row>
    <row r="31" spans="1:3" x14ac:dyDescent="0.2">
      <c r="A31" s="203" t="s">
        <v>237</v>
      </c>
      <c r="B31" s="462">
        <v>133.07503225806451</v>
      </c>
      <c r="C31" s="463">
        <v>69.321290322580637</v>
      </c>
    </row>
    <row r="32" spans="1:3" x14ac:dyDescent="0.2">
      <c r="A32" s="644" t="s">
        <v>284</v>
      </c>
      <c r="B32" s="648">
        <v>117.63627706765865</v>
      </c>
      <c r="C32" s="648">
        <v>80.058935483870968</v>
      </c>
    </row>
    <row r="33" spans="1:5" x14ac:dyDescent="0.2">
      <c r="A33" s="643" t="s">
        <v>285</v>
      </c>
      <c r="B33" s="647">
        <v>116.32694356646581</v>
      </c>
      <c r="C33" s="647">
        <v>79.417895417400601</v>
      </c>
    </row>
    <row r="34" spans="1:5" x14ac:dyDescent="0.2">
      <c r="A34" s="641" t="s">
        <v>286</v>
      </c>
      <c r="B34" s="657">
        <v>11.730040340659357</v>
      </c>
      <c r="C34" s="657">
        <v>2.6440244496586729</v>
      </c>
    </row>
    <row r="35" spans="1:5" x14ac:dyDescent="0.2">
      <c r="A35" s="80"/>
      <c r="B35" s="3"/>
      <c r="C35" s="55" t="s">
        <v>512</v>
      </c>
    </row>
    <row r="36" spans="1:5" x14ac:dyDescent="0.2">
      <c r="A36" s="80" t="s">
        <v>482</v>
      </c>
      <c r="B36" s="80"/>
      <c r="C36" s="80"/>
    </row>
    <row r="37" spans="1:5" s="1" customFormat="1" x14ac:dyDescent="0.2">
      <c r="A37" s="806"/>
      <c r="B37" s="806"/>
      <c r="C37" s="806"/>
      <c r="D37" s="806"/>
      <c r="E37" s="806"/>
    </row>
    <row r="38" spans="1:5" s="1" customFormat="1" x14ac:dyDescent="0.2">
      <c r="A38" s="806"/>
      <c r="B38" s="806"/>
      <c r="C38" s="806"/>
      <c r="D38" s="806"/>
      <c r="E38" s="806"/>
    </row>
    <row r="39" spans="1:5" s="1" customFormat="1" x14ac:dyDescent="0.2">
      <c r="A39" s="806"/>
      <c r="B39" s="806"/>
      <c r="C39" s="806"/>
      <c r="D39" s="806"/>
      <c r="E39" s="806"/>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287</v>
      </c>
    </row>
    <row r="3" spans="1:13" x14ac:dyDescent="0.2">
      <c r="A3" s="536"/>
      <c r="B3" s="145">
        <v>2023</v>
      </c>
      <c r="C3" s="145" t="s">
        <v>507</v>
      </c>
      <c r="D3" s="145" t="s">
        <v>507</v>
      </c>
      <c r="E3" s="145" t="s">
        <v>507</v>
      </c>
      <c r="F3" s="145" t="s">
        <v>507</v>
      </c>
      <c r="G3" s="145" t="s">
        <v>507</v>
      </c>
      <c r="H3" s="145" t="s">
        <v>507</v>
      </c>
      <c r="I3" s="145" t="s">
        <v>507</v>
      </c>
      <c r="J3" s="145" t="s">
        <v>507</v>
      </c>
      <c r="K3" s="145">
        <v>2024</v>
      </c>
      <c r="L3" s="145" t="s">
        <v>507</v>
      </c>
      <c r="M3" s="145" t="s">
        <v>507</v>
      </c>
    </row>
    <row r="4" spans="1:13" x14ac:dyDescent="0.2">
      <c r="A4" s="440"/>
      <c r="B4" s="537">
        <v>45017</v>
      </c>
      <c r="C4" s="537">
        <v>45047</v>
      </c>
      <c r="D4" s="537">
        <v>45078</v>
      </c>
      <c r="E4" s="537">
        <v>45108</v>
      </c>
      <c r="F4" s="537">
        <v>45139</v>
      </c>
      <c r="G4" s="537">
        <v>45170</v>
      </c>
      <c r="H4" s="537">
        <v>45200</v>
      </c>
      <c r="I4" s="537">
        <v>45231</v>
      </c>
      <c r="J4" s="537">
        <v>45261</v>
      </c>
      <c r="K4" s="537">
        <v>45292</v>
      </c>
      <c r="L4" s="537">
        <v>45323</v>
      </c>
      <c r="M4" s="537">
        <v>45352</v>
      </c>
    </row>
    <row r="5" spans="1:13" x14ac:dyDescent="0.2">
      <c r="A5" s="538" t="s">
        <v>288</v>
      </c>
      <c r="B5" s="539">
        <v>84.681111111111107</v>
      </c>
      <c r="C5" s="539">
        <v>75.624761904761883</v>
      </c>
      <c r="D5" s="539">
        <v>74.85318181818181</v>
      </c>
      <c r="E5" s="539">
        <v>79.811000000000007</v>
      </c>
      <c r="F5" s="539">
        <v>86.249523809523794</v>
      </c>
      <c r="G5" s="539">
        <v>93.750476190476206</v>
      </c>
      <c r="H5" s="539">
        <v>90.75500000000001</v>
      </c>
      <c r="I5" s="539">
        <v>82.941363636363619</v>
      </c>
      <c r="J5" s="539">
        <v>77.688947368421054</v>
      </c>
      <c r="K5" s="539">
        <v>80.12409090909091</v>
      </c>
      <c r="L5" s="539">
        <v>83.478095238095221</v>
      </c>
      <c r="M5" s="539">
        <v>85.408500000000004</v>
      </c>
    </row>
    <row r="6" spans="1:13" x14ac:dyDescent="0.2">
      <c r="A6" s="540" t="s">
        <v>289</v>
      </c>
      <c r="B6" s="539">
        <v>79.446315789473672</v>
      </c>
      <c r="C6" s="539">
        <v>71.578181818181804</v>
      </c>
      <c r="D6" s="539">
        <v>70.248095238095246</v>
      </c>
      <c r="E6" s="539">
        <v>76.069499999999977</v>
      </c>
      <c r="F6" s="539">
        <v>81.386086956521751</v>
      </c>
      <c r="G6" s="539">
        <v>89.424750000000017</v>
      </c>
      <c r="H6" s="539">
        <v>85.639523809523794</v>
      </c>
      <c r="I6" s="539">
        <v>77.684999999999988</v>
      </c>
      <c r="J6" s="539">
        <v>71.900000000000006</v>
      </c>
      <c r="K6" s="539">
        <v>74.152380952380966</v>
      </c>
      <c r="L6" s="539">
        <v>77.248999999999995</v>
      </c>
      <c r="M6" s="539">
        <v>81.278000000000006</v>
      </c>
    </row>
    <row r="7" spans="1:13" x14ac:dyDescent="0.2">
      <c r="A7" s="541" t="s">
        <v>290</v>
      </c>
      <c r="B7" s="542">
        <v>1.096772222222222</v>
      </c>
      <c r="C7" s="542">
        <v>1.0867500000000001</v>
      </c>
      <c r="D7" s="542">
        <v>1.0839863636363638</v>
      </c>
      <c r="E7" s="542">
        <v>1.1058142857142859</v>
      </c>
      <c r="F7" s="542">
        <v>1.0908869565217392</v>
      </c>
      <c r="G7" s="542">
        <v>1.0683809523809522</v>
      </c>
      <c r="H7" s="542">
        <v>1.0562545454545453</v>
      </c>
      <c r="I7" s="542">
        <v>1.0808227272727271</v>
      </c>
      <c r="J7" s="542">
        <v>1.0903052631578947</v>
      </c>
      <c r="K7" s="542">
        <v>1.0905136363636365</v>
      </c>
      <c r="L7" s="542">
        <v>1.0794714285714286</v>
      </c>
      <c r="M7" s="542">
        <v>1.0872199999999999</v>
      </c>
    </row>
    <row r="8" spans="1:13" x14ac:dyDescent="0.2">
      <c r="M8" s="161" t="s">
        <v>291</v>
      </c>
    </row>
    <row r="9" spans="1:13" x14ac:dyDescent="0.2">
      <c r="A9" s="54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287</v>
      </c>
    </row>
    <row r="3" spans="1:13" x14ac:dyDescent="0.2">
      <c r="A3" s="544"/>
      <c r="B3" s="145">
        <v>2023</v>
      </c>
      <c r="C3" s="145" t="s">
        <v>507</v>
      </c>
      <c r="D3" s="145" t="s">
        <v>507</v>
      </c>
      <c r="E3" s="145" t="s">
        <v>507</v>
      </c>
      <c r="F3" s="145" t="s">
        <v>507</v>
      </c>
      <c r="G3" s="145" t="s">
        <v>507</v>
      </c>
      <c r="H3" s="145" t="s">
        <v>507</v>
      </c>
      <c r="I3" s="145" t="s">
        <v>507</v>
      </c>
      <c r="J3" s="145" t="s">
        <v>507</v>
      </c>
      <c r="K3" s="145">
        <v>2024</v>
      </c>
      <c r="L3" s="145" t="s">
        <v>507</v>
      </c>
      <c r="M3" s="145" t="s">
        <v>507</v>
      </c>
    </row>
    <row r="4" spans="1:13" x14ac:dyDescent="0.2">
      <c r="A4" s="440"/>
      <c r="B4" s="537">
        <v>45017</v>
      </c>
      <c r="C4" s="537">
        <v>45047</v>
      </c>
      <c r="D4" s="537">
        <v>45078</v>
      </c>
      <c r="E4" s="537">
        <v>45108</v>
      </c>
      <c r="F4" s="537">
        <v>45139</v>
      </c>
      <c r="G4" s="537">
        <v>45170</v>
      </c>
      <c r="H4" s="537">
        <v>45200</v>
      </c>
      <c r="I4" s="537">
        <v>45231</v>
      </c>
      <c r="J4" s="537">
        <v>45261</v>
      </c>
      <c r="K4" s="537">
        <v>45292</v>
      </c>
      <c r="L4" s="537">
        <v>45323</v>
      </c>
      <c r="M4" s="537">
        <v>45352</v>
      </c>
    </row>
    <row r="5" spans="1:13" x14ac:dyDescent="0.2">
      <c r="A5" s="485" t="s">
        <v>292</v>
      </c>
      <c r="B5" s="396"/>
      <c r="C5" s="396"/>
      <c r="D5" s="396"/>
      <c r="E5" s="396"/>
      <c r="F5" s="396"/>
      <c r="G5" s="396"/>
      <c r="H5" s="396"/>
      <c r="I5" s="396"/>
      <c r="J5" s="396"/>
      <c r="K5" s="396"/>
      <c r="L5" s="396"/>
      <c r="M5" s="396"/>
    </row>
    <row r="6" spans="1:13" x14ac:dyDescent="0.2">
      <c r="A6" s="545" t="s">
        <v>293</v>
      </c>
      <c r="B6" s="395">
        <v>84.483000000000018</v>
      </c>
      <c r="C6" s="395">
        <v>77.061304347826095</v>
      </c>
      <c r="D6" s="395">
        <v>76.883636363636342</v>
      </c>
      <c r="E6" s="395">
        <v>82.379047619047611</v>
      </c>
      <c r="F6" s="395">
        <v>88.711304347826072</v>
      </c>
      <c r="G6" s="395">
        <v>97.76857142857142</v>
      </c>
      <c r="H6" s="395">
        <v>94.848181818181814</v>
      </c>
      <c r="I6" s="395">
        <v>89.39318181818183</v>
      </c>
      <c r="J6" s="395">
        <v>82.944761904761918</v>
      </c>
      <c r="K6" s="395">
        <v>81.853478260869565</v>
      </c>
      <c r="L6" s="395">
        <v>82.4647619047619</v>
      </c>
      <c r="M6" s="395">
        <v>85.329047619047628</v>
      </c>
    </row>
    <row r="7" spans="1:13" x14ac:dyDescent="0.2">
      <c r="A7" s="545" t="s">
        <v>294</v>
      </c>
      <c r="B7" s="395">
        <v>83.493000000000009</v>
      </c>
      <c r="C7" s="395">
        <v>74.883913043478259</v>
      </c>
      <c r="D7" s="395">
        <v>74.681363636363614</v>
      </c>
      <c r="E7" s="395">
        <v>80.799523809523805</v>
      </c>
      <c r="F7" s="395">
        <v>86.173913043478251</v>
      </c>
      <c r="G7" s="395">
        <v>93.403809523809514</v>
      </c>
      <c r="H7" s="395">
        <v>88.972727272727255</v>
      </c>
      <c r="I7" s="395">
        <v>82.817272727272723</v>
      </c>
      <c r="J7" s="395">
        <v>77.540499999999994</v>
      </c>
      <c r="K7" s="395">
        <v>79.738181818181815</v>
      </c>
      <c r="L7" s="395">
        <v>82.785499999999999</v>
      </c>
      <c r="M7" s="395">
        <v>86.469500000000011</v>
      </c>
    </row>
    <row r="8" spans="1:13" x14ac:dyDescent="0.2">
      <c r="A8" s="545" t="s">
        <v>549</v>
      </c>
      <c r="B8" s="395">
        <v>82.727999999999994</v>
      </c>
      <c r="C8" s="395">
        <v>75.385217391304323</v>
      </c>
      <c r="D8" s="395">
        <v>75.233636363636364</v>
      </c>
      <c r="E8" s="395">
        <v>80.72904761904762</v>
      </c>
      <c r="F8" s="395">
        <v>87.013478260869576</v>
      </c>
      <c r="G8" s="395">
        <v>96.116190476190482</v>
      </c>
      <c r="H8" s="395">
        <v>93.150454545454522</v>
      </c>
      <c r="I8" s="395">
        <v>87.597727272727255</v>
      </c>
      <c r="J8" s="395">
        <v>81.192380952380944</v>
      </c>
      <c r="K8" s="395">
        <v>80.103478260869565</v>
      </c>
      <c r="L8" s="395">
        <v>80.855238095238093</v>
      </c>
      <c r="M8" s="395">
        <v>83.676666666666648</v>
      </c>
    </row>
    <row r="9" spans="1:13" x14ac:dyDescent="0.2">
      <c r="A9" s="545" t="s">
        <v>550</v>
      </c>
      <c r="B9" s="395">
        <v>81.138000000000005</v>
      </c>
      <c r="C9" s="395">
        <v>73.835217391304354</v>
      </c>
      <c r="D9" s="395">
        <v>73.683636363636353</v>
      </c>
      <c r="E9" s="395">
        <v>79.179047619047608</v>
      </c>
      <c r="F9" s="395">
        <v>85.511304347826098</v>
      </c>
      <c r="G9" s="395">
        <v>93.90190476190476</v>
      </c>
      <c r="H9" s="395">
        <v>90.900454545454522</v>
      </c>
      <c r="I9" s="395">
        <v>85.347727272727255</v>
      </c>
      <c r="J9" s="395">
        <v>78.942380952380944</v>
      </c>
      <c r="K9" s="395">
        <v>77.853478260869565</v>
      </c>
      <c r="L9" s="395">
        <v>79.057619047619056</v>
      </c>
      <c r="M9" s="395">
        <v>81.926666666666648</v>
      </c>
    </row>
    <row r="10" spans="1:13" x14ac:dyDescent="0.2">
      <c r="A10" s="546" t="s">
        <v>296</v>
      </c>
      <c r="B10" s="447">
        <v>83.292777777777786</v>
      </c>
      <c r="C10" s="447">
        <v>74.164761904761917</v>
      </c>
      <c r="D10" s="447">
        <v>74.608181818181819</v>
      </c>
      <c r="E10" s="447">
        <v>79.766190476190459</v>
      </c>
      <c r="F10" s="447">
        <v>86.751818181818194</v>
      </c>
      <c r="G10" s="447">
        <v>94.744285714285724</v>
      </c>
      <c r="H10" s="447">
        <v>91.371818181818185</v>
      </c>
      <c r="I10" s="447">
        <v>83.995909090909109</v>
      </c>
      <c r="J10" s="447">
        <v>78.71684210526314</v>
      </c>
      <c r="K10" s="447">
        <v>80.971363636363634</v>
      </c>
      <c r="L10" s="447">
        <v>84.329047619047628</v>
      </c>
      <c r="M10" s="447">
        <v>86.256999999999977</v>
      </c>
    </row>
    <row r="11" spans="1:13" x14ac:dyDescent="0.2">
      <c r="A11" s="485" t="s">
        <v>295</v>
      </c>
      <c r="B11" s="397"/>
      <c r="C11" s="397"/>
      <c r="D11" s="397"/>
      <c r="E11" s="397"/>
      <c r="F11" s="397"/>
      <c r="G11" s="397"/>
      <c r="H11" s="397"/>
      <c r="I11" s="397"/>
      <c r="J11" s="397"/>
      <c r="K11" s="397"/>
      <c r="L11" s="397"/>
      <c r="M11" s="397"/>
    </row>
    <row r="12" spans="1:13" x14ac:dyDescent="0.2">
      <c r="A12" s="545" t="s">
        <v>297</v>
      </c>
      <c r="B12" s="395">
        <v>85.826111111111103</v>
      </c>
      <c r="C12" s="395">
        <v>76.064761904761895</v>
      </c>
      <c r="D12" s="395">
        <v>75.508181818181825</v>
      </c>
      <c r="E12" s="395">
        <v>80.611428571428604</v>
      </c>
      <c r="F12" s="395">
        <v>86.476818181818203</v>
      </c>
      <c r="G12" s="395">
        <v>94.444285714285726</v>
      </c>
      <c r="H12" s="395">
        <v>91.071818181818173</v>
      </c>
      <c r="I12" s="395">
        <v>83.695909090909097</v>
      </c>
      <c r="J12" s="395">
        <v>78.416842105263143</v>
      </c>
      <c r="K12" s="395">
        <v>80.671363636363637</v>
      </c>
      <c r="L12" s="395">
        <v>84.029047619047603</v>
      </c>
      <c r="M12" s="395">
        <v>85.957000000000022</v>
      </c>
    </row>
    <row r="13" spans="1:13" x14ac:dyDescent="0.2">
      <c r="A13" s="545" t="s">
        <v>298</v>
      </c>
      <c r="B13" s="395">
        <v>83.867999999999995</v>
      </c>
      <c r="C13" s="395">
        <v>75.329565217391306</v>
      </c>
      <c r="D13" s="395">
        <v>74.305909090909111</v>
      </c>
      <c r="E13" s="395">
        <v>79.705238095238087</v>
      </c>
      <c r="F13" s="395">
        <v>86.335217391304369</v>
      </c>
      <c r="G13" s="395">
        <v>94.107142857142861</v>
      </c>
      <c r="H13" s="395">
        <v>91.62318181818182</v>
      </c>
      <c r="I13" s="395">
        <v>83.442272727272723</v>
      </c>
      <c r="J13" s="395">
        <v>77.907619047619036</v>
      </c>
      <c r="K13" s="395">
        <v>79.470434782608677</v>
      </c>
      <c r="L13" s="395">
        <v>83.466190476190448</v>
      </c>
      <c r="M13" s="395">
        <v>85.351904761904763</v>
      </c>
    </row>
    <row r="14" spans="1:13" x14ac:dyDescent="0.2">
      <c r="A14" s="545" t="s">
        <v>299</v>
      </c>
      <c r="B14" s="395">
        <v>86.570555555555558</v>
      </c>
      <c r="C14" s="395">
        <v>76.910000000000011</v>
      </c>
      <c r="D14" s="395">
        <v>76.969545454545468</v>
      </c>
      <c r="E14" s="395">
        <v>82.26857142857142</v>
      </c>
      <c r="F14" s="395">
        <v>89.297272727272727</v>
      </c>
      <c r="G14" s="395">
        <v>98.15857142857142</v>
      </c>
      <c r="H14" s="395">
        <v>94.949090909090913</v>
      </c>
      <c r="I14" s="395">
        <v>85.759545454545432</v>
      </c>
      <c r="J14" s="395">
        <v>79.119473684210547</v>
      </c>
      <c r="K14" s="395">
        <v>82.178181818181798</v>
      </c>
      <c r="L14" s="395">
        <v>86.079047619047628</v>
      </c>
      <c r="M14" s="395">
        <v>88.801999999999992</v>
      </c>
    </row>
    <row r="15" spans="1:13" x14ac:dyDescent="0.2">
      <c r="A15" s="485" t="s">
        <v>209</v>
      </c>
      <c r="B15" s="397"/>
      <c r="C15" s="397"/>
      <c r="D15" s="397"/>
      <c r="E15" s="397"/>
      <c r="F15" s="397"/>
      <c r="G15" s="397"/>
      <c r="H15" s="397"/>
      <c r="I15" s="397"/>
      <c r="J15" s="397"/>
      <c r="K15" s="397"/>
      <c r="L15" s="397"/>
      <c r="M15" s="397"/>
    </row>
    <row r="16" spans="1:13" x14ac:dyDescent="0.2">
      <c r="A16" s="545" t="s">
        <v>300</v>
      </c>
      <c r="B16" s="395">
        <v>64.687222222222218</v>
      </c>
      <c r="C16" s="395">
        <v>56.559999999999988</v>
      </c>
      <c r="D16" s="395">
        <v>56.590000000000011</v>
      </c>
      <c r="E16" s="395">
        <v>63.88761904761904</v>
      </c>
      <c r="F16" s="395">
        <v>70.692727272727268</v>
      </c>
      <c r="G16" s="395">
        <v>78.179999999999993</v>
      </c>
      <c r="H16" s="395">
        <v>76.521818181818176</v>
      </c>
      <c r="I16" s="395">
        <v>67.327727272727273</v>
      </c>
      <c r="J16" s="395">
        <v>59.86684210526316</v>
      </c>
      <c r="K16" s="395">
        <v>64.446363636363657</v>
      </c>
      <c r="L16" s="395">
        <v>73.21380952380953</v>
      </c>
      <c r="M16" s="395">
        <v>76.591500000000011</v>
      </c>
    </row>
    <row r="17" spans="1:13" x14ac:dyDescent="0.2">
      <c r="A17" s="485" t="s">
        <v>301</v>
      </c>
      <c r="B17" s="486"/>
      <c r="C17" s="486"/>
      <c r="D17" s="486"/>
      <c r="E17" s="486"/>
      <c r="F17" s="486"/>
      <c r="G17" s="486"/>
      <c r="H17" s="486"/>
      <c r="I17" s="486"/>
      <c r="J17" s="486"/>
      <c r="K17" s="486"/>
      <c r="L17" s="486"/>
      <c r="M17" s="486"/>
    </row>
    <row r="18" spans="1:13" x14ac:dyDescent="0.2">
      <c r="A18" s="545" t="s">
        <v>302</v>
      </c>
      <c r="B18" s="395">
        <v>79.446315789473672</v>
      </c>
      <c r="C18" s="395">
        <v>71.578181818181804</v>
      </c>
      <c r="D18" s="395">
        <v>70.248095238095246</v>
      </c>
      <c r="E18" s="395">
        <v>76.069499999999977</v>
      </c>
      <c r="F18" s="395">
        <v>81.386086956521751</v>
      </c>
      <c r="G18" s="395">
        <v>89.424750000000017</v>
      </c>
      <c r="H18" s="395">
        <v>85.639523809523794</v>
      </c>
      <c r="I18" s="395">
        <v>77.684999999999988</v>
      </c>
      <c r="J18" s="395">
        <v>71.900000000000006</v>
      </c>
      <c r="K18" s="395">
        <v>74.152380952380966</v>
      </c>
      <c r="L18" s="395">
        <v>77.248999999999995</v>
      </c>
      <c r="M18" s="395">
        <v>81.278000000000006</v>
      </c>
    </row>
    <row r="19" spans="1:13" x14ac:dyDescent="0.2">
      <c r="A19" s="546" t="s">
        <v>303</v>
      </c>
      <c r="B19" s="447">
        <v>68.448999999999998</v>
      </c>
      <c r="C19" s="447">
        <v>61.749130434782607</v>
      </c>
      <c r="D19" s="447">
        <v>63.049545454545452</v>
      </c>
      <c r="E19" s="447">
        <v>68.944285714285726</v>
      </c>
      <c r="F19" s="447">
        <v>75.425652173913036</v>
      </c>
      <c r="G19" s="447">
        <v>84.479523809523812</v>
      </c>
      <c r="H19" s="447">
        <v>80.922727272727286</v>
      </c>
      <c r="I19" s="447">
        <v>74.25500000000001</v>
      </c>
      <c r="J19" s="447">
        <v>69.134285714285724</v>
      </c>
      <c r="K19" s="447">
        <v>68.72347826086957</v>
      </c>
      <c r="L19" s="447">
        <v>70.791428571428582</v>
      </c>
      <c r="M19" s="447">
        <v>74.138095238095218</v>
      </c>
    </row>
    <row r="20" spans="1:13" x14ac:dyDescent="0.2">
      <c r="A20" s="485" t="s">
        <v>304</v>
      </c>
      <c r="B20" s="486"/>
      <c r="C20" s="486"/>
      <c r="D20" s="486"/>
      <c r="E20" s="486"/>
      <c r="F20" s="486"/>
      <c r="G20" s="486"/>
      <c r="H20" s="486"/>
      <c r="I20" s="486"/>
      <c r="J20" s="486"/>
      <c r="K20" s="486"/>
      <c r="L20" s="486"/>
      <c r="M20" s="486"/>
    </row>
    <row r="21" spans="1:13" x14ac:dyDescent="0.2">
      <c r="A21" s="545" t="s">
        <v>305</v>
      </c>
      <c r="B21" s="395">
        <v>87.166666666666686</v>
      </c>
      <c r="C21" s="395">
        <v>77.576666666666654</v>
      </c>
      <c r="D21" s="395">
        <v>76.387727272727261</v>
      </c>
      <c r="E21" s="395">
        <v>81.586190476190467</v>
      </c>
      <c r="F21" s="395">
        <v>88.324545454545472</v>
      </c>
      <c r="G21" s="395">
        <v>96.244285714285724</v>
      </c>
      <c r="H21" s="395">
        <v>92.871818181818185</v>
      </c>
      <c r="I21" s="395">
        <v>86.011818181818185</v>
      </c>
      <c r="J21" s="395">
        <v>80.043157894736851</v>
      </c>
      <c r="K21" s="395">
        <v>82.748636363636379</v>
      </c>
      <c r="L21" s="395">
        <v>86.61238095238096</v>
      </c>
      <c r="M21" s="395">
        <v>88.098499999999987</v>
      </c>
    </row>
    <row r="22" spans="1:13" x14ac:dyDescent="0.2">
      <c r="A22" s="545" t="s">
        <v>306</v>
      </c>
      <c r="B22" s="398">
        <v>85.904444444444437</v>
      </c>
      <c r="C22" s="398">
        <v>75.814285714285717</v>
      </c>
      <c r="D22" s="398">
        <v>75.032272727272726</v>
      </c>
      <c r="E22" s="398">
        <v>80.00238095238096</v>
      </c>
      <c r="F22" s="398">
        <v>86.909999999999982</v>
      </c>
      <c r="G22" s="398">
        <v>94.761428571428581</v>
      </c>
      <c r="H22" s="398">
        <v>92.398181818181783</v>
      </c>
      <c r="I22" s="398">
        <v>85.12318181818182</v>
      </c>
      <c r="J22" s="398">
        <v>78.660526315789468</v>
      </c>
      <c r="K22" s="398">
        <v>81.166818181818172</v>
      </c>
      <c r="L22" s="398">
        <v>85.502380952380946</v>
      </c>
      <c r="M22" s="398">
        <v>86.37299999999999</v>
      </c>
    </row>
    <row r="23" spans="1:13" x14ac:dyDescent="0.2">
      <c r="A23" s="546" t="s">
        <v>307</v>
      </c>
      <c r="B23" s="447">
        <v>85.940555555555548</v>
      </c>
      <c r="C23" s="447">
        <v>76.945714285714288</v>
      </c>
      <c r="D23" s="447">
        <v>75.099090909090904</v>
      </c>
      <c r="E23" s="447">
        <v>80.230476190476182</v>
      </c>
      <c r="F23" s="447">
        <v>86.89727272727275</v>
      </c>
      <c r="G23" s="447">
        <v>94.79095238095239</v>
      </c>
      <c r="H23" s="447">
        <v>92.962727272727278</v>
      </c>
      <c r="I23" s="447">
        <v>85.745909090909109</v>
      </c>
      <c r="J23" s="447">
        <v>80.466842105263154</v>
      </c>
      <c r="K23" s="447">
        <v>82.721363636363634</v>
      </c>
      <c r="L23" s="447">
        <v>85.921904761904756</v>
      </c>
      <c r="M23" s="447">
        <v>86.356999999999985</v>
      </c>
    </row>
    <row r="24" spans="1:13" s="615" customFormat="1" x14ac:dyDescent="0.2">
      <c r="A24" s="547" t="s">
        <v>308</v>
      </c>
      <c r="B24" s="548">
        <v>84.136499999999998</v>
      </c>
      <c r="C24" s="548">
        <v>75.861739130434799</v>
      </c>
      <c r="D24" s="548">
        <v>75.170454545454561</v>
      </c>
      <c r="E24" s="548">
        <v>81.063333333333318</v>
      </c>
      <c r="F24" s="548">
        <v>87.323913043478257</v>
      </c>
      <c r="G24" s="548">
        <v>94.548571428571421</v>
      </c>
      <c r="H24" s="548">
        <v>91.770909090909072</v>
      </c>
      <c r="I24" s="548">
        <v>84.922727272727286</v>
      </c>
      <c r="J24" s="548">
        <v>79.281428571428549</v>
      </c>
      <c r="K24" s="548">
        <v>79.973043478260863</v>
      </c>
      <c r="L24" s="548">
        <v>81.22904761904762</v>
      </c>
      <c r="M24" s="548">
        <v>84.211428571428584</v>
      </c>
    </row>
    <row r="25" spans="1:13" x14ac:dyDescent="0.2">
      <c r="A25" s="543"/>
      <c r="M25" s="161" t="s">
        <v>291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2"/>
    </row>
    <row r="2" spans="1:14" ht="14.1" customHeight="1" x14ac:dyDescent="0.2">
      <c r="A2" s="158"/>
      <c r="B2" s="158"/>
      <c r="N2" s="161" t="s">
        <v>309</v>
      </c>
    </row>
    <row r="3" spans="1:14" ht="14.1" customHeight="1" x14ac:dyDescent="0.2">
      <c r="A3" s="552"/>
      <c r="B3" s="552"/>
      <c r="C3" s="145">
        <v>2023</v>
      </c>
      <c r="D3" s="145" t="s">
        <v>507</v>
      </c>
      <c r="E3" s="145" t="s">
        <v>507</v>
      </c>
      <c r="F3" s="145" t="s">
        <v>507</v>
      </c>
      <c r="G3" s="145" t="s">
        <v>507</v>
      </c>
      <c r="H3" s="145" t="s">
        <v>507</v>
      </c>
      <c r="I3" s="145" t="s">
        <v>507</v>
      </c>
      <c r="J3" s="145" t="s">
        <v>507</v>
      </c>
      <c r="K3" s="145" t="s">
        <v>507</v>
      </c>
      <c r="L3" s="145">
        <v>2024</v>
      </c>
      <c r="M3" s="145" t="s">
        <v>507</v>
      </c>
      <c r="N3" s="145" t="s">
        <v>507</v>
      </c>
    </row>
    <row r="4" spans="1:14" ht="14.1" customHeight="1" x14ac:dyDescent="0.2">
      <c r="C4" s="537">
        <v>45017</v>
      </c>
      <c r="D4" s="537">
        <v>45047</v>
      </c>
      <c r="E4" s="537">
        <v>45078</v>
      </c>
      <c r="F4" s="537">
        <v>45108</v>
      </c>
      <c r="G4" s="537">
        <v>45139</v>
      </c>
      <c r="H4" s="537">
        <v>45170</v>
      </c>
      <c r="I4" s="537">
        <v>45200</v>
      </c>
      <c r="J4" s="537">
        <v>45231</v>
      </c>
      <c r="K4" s="537">
        <v>45261</v>
      </c>
      <c r="L4" s="537">
        <v>45292</v>
      </c>
      <c r="M4" s="537">
        <v>45323</v>
      </c>
      <c r="N4" s="537">
        <v>45352</v>
      </c>
    </row>
    <row r="5" spans="1:14" ht="14.1" customHeight="1" x14ac:dyDescent="0.2">
      <c r="A5" s="809" t="s">
        <v>483</v>
      </c>
      <c r="B5" s="553" t="s">
        <v>310</v>
      </c>
      <c r="C5" s="549">
        <v>861.83749999999998</v>
      </c>
      <c r="D5" s="549">
        <v>801.11956521739125</v>
      </c>
      <c r="E5" s="549">
        <v>804.7954545454545</v>
      </c>
      <c r="F5" s="549">
        <v>874.88095238095241</v>
      </c>
      <c r="G5" s="549">
        <v>947.06521739130437</v>
      </c>
      <c r="H5" s="549">
        <v>932.91666666666663</v>
      </c>
      <c r="I5" s="549">
        <v>800.9204545454545</v>
      </c>
      <c r="J5" s="549">
        <v>781.04590909090916</v>
      </c>
      <c r="K5" s="549">
        <v>745.58333333333337</v>
      </c>
      <c r="L5" s="549">
        <v>768.41869565217382</v>
      </c>
      <c r="M5" s="549">
        <v>832.95238095238096</v>
      </c>
      <c r="N5" s="549">
        <v>884.33952380952383</v>
      </c>
    </row>
    <row r="6" spans="1:14" ht="14.1" customHeight="1" x14ac:dyDescent="0.2">
      <c r="A6" s="810"/>
      <c r="B6" s="554" t="s">
        <v>311</v>
      </c>
      <c r="C6" s="550">
        <v>876.47222222222217</v>
      </c>
      <c r="D6" s="550">
        <v>813.57500000000005</v>
      </c>
      <c r="E6" s="550">
        <v>819.65909090909088</v>
      </c>
      <c r="F6" s="550">
        <v>882.33333333333337</v>
      </c>
      <c r="G6" s="550">
        <v>982.94318181818187</v>
      </c>
      <c r="H6" s="550">
        <v>967.79761904761904</v>
      </c>
      <c r="I6" s="550">
        <v>839.05681818181813</v>
      </c>
      <c r="J6" s="550">
        <v>810.43181818181813</v>
      </c>
      <c r="K6" s="550">
        <v>758.86842105263156</v>
      </c>
      <c r="L6" s="550">
        <v>790.72727272727275</v>
      </c>
      <c r="M6" s="550">
        <v>825.42857142857144</v>
      </c>
      <c r="N6" s="550">
        <v>864.75</v>
      </c>
    </row>
    <row r="7" spans="1:14" ht="14.1" customHeight="1" x14ac:dyDescent="0.2">
      <c r="A7" s="809" t="s">
        <v>515</v>
      </c>
      <c r="B7" s="553" t="s">
        <v>310</v>
      </c>
      <c r="C7" s="551">
        <v>755.59722222222217</v>
      </c>
      <c r="D7" s="551">
        <v>717.08749999999998</v>
      </c>
      <c r="E7" s="551">
        <v>727.47727272727275</v>
      </c>
      <c r="F7" s="551">
        <v>806.91666666666663</v>
      </c>
      <c r="G7" s="551">
        <v>956.06818181818187</v>
      </c>
      <c r="H7" s="551">
        <v>1000.1428571428571</v>
      </c>
      <c r="I7" s="551">
        <v>938.5454545454545</v>
      </c>
      <c r="J7" s="551">
        <v>872.75</v>
      </c>
      <c r="K7" s="551">
        <v>809.92105263157896</v>
      </c>
      <c r="L7" s="551">
        <v>858.76136363636363</v>
      </c>
      <c r="M7" s="551">
        <v>861.15476190476193</v>
      </c>
      <c r="N7" s="551">
        <v>823.73749999999995</v>
      </c>
    </row>
    <row r="8" spans="1:14" ht="14.1" customHeight="1" x14ac:dyDescent="0.2">
      <c r="A8" s="810"/>
      <c r="B8" s="554" t="s">
        <v>311</v>
      </c>
      <c r="C8" s="550">
        <v>775.70833333333337</v>
      </c>
      <c r="D8" s="550">
        <v>716.625</v>
      </c>
      <c r="E8" s="550">
        <v>737.5</v>
      </c>
      <c r="F8" s="550">
        <v>830.90476190476193</v>
      </c>
      <c r="G8" s="550">
        <v>972.63636363636363</v>
      </c>
      <c r="H8" s="550">
        <v>1020.9404761904761</v>
      </c>
      <c r="I8" s="550">
        <v>954.125</v>
      </c>
      <c r="J8" s="550">
        <v>901</v>
      </c>
      <c r="K8" s="550">
        <v>831.40789473684208</v>
      </c>
      <c r="L8" s="550">
        <v>872.2045454545455</v>
      </c>
      <c r="M8" s="550">
        <v>888.86904761904759</v>
      </c>
      <c r="N8" s="550">
        <v>850.8</v>
      </c>
    </row>
    <row r="9" spans="1:14" ht="14.1" customHeight="1" x14ac:dyDescent="0.2">
      <c r="A9" s="809" t="s">
        <v>484</v>
      </c>
      <c r="B9" s="553" t="s">
        <v>310</v>
      </c>
      <c r="C9" s="549">
        <v>745.65</v>
      </c>
      <c r="D9" s="549">
        <v>675.9021739130435</v>
      </c>
      <c r="E9" s="549">
        <v>709.76136363636363</v>
      </c>
      <c r="F9" s="549">
        <v>779.75</v>
      </c>
      <c r="G9" s="549">
        <v>901.68478260869563</v>
      </c>
      <c r="H9" s="549">
        <v>965.20238095238096</v>
      </c>
      <c r="I9" s="549">
        <v>894.18181818181813</v>
      </c>
      <c r="J9" s="549">
        <v>820.90909090909088</v>
      </c>
      <c r="K9" s="549">
        <v>761.91666666666663</v>
      </c>
      <c r="L9" s="549">
        <v>794.89130434782612</v>
      </c>
      <c r="M9" s="549">
        <v>850.92857142857144</v>
      </c>
      <c r="N9" s="549">
        <v>816.27380952380952</v>
      </c>
    </row>
    <row r="10" spans="1:14" ht="14.1" customHeight="1" x14ac:dyDescent="0.2">
      <c r="A10" s="810"/>
      <c r="B10" s="554" t="s">
        <v>311</v>
      </c>
      <c r="C10" s="550">
        <v>749.40277777777783</v>
      </c>
      <c r="D10" s="550">
        <v>682.16250000000002</v>
      </c>
      <c r="E10" s="550">
        <v>713.9545454545455</v>
      </c>
      <c r="F10" s="550">
        <v>785.11904761904759</v>
      </c>
      <c r="G10" s="550">
        <v>916.27272727272725</v>
      </c>
      <c r="H10" s="550">
        <v>981.42857142857144</v>
      </c>
      <c r="I10" s="550">
        <v>913.98863636363637</v>
      </c>
      <c r="J10" s="550">
        <v>864.09090909090912</v>
      </c>
      <c r="K10" s="550">
        <v>795.96052631578948</v>
      </c>
      <c r="L10" s="550">
        <v>815.77272727272725</v>
      </c>
      <c r="M10" s="550">
        <v>877</v>
      </c>
      <c r="N10" s="550">
        <v>848.0625</v>
      </c>
    </row>
    <row r="11" spans="1:14" ht="14.1" customHeight="1" x14ac:dyDescent="0.2">
      <c r="A11" s="807" t="s">
        <v>312</v>
      </c>
      <c r="B11" s="553" t="s">
        <v>310</v>
      </c>
      <c r="C11" s="549">
        <v>480.55</v>
      </c>
      <c r="D11" s="549">
        <v>447.39130434782606</v>
      </c>
      <c r="E11" s="549">
        <v>467.40909090909093</v>
      </c>
      <c r="F11" s="549">
        <v>502.16666666666669</v>
      </c>
      <c r="G11" s="549">
        <v>553.48913043478262</v>
      </c>
      <c r="H11" s="549">
        <v>569.28571428571433</v>
      </c>
      <c r="I11" s="549">
        <v>528.03409090909088</v>
      </c>
      <c r="J11" s="549">
        <v>495.35227272727275</v>
      </c>
      <c r="K11" s="549">
        <v>474.07142857142856</v>
      </c>
      <c r="L11" s="549">
        <v>478.57608695652175</v>
      </c>
      <c r="M11" s="549">
        <v>478.01190476190476</v>
      </c>
      <c r="N11" s="549">
        <v>519.79761904761904</v>
      </c>
    </row>
    <row r="12" spans="1:14" ht="14.1" customHeight="1" x14ac:dyDescent="0.2">
      <c r="A12" s="808"/>
      <c r="B12" s="554" t="s">
        <v>311</v>
      </c>
      <c r="C12" s="550">
        <v>465.91666666666669</v>
      </c>
      <c r="D12" s="550">
        <v>428.72500000000002</v>
      </c>
      <c r="E12" s="550">
        <v>442.65909090909093</v>
      </c>
      <c r="F12" s="550">
        <v>480.63095238095241</v>
      </c>
      <c r="G12" s="550">
        <v>537.93181818181813</v>
      </c>
      <c r="H12" s="550">
        <v>557.83333333333337</v>
      </c>
      <c r="I12" s="550">
        <v>512.89772727272725</v>
      </c>
      <c r="J12" s="550">
        <v>475.61363636363637</v>
      </c>
      <c r="K12" s="550">
        <v>450.25</v>
      </c>
      <c r="L12" s="550">
        <v>462.39772727272725</v>
      </c>
      <c r="M12" s="550">
        <v>463.60714285714283</v>
      </c>
      <c r="N12" s="550">
        <v>498.16250000000002</v>
      </c>
    </row>
    <row r="13" spans="1:14" ht="14.1" customHeight="1" x14ac:dyDescent="0.2">
      <c r="B13" s="543"/>
      <c r="N13" s="161" t="s">
        <v>291</v>
      </c>
    </row>
    <row r="14" spans="1:14" ht="14.1" customHeight="1" x14ac:dyDescent="0.2">
      <c r="A14" s="543"/>
    </row>
    <row r="15" spans="1:14" ht="14.1" customHeight="1" x14ac:dyDescent="0.2">
      <c r="A15" s="54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313</v>
      </c>
      <c r="B1" s="53"/>
      <c r="C1" s="53"/>
      <c r="D1" s="6"/>
      <c r="E1" s="6"/>
      <c r="F1" s="6"/>
      <c r="G1" s="6"/>
      <c r="H1" s="3"/>
    </row>
    <row r="2" spans="1:8" x14ac:dyDescent="0.2">
      <c r="A2" s="54"/>
      <c r="B2" s="54"/>
      <c r="C2" s="54"/>
      <c r="D2" s="65"/>
      <c r="E2" s="65"/>
      <c r="F2" s="65"/>
      <c r="G2" s="108"/>
      <c r="H2" s="55" t="s">
        <v>465</v>
      </c>
    </row>
    <row r="3" spans="1:8" x14ac:dyDescent="0.2">
      <c r="A3" s="56"/>
      <c r="B3" s="779">
        <f>INDICE!A3</f>
        <v>45352</v>
      </c>
      <c r="C3" s="777">
        <v>41671</v>
      </c>
      <c r="D3" s="777" t="s">
        <v>115</v>
      </c>
      <c r="E3" s="777"/>
      <c r="F3" s="777" t="s">
        <v>116</v>
      </c>
      <c r="G3" s="777"/>
      <c r="H3" s="777"/>
    </row>
    <row r="4" spans="1:8" ht="25.5" x14ac:dyDescent="0.2">
      <c r="A4" s="66"/>
      <c r="B4" s="184" t="s">
        <v>54</v>
      </c>
      <c r="C4" s="185" t="s">
        <v>447</v>
      </c>
      <c r="D4" s="184" t="s">
        <v>54</v>
      </c>
      <c r="E4" s="185" t="s">
        <v>447</v>
      </c>
      <c r="F4" s="184" t="s">
        <v>54</v>
      </c>
      <c r="G4" s="186" t="s">
        <v>447</v>
      </c>
      <c r="H4" s="185" t="s">
        <v>106</v>
      </c>
    </row>
    <row r="5" spans="1:8" x14ac:dyDescent="0.2">
      <c r="A5" s="3" t="s">
        <v>314</v>
      </c>
      <c r="B5" s="301">
        <v>21012.314999999999</v>
      </c>
      <c r="C5" s="72">
        <v>0.640724847583938</v>
      </c>
      <c r="D5" s="71">
        <v>67883.798999999999</v>
      </c>
      <c r="E5" s="330">
        <v>1.7757617136363959</v>
      </c>
      <c r="F5" s="71">
        <v>218258.43100000001</v>
      </c>
      <c r="G5" s="330">
        <v>6.5668294077444607</v>
      </c>
      <c r="H5" s="304">
        <v>68.258239821880068</v>
      </c>
    </row>
    <row r="6" spans="1:8" x14ac:dyDescent="0.2">
      <c r="A6" s="3" t="s">
        <v>315</v>
      </c>
      <c r="B6" s="302">
        <v>4799.201</v>
      </c>
      <c r="C6" s="187">
        <v>-26.22239105076191</v>
      </c>
      <c r="D6" s="58">
        <v>16495.45</v>
      </c>
      <c r="E6" s="59">
        <v>-22.927062020973455</v>
      </c>
      <c r="F6" s="58">
        <v>91663.138000000006</v>
      </c>
      <c r="G6" s="59">
        <v>-29.486004185661656</v>
      </c>
      <c r="H6" s="305">
        <v>28.666770982286078</v>
      </c>
    </row>
    <row r="7" spans="1:8" x14ac:dyDescent="0.2">
      <c r="A7" s="3" t="s">
        <v>316</v>
      </c>
      <c r="B7" s="341">
        <v>908.49800000000005</v>
      </c>
      <c r="C7" s="187">
        <v>2.929270384515597</v>
      </c>
      <c r="D7" s="95">
        <v>2711.91</v>
      </c>
      <c r="E7" s="73">
        <v>16.157823973080646</v>
      </c>
      <c r="F7" s="95">
        <v>9832.4</v>
      </c>
      <c r="G7" s="187">
        <v>12.957250315123204</v>
      </c>
      <c r="H7" s="442">
        <v>3.0749891958338758</v>
      </c>
    </row>
    <row r="8" spans="1:8" x14ac:dyDescent="0.2">
      <c r="A8" s="210" t="s">
        <v>186</v>
      </c>
      <c r="B8" s="211">
        <v>26720.013999999999</v>
      </c>
      <c r="C8" s="212">
        <v>-5.4698872927113502</v>
      </c>
      <c r="D8" s="211">
        <v>87091.159</v>
      </c>
      <c r="E8" s="212">
        <v>-3.6990442005774158</v>
      </c>
      <c r="F8" s="211">
        <v>319753.96899999998</v>
      </c>
      <c r="G8" s="212">
        <v>-6.9146808983459334</v>
      </c>
      <c r="H8" s="213">
        <v>100</v>
      </c>
    </row>
    <row r="9" spans="1:8" x14ac:dyDescent="0.2">
      <c r="A9" s="214" t="s">
        <v>592</v>
      </c>
      <c r="B9" s="303">
        <v>4413.4570000000003</v>
      </c>
      <c r="C9" s="75">
        <v>-22.2</v>
      </c>
      <c r="D9" s="74">
        <v>14643.01</v>
      </c>
      <c r="E9" s="75">
        <v>-9.9</v>
      </c>
      <c r="F9" s="74">
        <v>60579.752999999997</v>
      </c>
      <c r="G9" s="189">
        <v>7.2</v>
      </c>
      <c r="H9" s="499">
        <v>18.899999999999999</v>
      </c>
    </row>
    <row r="10" spans="1:8" x14ac:dyDescent="0.2">
      <c r="A10" s="3"/>
      <c r="B10" s="3"/>
      <c r="C10" s="3"/>
      <c r="D10" s="3"/>
      <c r="E10" s="3"/>
      <c r="F10" s="3"/>
      <c r="G10" s="108"/>
      <c r="H10" s="55" t="s">
        <v>220</v>
      </c>
    </row>
    <row r="11" spans="1:8" x14ac:dyDescent="0.2">
      <c r="A11" s="80" t="s">
        <v>569</v>
      </c>
      <c r="B11" s="80"/>
      <c r="C11" s="199"/>
      <c r="D11" s="199"/>
      <c r="E11" s="199"/>
      <c r="F11" s="80"/>
      <c r="G11" s="80"/>
      <c r="H11" s="80"/>
    </row>
    <row r="12" spans="1:8" x14ac:dyDescent="0.2">
      <c r="A12" s="80" t="s">
        <v>503</v>
      </c>
      <c r="B12" s="108"/>
      <c r="C12" s="108"/>
      <c r="D12" s="108"/>
      <c r="E12" s="108"/>
      <c r="F12" s="108"/>
      <c r="G12" s="108"/>
      <c r="H12" s="108"/>
    </row>
    <row r="13" spans="1:8" x14ac:dyDescent="0.2">
      <c r="A13" s="429" t="s">
        <v>530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4" priority="7" operator="equal">
      <formula>0</formula>
    </cfRule>
    <cfRule type="cellIs" dxfId="73" priority="8" operator="between">
      <formula>-0.5</formula>
      <formula>0.5</formula>
    </cfRule>
  </conditionalFormatting>
  <conditionalFormatting sqref="E7">
    <cfRule type="cellIs" dxfId="72" priority="1" operator="between">
      <formula>-0.5</formula>
      <formula>0.5</formula>
    </cfRule>
    <cfRule type="cellIs" dxfId="71" priority="2" operator="between">
      <formula>0</formula>
      <formula>0.49</formula>
    </cfRule>
  </conditionalFormatting>
  <conditionalFormatting sqref="G5">
    <cfRule type="cellIs" dxfId="70" priority="5" operator="equal">
      <formula>0</formula>
    </cfRule>
    <cfRule type="cellIs" dxfId="69"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622</v>
      </c>
      <c r="B1" s="53"/>
      <c r="C1" s="53"/>
      <c r="D1" s="6"/>
      <c r="E1" s="6"/>
      <c r="F1" s="6"/>
      <c r="G1" s="6"/>
      <c r="H1" s="3"/>
    </row>
    <row r="2" spans="1:8" x14ac:dyDescent="0.2">
      <c r="A2" s="54"/>
      <c r="B2" s="54"/>
      <c r="C2" s="54"/>
      <c r="D2" s="65"/>
      <c r="E2" s="65"/>
      <c r="F2" s="65"/>
      <c r="G2" s="108"/>
      <c r="H2" s="55" t="s">
        <v>465</v>
      </c>
    </row>
    <row r="3" spans="1:8" ht="14.1" customHeight="1" x14ac:dyDescent="0.2">
      <c r="A3" s="56"/>
      <c r="B3" s="779">
        <f>INDICE!A3</f>
        <v>45352</v>
      </c>
      <c r="C3" s="779">
        <v>41671</v>
      </c>
      <c r="D3" s="777" t="s">
        <v>115</v>
      </c>
      <c r="E3" s="777"/>
      <c r="F3" s="777" t="s">
        <v>116</v>
      </c>
      <c r="G3" s="777"/>
      <c r="H3" s="183"/>
    </row>
    <row r="4" spans="1:8" ht="25.5" x14ac:dyDescent="0.2">
      <c r="A4" s="66"/>
      <c r="B4" s="184" t="s">
        <v>54</v>
      </c>
      <c r="C4" s="185" t="s">
        <v>447</v>
      </c>
      <c r="D4" s="184" t="s">
        <v>54</v>
      </c>
      <c r="E4" s="185" t="s">
        <v>447</v>
      </c>
      <c r="F4" s="184" t="s">
        <v>54</v>
      </c>
      <c r="G4" s="186" t="s">
        <v>447</v>
      </c>
      <c r="H4" s="185" t="s">
        <v>106</v>
      </c>
    </row>
    <row r="5" spans="1:8" x14ac:dyDescent="0.2">
      <c r="A5" s="3" t="s">
        <v>624</v>
      </c>
      <c r="B5" s="301">
        <v>10263.191000000001</v>
      </c>
      <c r="C5" s="72">
        <v>-14.238285446074201</v>
      </c>
      <c r="D5" s="71">
        <v>32954.824000000001</v>
      </c>
      <c r="E5" s="72">
        <v>-6.8719644739868455</v>
      </c>
      <c r="F5" s="71">
        <v>152132.85800000001</v>
      </c>
      <c r="G5" s="59">
        <v>-11.241576159434649</v>
      </c>
      <c r="H5" s="304">
        <v>47.578098397271191</v>
      </c>
    </row>
    <row r="6" spans="1:8" x14ac:dyDescent="0.2">
      <c r="A6" s="3" t="s">
        <v>623</v>
      </c>
      <c r="B6" s="302">
        <v>8150.2169999999996</v>
      </c>
      <c r="C6" s="187">
        <v>-8.1238970933880505</v>
      </c>
      <c r="D6" s="58">
        <v>25489.457999999999</v>
      </c>
      <c r="E6" s="59">
        <v>-0.98986987135362392</v>
      </c>
      <c r="F6" s="58">
        <v>99310.07</v>
      </c>
      <c r="G6" s="59">
        <v>4.6721786878361415</v>
      </c>
      <c r="H6" s="305">
        <v>31.058275933394281</v>
      </c>
    </row>
    <row r="7" spans="1:8" x14ac:dyDescent="0.2">
      <c r="A7" s="3" t="s">
        <v>625</v>
      </c>
      <c r="B7" s="341">
        <v>7398.1080000000002</v>
      </c>
      <c r="C7" s="187">
        <v>13.025554280043231</v>
      </c>
      <c r="D7" s="95">
        <v>25934.967000000001</v>
      </c>
      <c r="E7" s="187">
        <v>-3.8409142951720994</v>
      </c>
      <c r="F7" s="95">
        <v>58478.641000000003</v>
      </c>
      <c r="G7" s="187">
        <v>-14.8084753726454</v>
      </c>
      <c r="H7" s="442">
        <v>18.288636473500663</v>
      </c>
    </row>
    <row r="8" spans="1:8" x14ac:dyDescent="0.2">
      <c r="A8" s="687" t="s">
        <v>318</v>
      </c>
      <c r="B8" s="341">
        <v>908.49800000000005</v>
      </c>
      <c r="C8" s="187">
        <v>2.929270384515597</v>
      </c>
      <c r="D8" s="95">
        <v>2711.91</v>
      </c>
      <c r="E8" s="73">
        <v>16.157823973080646</v>
      </c>
      <c r="F8" s="95">
        <v>9832.4</v>
      </c>
      <c r="G8" s="187">
        <v>12.957250315123204</v>
      </c>
      <c r="H8" s="442">
        <v>3.0749891958338758</v>
      </c>
    </row>
    <row r="9" spans="1:8" x14ac:dyDescent="0.2">
      <c r="A9" s="210" t="s">
        <v>186</v>
      </c>
      <c r="B9" s="211">
        <v>26720.013999999999</v>
      </c>
      <c r="C9" s="212">
        <v>-5.4698872927113502</v>
      </c>
      <c r="D9" s="211">
        <v>87091.159</v>
      </c>
      <c r="E9" s="212">
        <v>-3.6990442005774158</v>
      </c>
      <c r="F9" s="211">
        <v>319753.96899999998</v>
      </c>
      <c r="G9" s="212">
        <v>-6.9146808983459334</v>
      </c>
      <c r="H9" s="213">
        <v>100</v>
      </c>
    </row>
    <row r="10" spans="1:8" x14ac:dyDescent="0.2">
      <c r="A10" s="80"/>
      <c r="B10" s="3"/>
      <c r="C10" s="3"/>
      <c r="D10" s="3"/>
      <c r="E10" s="3"/>
      <c r="F10" s="3"/>
      <c r="G10" s="108"/>
      <c r="H10" s="55" t="s">
        <v>220</v>
      </c>
    </row>
    <row r="11" spans="1:8" x14ac:dyDescent="0.2">
      <c r="A11" s="80" t="s">
        <v>569</v>
      </c>
      <c r="B11" s="80"/>
      <c r="C11" s="199"/>
      <c r="D11" s="199"/>
      <c r="E11" s="199"/>
      <c r="F11" s="80"/>
      <c r="G11" s="80"/>
      <c r="H11" s="80"/>
    </row>
    <row r="12" spans="1:8" x14ac:dyDescent="0.2">
      <c r="A12" s="80" t="s">
        <v>485</v>
      </c>
      <c r="B12" s="108"/>
      <c r="C12" s="108"/>
      <c r="D12" s="108"/>
      <c r="E12" s="108"/>
      <c r="F12" s="108"/>
      <c r="G12" s="108"/>
      <c r="H12" s="108"/>
    </row>
    <row r="13" spans="1:8" x14ac:dyDescent="0.2">
      <c r="A13" s="429" t="s">
        <v>530</v>
      </c>
      <c r="B13" s="1"/>
      <c r="C13" s="1"/>
      <c r="D13" s="1"/>
      <c r="E13" s="1"/>
      <c r="F13" s="1"/>
      <c r="G13" s="1"/>
      <c r="H13" s="1"/>
    </row>
    <row r="14" spans="1:8" s="1" customFormat="1" x14ac:dyDescent="0.2">
      <c r="A14" s="811" t="s">
        <v>626</v>
      </c>
      <c r="B14" s="811"/>
      <c r="C14" s="811"/>
      <c r="D14" s="811"/>
      <c r="E14" s="811"/>
      <c r="F14" s="811"/>
      <c r="G14" s="811"/>
      <c r="H14" s="811"/>
    </row>
    <row r="15" spans="1:8" s="1" customFormat="1" x14ac:dyDescent="0.2">
      <c r="A15" s="811"/>
      <c r="B15" s="811"/>
      <c r="C15" s="811"/>
      <c r="D15" s="811"/>
      <c r="E15" s="811"/>
      <c r="F15" s="811"/>
      <c r="G15" s="811"/>
      <c r="H15" s="811"/>
    </row>
    <row r="16" spans="1:8" s="1" customFormat="1" x14ac:dyDescent="0.2">
      <c r="A16" s="811"/>
      <c r="B16" s="811"/>
      <c r="C16" s="811"/>
      <c r="D16" s="811"/>
      <c r="E16" s="811"/>
      <c r="F16" s="811"/>
      <c r="G16" s="811"/>
      <c r="H16" s="811"/>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317</v>
      </c>
    </row>
  </sheetData>
  <mergeCells count="4">
    <mergeCell ref="B3:C3"/>
    <mergeCell ref="D3:E3"/>
    <mergeCell ref="F3:G3"/>
    <mergeCell ref="A14:H16"/>
  </mergeCells>
  <conditionalFormatting sqref="E8">
    <cfRule type="cellIs" dxfId="68" priority="1" operator="between">
      <formula>-0.5</formula>
      <formula>0.5</formula>
    </cfRule>
    <cfRule type="cellIs" dxfId="67"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486</v>
      </c>
      <c r="B1" s="158"/>
      <c r="C1" s="158"/>
      <c r="D1" s="158"/>
    </row>
    <row r="2" spans="1:4" x14ac:dyDescent="0.2">
      <c r="A2" s="159"/>
      <c r="B2" s="159"/>
      <c r="C2" s="159"/>
      <c r="D2" s="159"/>
    </row>
    <row r="3" spans="1:4" x14ac:dyDescent="0.2">
      <c r="A3" s="162"/>
      <c r="B3" s="812">
        <v>2022</v>
      </c>
      <c r="C3" s="812">
        <v>2023</v>
      </c>
      <c r="D3" s="812">
        <v>2024</v>
      </c>
    </row>
    <row r="4" spans="1:4" x14ac:dyDescent="0.2">
      <c r="A4" s="633"/>
      <c r="B4" s="813"/>
      <c r="C4" s="813"/>
      <c r="D4" s="813"/>
    </row>
    <row r="5" spans="1:4" x14ac:dyDescent="0.2">
      <c r="A5" s="552" t="s">
        <v>319</v>
      </c>
      <c r="B5" s="761">
        <v>6.3729160089665626</v>
      </c>
      <c r="C5" s="761">
        <v>-7.9836037670084377</v>
      </c>
      <c r="D5" s="761">
        <v>-6.5847443047287779</v>
      </c>
    </row>
    <row r="6" spans="1:4" x14ac:dyDescent="0.2">
      <c r="A6" s="18" t="s">
        <v>127</v>
      </c>
      <c r="B6" s="395">
        <v>9.0901180829252421</v>
      </c>
      <c r="C6" s="395">
        <v>-9.82346829555871</v>
      </c>
      <c r="D6" s="395">
        <v>-7.9106209240484029</v>
      </c>
    </row>
    <row r="7" spans="1:4" x14ac:dyDescent="0.2">
      <c r="A7" s="18" t="s">
        <v>128</v>
      </c>
      <c r="B7" s="395">
        <v>8.6327915721086423</v>
      </c>
      <c r="C7" s="395">
        <v>-11.560606201702345</v>
      </c>
      <c r="D7" s="395">
        <v>-6.9146808983459334</v>
      </c>
    </row>
    <row r="8" spans="1:4" x14ac:dyDescent="0.2">
      <c r="A8" s="18" t="s">
        <v>129</v>
      </c>
      <c r="B8" s="395">
        <v>5.3815207661184941</v>
      </c>
      <c r="C8" s="395">
        <v>-11.184993693309373</v>
      </c>
      <c r="D8" s="395" t="s">
        <v>507</v>
      </c>
    </row>
    <row r="9" spans="1:4" x14ac:dyDescent="0.2">
      <c r="A9" s="18" t="s">
        <v>130</v>
      </c>
      <c r="B9" s="395">
        <v>4.0671846853547109</v>
      </c>
      <c r="C9" s="395">
        <v>-11.25666125019843</v>
      </c>
      <c r="D9" s="395" t="s">
        <v>507</v>
      </c>
    </row>
    <row r="10" spans="1:4" x14ac:dyDescent="0.2">
      <c r="A10" s="18" t="s">
        <v>131</v>
      </c>
      <c r="B10" s="395">
        <v>4.2062064380875279</v>
      </c>
      <c r="C10" s="395">
        <v>-12.415472864195403</v>
      </c>
      <c r="D10" s="395" t="s">
        <v>507</v>
      </c>
    </row>
    <row r="11" spans="1:4" x14ac:dyDescent="0.2">
      <c r="A11" s="18" t="s">
        <v>132</v>
      </c>
      <c r="B11" s="395">
        <v>6.0256729174549006</v>
      </c>
      <c r="C11" s="395">
        <v>-14.412431231568029</v>
      </c>
      <c r="D11" s="395" t="s">
        <v>507</v>
      </c>
    </row>
    <row r="12" spans="1:4" x14ac:dyDescent="0.2">
      <c r="A12" s="18" t="s">
        <v>133</v>
      </c>
      <c r="B12" s="395">
        <v>6.8029656668311649</v>
      </c>
      <c r="C12" s="395">
        <v>-15.477887778720234</v>
      </c>
      <c r="D12" s="395" t="s">
        <v>507</v>
      </c>
    </row>
    <row r="13" spans="1:4" x14ac:dyDescent="0.2">
      <c r="A13" s="18" t="s">
        <v>134</v>
      </c>
      <c r="B13" s="395">
        <v>6.0372949831414306</v>
      </c>
      <c r="C13" s="395">
        <v>-15.602274302275799</v>
      </c>
      <c r="D13" s="395" t="s">
        <v>507</v>
      </c>
    </row>
    <row r="14" spans="1:4" x14ac:dyDescent="0.2">
      <c r="A14" s="18" t="s">
        <v>135</v>
      </c>
      <c r="B14" s="395">
        <v>5.308077493461087</v>
      </c>
      <c r="C14" s="395">
        <v>-16.206673878177384</v>
      </c>
      <c r="D14" s="395" t="s">
        <v>507</v>
      </c>
    </row>
    <row r="15" spans="1:4" x14ac:dyDescent="0.2">
      <c r="A15" s="18" t="s">
        <v>136</v>
      </c>
      <c r="B15" s="395">
        <v>-0.11214361002840458</v>
      </c>
      <c r="C15" s="395">
        <v>-14.055482950672992</v>
      </c>
      <c r="D15" s="395" t="s">
        <v>507</v>
      </c>
    </row>
    <row r="16" spans="1:4" x14ac:dyDescent="0.2">
      <c r="A16" s="440" t="s">
        <v>137</v>
      </c>
      <c r="B16" s="447">
        <v>-3.7523167791713554</v>
      </c>
      <c r="C16" s="447">
        <v>-11.062275137192607</v>
      </c>
      <c r="D16" s="447" t="s">
        <v>507</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3" t="s">
        <v>665</v>
      </c>
      <c r="C3" s="769" t="s">
        <v>418</v>
      </c>
      <c r="D3" s="773" t="s">
        <v>666</v>
      </c>
      <c r="E3" s="769" t="s">
        <v>418</v>
      </c>
      <c r="F3" s="771" t="s">
        <v>667</v>
      </c>
    </row>
    <row r="4" spans="1:6" x14ac:dyDescent="0.2">
      <c r="A4" s="66"/>
      <c r="B4" s="774"/>
      <c r="C4" s="770"/>
      <c r="D4" s="774"/>
      <c r="E4" s="770"/>
      <c r="F4" s="772"/>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05" t="s">
        <v>651</v>
      </c>
      <c r="B12" s="3"/>
      <c r="C12" s="3"/>
      <c r="D12" s="3"/>
      <c r="E12" s="3"/>
      <c r="F12" s="55" t="s">
        <v>568</v>
      </c>
    </row>
    <row r="13" spans="1:6" x14ac:dyDescent="0.2">
      <c r="A13" s="429" t="s">
        <v>605</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5" customWidth="1"/>
    <col min="2" max="12" width="11" style="535"/>
    <col min="13" max="45" width="11" style="18"/>
    <col min="46" max="16384" width="11" style="535"/>
  </cols>
  <sheetData>
    <row r="1" spans="1:12" x14ac:dyDescent="0.2">
      <c r="A1" s="814" t="s">
        <v>627</v>
      </c>
      <c r="B1" s="814"/>
      <c r="C1" s="814"/>
      <c r="D1" s="814"/>
      <c r="E1" s="814"/>
      <c r="F1" s="814"/>
      <c r="G1" s="18"/>
      <c r="H1" s="18"/>
      <c r="I1" s="18"/>
      <c r="J1" s="18"/>
      <c r="K1" s="18"/>
      <c r="L1" s="18"/>
    </row>
    <row r="2" spans="1:12" x14ac:dyDescent="0.2">
      <c r="A2" s="815"/>
      <c r="B2" s="815"/>
      <c r="C2" s="815"/>
      <c r="D2" s="815"/>
      <c r="E2" s="815"/>
      <c r="F2" s="815"/>
      <c r="G2" s="18"/>
      <c r="H2" s="18"/>
      <c r="I2" s="18"/>
      <c r="J2" s="18"/>
      <c r="K2" s="564"/>
      <c r="L2" s="55" t="s">
        <v>465</v>
      </c>
    </row>
    <row r="3" spans="1:12" x14ac:dyDescent="0.2">
      <c r="A3" s="565"/>
      <c r="B3" s="816">
        <f>INDICE!A3</f>
        <v>45352</v>
      </c>
      <c r="C3" s="817">
        <v>41671</v>
      </c>
      <c r="D3" s="817">
        <v>41671</v>
      </c>
      <c r="E3" s="817">
        <v>41671</v>
      </c>
      <c r="F3" s="818">
        <v>41671</v>
      </c>
      <c r="G3" s="819" t="s">
        <v>116</v>
      </c>
      <c r="H3" s="817"/>
      <c r="I3" s="817"/>
      <c r="J3" s="817"/>
      <c r="K3" s="817"/>
      <c r="L3" s="820" t="s">
        <v>106</v>
      </c>
    </row>
    <row r="4" spans="1:12" ht="38.25" x14ac:dyDescent="0.2">
      <c r="A4" s="541"/>
      <c r="B4" s="688" t="s">
        <v>624</v>
      </c>
      <c r="C4" s="688" t="s">
        <v>623</v>
      </c>
      <c r="D4" s="688" t="s">
        <v>625</v>
      </c>
      <c r="E4" s="688" t="s">
        <v>318</v>
      </c>
      <c r="F4" s="217" t="s">
        <v>186</v>
      </c>
      <c r="G4" s="688" t="s">
        <v>624</v>
      </c>
      <c r="H4" s="688" t="s">
        <v>623</v>
      </c>
      <c r="I4" s="688" t="s">
        <v>625</v>
      </c>
      <c r="J4" s="688" t="s">
        <v>318</v>
      </c>
      <c r="K4" s="218" t="s">
        <v>186</v>
      </c>
      <c r="L4" s="821"/>
    </row>
    <row r="5" spans="1:12" x14ac:dyDescent="0.2">
      <c r="A5" s="538" t="s">
        <v>153</v>
      </c>
      <c r="B5" s="432">
        <v>2443.5920000000001</v>
      </c>
      <c r="C5" s="432">
        <v>775.57799999999997</v>
      </c>
      <c r="D5" s="432">
        <v>246.619</v>
      </c>
      <c r="E5" s="432">
        <v>188.84800000000001</v>
      </c>
      <c r="F5" s="566">
        <v>3654.6370000000002</v>
      </c>
      <c r="G5" s="432">
        <v>37809.402999999998</v>
      </c>
      <c r="H5" s="432">
        <v>7670.2219999999998</v>
      </c>
      <c r="I5" s="432">
        <v>2574.6390000000001</v>
      </c>
      <c r="J5" s="432">
        <v>2106.529</v>
      </c>
      <c r="K5" s="567">
        <v>50160.793000000005</v>
      </c>
      <c r="L5" s="72">
        <v>15.687071452386256</v>
      </c>
    </row>
    <row r="6" spans="1:12" x14ac:dyDescent="0.2">
      <c r="A6" s="540" t="s">
        <v>154</v>
      </c>
      <c r="B6" s="432">
        <v>265.99599999999998</v>
      </c>
      <c r="C6" s="432">
        <v>547.69299999999998</v>
      </c>
      <c r="D6" s="432">
        <v>356.90699999999998</v>
      </c>
      <c r="E6" s="432">
        <v>41.344000000000001</v>
      </c>
      <c r="F6" s="568">
        <v>1211.94</v>
      </c>
      <c r="G6" s="432">
        <v>6672.451</v>
      </c>
      <c r="H6" s="432">
        <v>7082.768</v>
      </c>
      <c r="I6" s="432">
        <v>2766.4459999999999</v>
      </c>
      <c r="J6" s="432">
        <v>623.64599999999996</v>
      </c>
      <c r="K6" s="569">
        <v>17145.311000000002</v>
      </c>
      <c r="L6" s="59">
        <v>5.3619510905735481</v>
      </c>
    </row>
    <row r="7" spans="1:12" x14ac:dyDescent="0.2">
      <c r="A7" s="540" t="s">
        <v>155</v>
      </c>
      <c r="B7" s="432">
        <v>133.12799999999999</v>
      </c>
      <c r="C7" s="432">
        <v>194.85599999999999</v>
      </c>
      <c r="D7" s="432">
        <v>359.358</v>
      </c>
      <c r="E7" s="432">
        <v>23.22</v>
      </c>
      <c r="F7" s="568">
        <v>710.56200000000001</v>
      </c>
      <c r="G7" s="432">
        <v>4492.97</v>
      </c>
      <c r="H7" s="432">
        <v>3394.732</v>
      </c>
      <c r="I7" s="432">
        <v>2059.569</v>
      </c>
      <c r="J7" s="432">
        <v>288.27499999999998</v>
      </c>
      <c r="K7" s="569">
        <v>10235.546</v>
      </c>
      <c r="L7" s="59">
        <v>3.2010207943918729</v>
      </c>
    </row>
    <row r="8" spans="1:12" x14ac:dyDescent="0.2">
      <c r="A8" s="540" t="s">
        <v>156</v>
      </c>
      <c r="B8" s="432">
        <v>590.03700000000003</v>
      </c>
      <c r="C8" s="96">
        <v>28.791</v>
      </c>
      <c r="D8" s="432">
        <v>79.611999999999995</v>
      </c>
      <c r="E8" s="96">
        <v>0.29499999999999998</v>
      </c>
      <c r="F8" s="568">
        <v>698.73500000000001</v>
      </c>
      <c r="G8" s="432">
        <v>8608.7659999999996</v>
      </c>
      <c r="H8" s="432">
        <v>307.58199999999999</v>
      </c>
      <c r="I8" s="96">
        <v>747.24</v>
      </c>
      <c r="J8" s="432">
        <v>5.24</v>
      </c>
      <c r="K8" s="569">
        <v>9668.8279999999995</v>
      </c>
      <c r="L8" s="59">
        <v>3.0237878355877044</v>
      </c>
    </row>
    <row r="9" spans="1:12" x14ac:dyDescent="0.2">
      <c r="A9" s="540" t="s">
        <v>566</v>
      </c>
      <c r="B9" s="432">
        <v>0</v>
      </c>
      <c r="C9" s="432">
        <v>0</v>
      </c>
      <c r="D9" s="432">
        <v>0</v>
      </c>
      <c r="E9" s="96">
        <v>2.2080000000000002</v>
      </c>
      <c r="F9" s="617">
        <v>2.2080000000000002</v>
      </c>
      <c r="G9" s="432">
        <v>0</v>
      </c>
      <c r="H9" s="432">
        <v>0</v>
      </c>
      <c r="I9" s="432">
        <v>0</v>
      </c>
      <c r="J9" s="432">
        <v>21.219000000000001</v>
      </c>
      <c r="K9" s="569">
        <v>21.219000000000001</v>
      </c>
      <c r="L9" s="96">
        <v>6.6359391317474571E-3</v>
      </c>
    </row>
    <row r="10" spans="1:12" x14ac:dyDescent="0.2">
      <c r="A10" s="540" t="s">
        <v>158</v>
      </c>
      <c r="B10" s="432">
        <v>54.722999999999999</v>
      </c>
      <c r="C10" s="432">
        <v>127.158</v>
      </c>
      <c r="D10" s="432">
        <v>108.788</v>
      </c>
      <c r="E10" s="432">
        <v>1.9370000000000001</v>
      </c>
      <c r="F10" s="568">
        <v>292.60599999999999</v>
      </c>
      <c r="G10" s="432">
        <v>1454.3340000000001</v>
      </c>
      <c r="H10" s="432">
        <v>1324.8689999999999</v>
      </c>
      <c r="I10" s="432">
        <v>944.05100000000004</v>
      </c>
      <c r="J10" s="432">
        <v>23.648</v>
      </c>
      <c r="K10" s="569">
        <v>3746.902</v>
      </c>
      <c r="L10" s="59">
        <v>1.1717900751507051</v>
      </c>
    </row>
    <row r="11" spans="1:12" x14ac:dyDescent="0.2">
      <c r="A11" s="540" t="s">
        <v>159</v>
      </c>
      <c r="B11" s="432">
        <v>78.28</v>
      </c>
      <c r="C11" s="432">
        <v>874.54100000000005</v>
      </c>
      <c r="D11" s="432">
        <v>771.60199999999998</v>
      </c>
      <c r="E11" s="432">
        <v>60.433</v>
      </c>
      <c r="F11" s="568">
        <v>1784.856</v>
      </c>
      <c r="G11" s="432">
        <v>1222.393</v>
      </c>
      <c r="H11" s="432">
        <v>10451.598</v>
      </c>
      <c r="I11" s="432">
        <v>5973.7209999999995</v>
      </c>
      <c r="J11" s="432">
        <v>651.74699999999996</v>
      </c>
      <c r="K11" s="569">
        <v>18299.458999999999</v>
      </c>
      <c r="L11" s="59">
        <v>5.7228943903062435</v>
      </c>
    </row>
    <row r="12" spans="1:12" x14ac:dyDescent="0.2">
      <c r="A12" s="540" t="s">
        <v>510</v>
      </c>
      <c r="B12" s="432">
        <v>770.29499999999996</v>
      </c>
      <c r="C12" s="432">
        <v>360.93099999999998</v>
      </c>
      <c r="D12" s="432">
        <v>335.05200000000002</v>
      </c>
      <c r="E12" s="432">
        <v>73.355999999999995</v>
      </c>
      <c r="F12" s="568">
        <v>1539.6339999999998</v>
      </c>
      <c r="G12" s="432">
        <v>8795.85</v>
      </c>
      <c r="H12" s="432">
        <v>4473.4409999999998</v>
      </c>
      <c r="I12" s="432">
        <v>2563.37</v>
      </c>
      <c r="J12" s="432">
        <v>745.601</v>
      </c>
      <c r="K12" s="569">
        <v>16578.261999999999</v>
      </c>
      <c r="L12" s="59">
        <v>5.1846146162477895</v>
      </c>
    </row>
    <row r="13" spans="1:12" x14ac:dyDescent="0.2">
      <c r="A13" s="540" t="s">
        <v>160</v>
      </c>
      <c r="B13" s="432">
        <v>1747.38</v>
      </c>
      <c r="C13" s="432">
        <v>1617.55</v>
      </c>
      <c r="D13" s="432">
        <v>1498.3130000000001</v>
      </c>
      <c r="E13" s="432">
        <v>147.92400000000001</v>
      </c>
      <c r="F13" s="568">
        <v>5011.1670000000004</v>
      </c>
      <c r="G13" s="432">
        <v>23799.580999999998</v>
      </c>
      <c r="H13" s="432">
        <v>19031.531999999999</v>
      </c>
      <c r="I13" s="432">
        <v>12031.481</v>
      </c>
      <c r="J13" s="432">
        <v>1334.8119999999999</v>
      </c>
      <c r="K13" s="569">
        <v>56197.405999999995</v>
      </c>
      <c r="L13" s="59">
        <v>17.574935933743308</v>
      </c>
    </row>
    <row r="14" spans="1:12" x14ac:dyDescent="0.2">
      <c r="A14" s="540" t="s">
        <v>321</v>
      </c>
      <c r="B14" s="432">
        <v>740.91800000000001</v>
      </c>
      <c r="C14" s="432">
        <v>1227.095</v>
      </c>
      <c r="D14" s="432">
        <v>350.43700000000001</v>
      </c>
      <c r="E14" s="432">
        <v>138.68100000000001</v>
      </c>
      <c r="F14" s="568">
        <v>2457.1309999999999</v>
      </c>
      <c r="G14" s="432">
        <v>10578.638000000001</v>
      </c>
      <c r="H14" s="432">
        <v>15766.581</v>
      </c>
      <c r="I14" s="432">
        <v>2796.0590000000002</v>
      </c>
      <c r="J14" s="432">
        <v>1622.7139999999999</v>
      </c>
      <c r="K14" s="569">
        <v>30763.992000000002</v>
      </c>
      <c r="L14" s="59">
        <v>9.6209990273606536</v>
      </c>
    </row>
    <row r="15" spans="1:12" x14ac:dyDescent="0.2">
      <c r="A15" s="540" t="s">
        <v>163</v>
      </c>
      <c r="B15" s="432">
        <v>1.383</v>
      </c>
      <c r="C15" s="432">
        <v>113.595</v>
      </c>
      <c r="D15" s="432">
        <v>64.120999999999995</v>
      </c>
      <c r="E15" s="432">
        <v>46.655000000000001</v>
      </c>
      <c r="F15" s="568">
        <v>225.75399999999999</v>
      </c>
      <c r="G15" s="96">
        <v>38.243000000000002</v>
      </c>
      <c r="H15" s="432">
        <v>1791.943</v>
      </c>
      <c r="I15" s="432">
        <v>441.90800000000002</v>
      </c>
      <c r="J15" s="432">
        <v>538.298</v>
      </c>
      <c r="K15" s="569">
        <v>2810.3919999999998</v>
      </c>
      <c r="L15" s="59">
        <v>0.87890995090956203</v>
      </c>
    </row>
    <row r="16" spans="1:12" x14ac:dyDescent="0.2">
      <c r="A16" s="540" t="s">
        <v>164</v>
      </c>
      <c r="B16" s="432">
        <v>639.73699999999997</v>
      </c>
      <c r="C16" s="432">
        <v>512.45699999999999</v>
      </c>
      <c r="D16" s="432">
        <v>232.89699999999999</v>
      </c>
      <c r="E16" s="432">
        <v>44.54</v>
      </c>
      <c r="F16" s="568">
        <v>1429.6309999999999</v>
      </c>
      <c r="G16" s="432">
        <v>11838.53</v>
      </c>
      <c r="H16" s="432">
        <v>4182.8010000000004</v>
      </c>
      <c r="I16" s="432">
        <v>2019.394</v>
      </c>
      <c r="J16" s="432">
        <v>508.06599999999997</v>
      </c>
      <c r="K16" s="569">
        <v>18548.791000000001</v>
      </c>
      <c r="L16" s="59">
        <v>5.8008694115417807</v>
      </c>
    </row>
    <row r="17" spans="1:12" x14ac:dyDescent="0.2">
      <c r="A17" s="540" t="s">
        <v>165</v>
      </c>
      <c r="B17" s="96">
        <v>94.861000000000004</v>
      </c>
      <c r="C17" s="432">
        <v>45.185000000000002</v>
      </c>
      <c r="D17" s="432">
        <v>110.96899999999999</v>
      </c>
      <c r="E17" s="432">
        <v>5.5780000000000003</v>
      </c>
      <c r="F17" s="568">
        <v>256.59299999999996</v>
      </c>
      <c r="G17" s="432">
        <v>2283.277</v>
      </c>
      <c r="H17" s="432">
        <v>474.97800000000001</v>
      </c>
      <c r="I17" s="432">
        <v>885.02</v>
      </c>
      <c r="J17" s="432">
        <v>50.185000000000002</v>
      </c>
      <c r="K17" s="569">
        <v>3693.46</v>
      </c>
      <c r="L17" s="59">
        <v>1.1550768530818587</v>
      </c>
    </row>
    <row r="18" spans="1:12" x14ac:dyDescent="0.2">
      <c r="A18" s="540" t="s">
        <v>166</v>
      </c>
      <c r="B18" s="96">
        <v>75.849000000000004</v>
      </c>
      <c r="C18" s="432">
        <v>397.14400000000001</v>
      </c>
      <c r="D18" s="432">
        <v>2001.7159999999999</v>
      </c>
      <c r="E18" s="432">
        <v>24.463000000000001</v>
      </c>
      <c r="F18" s="568">
        <v>2499.172</v>
      </c>
      <c r="G18" s="432">
        <v>1071.7729999999999</v>
      </c>
      <c r="H18" s="432">
        <v>3799.328</v>
      </c>
      <c r="I18" s="432">
        <v>15919.431</v>
      </c>
      <c r="J18" s="432">
        <v>305.702</v>
      </c>
      <c r="K18" s="569">
        <v>21096.234</v>
      </c>
      <c r="L18" s="59">
        <v>6.5975458189877552</v>
      </c>
    </row>
    <row r="19" spans="1:12" x14ac:dyDescent="0.2">
      <c r="A19" s="540" t="s">
        <v>168</v>
      </c>
      <c r="B19" s="432">
        <v>1752.5840000000001</v>
      </c>
      <c r="C19" s="432">
        <v>254.697</v>
      </c>
      <c r="D19" s="432">
        <v>62.165999999999997</v>
      </c>
      <c r="E19" s="432">
        <v>75.088999999999999</v>
      </c>
      <c r="F19" s="568">
        <v>2144.5360000000001</v>
      </c>
      <c r="G19" s="432">
        <v>20945.598000000002</v>
      </c>
      <c r="H19" s="432">
        <v>2966.3090000000002</v>
      </c>
      <c r="I19" s="432">
        <v>576.26700000000005</v>
      </c>
      <c r="J19" s="432">
        <v>647.49</v>
      </c>
      <c r="K19" s="569">
        <v>25135.664000000004</v>
      </c>
      <c r="L19" s="59">
        <v>7.8608198473092905</v>
      </c>
    </row>
    <row r="20" spans="1:12" x14ac:dyDescent="0.2">
      <c r="A20" s="540" t="s">
        <v>169</v>
      </c>
      <c r="B20" s="432">
        <v>119.821</v>
      </c>
      <c r="C20" s="432">
        <v>423.63799999999998</v>
      </c>
      <c r="D20" s="432">
        <v>249.108</v>
      </c>
      <c r="E20" s="432">
        <v>19.053000000000001</v>
      </c>
      <c r="F20" s="568">
        <v>811.62</v>
      </c>
      <c r="G20" s="432">
        <v>4963.2790000000005</v>
      </c>
      <c r="H20" s="432">
        <v>4854.0940000000001</v>
      </c>
      <c r="I20" s="432">
        <v>1917.482</v>
      </c>
      <c r="J20" s="432">
        <v>202.21199999999999</v>
      </c>
      <c r="K20" s="569">
        <v>11937.066999999999</v>
      </c>
      <c r="L20" s="59">
        <v>3.7331471805264722</v>
      </c>
    </row>
    <row r="21" spans="1:12" x14ac:dyDescent="0.2">
      <c r="A21" s="540" t="s">
        <v>170</v>
      </c>
      <c r="B21" s="432">
        <v>754.91700000000003</v>
      </c>
      <c r="C21" s="432">
        <v>649.07600000000002</v>
      </c>
      <c r="D21" s="432">
        <v>570.36099999999999</v>
      </c>
      <c r="E21" s="432">
        <v>14.869</v>
      </c>
      <c r="F21" s="568">
        <v>1989.2229999999997</v>
      </c>
      <c r="G21" s="432">
        <v>7801.4650000000001</v>
      </c>
      <c r="H21" s="432">
        <v>11489.731</v>
      </c>
      <c r="I21" s="432">
        <v>4271.402</v>
      </c>
      <c r="J21" s="432">
        <v>156.886</v>
      </c>
      <c r="K21" s="569">
        <v>23719.483999999997</v>
      </c>
      <c r="L21" s="59">
        <v>7.4179297827634505</v>
      </c>
    </row>
    <row r="22" spans="1:12" x14ac:dyDescent="0.2">
      <c r="A22" s="219" t="s">
        <v>114</v>
      </c>
      <c r="B22" s="174">
        <v>10263.501</v>
      </c>
      <c r="C22" s="174">
        <v>8149.9850000000015</v>
      </c>
      <c r="D22" s="174">
        <v>7398.0259999999998</v>
      </c>
      <c r="E22" s="174">
        <v>908.49299999999994</v>
      </c>
      <c r="F22" s="570">
        <v>26720.005000000001</v>
      </c>
      <c r="G22" s="571">
        <v>152376.55100000001</v>
      </c>
      <c r="H22" s="174">
        <v>99062.508999999991</v>
      </c>
      <c r="I22" s="174">
        <v>58487.479999999996</v>
      </c>
      <c r="J22" s="174">
        <v>9832.2699999999986</v>
      </c>
      <c r="K22" s="174">
        <v>319758.81</v>
      </c>
      <c r="L22" s="175">
        <v>100</v>
      </c>
    </row>
    <row r="23" spans="1:12" x14ac:dyDescent="0.2">
      <c r="A23" s="18"/>
      <c r="B23" s="18"/>
      <c r="C23" s="18"/>
      <c r="D23" s="18"/>
      <c r="E23" s="18"/>
      <c r="F23" s="18"/>
      <c r="G23" s="18"/>
      <c r="H23" s="18"/>
      <c r="I23" s="18"/>
      <c r="J23" s="18"/>
      <c r="L23" s="161" t="s">
        <v>220</v>
      </c>
    </row>
    <row r="24" spans="1:12" x14ac:dyDescent="0.2">
      <c r="A24" s="80" t="s">
        <v>487</v>
      </c>
      <c r="B24" s="543"/>
      <c r="C24" s="572"/>
      <c r="D24" s="572"/>
      <c r="E24" s="572"/>
      <c r="F24" s="572"/>
      <c r="G24" s="18"/>
      <c r="H24" s="18"/>
      <c r="I24" s="18"/>
      <c r="J24" s="18"/>
      <c r="K24" s="18"/>
      <c r="L24" s="18"/>
    </row>
    <row r="25" spans="1:12" x14ac:dyDescent="0.2">
      <c r="A25" s="80" t="s">
        <v>221</v>
      </c>
      <c r="B25" s="543"/>
      <c r="C25" s="543"/>
      <c r="D25" s="543"/>
      <c r="E25" s="543"/>
      <c r="F25" s="573"/>
      <c r="G25" s="18"/>
      <c r="H25" s="18"/>
      <c r="I25" s="18"/>
      <c r="J25" s="18"/>
      <c r="K25" s="18"/>
      <c r="L25" s="18"/>
    </row>
    <row r="26" spans="1:12" s="18" customFormat="1" x14ac:dyDescent="0.2">
      <c r="A26" s="811" t="s">
        <v>626</v>
      </c>
      <c r="B26" s="811"/>
      <c r="C26" s="811"/>
      <c r="D26" s="811"/>
      <c r="E26" s="811"/>
      <c r="F26" s="811"/>
      <c r="G26" s="811"/>
      <c r="H26" s="811"/>
    </row>
    <row r="27" spans="1:12" s="18" customFormat="1" x14ac:dyDescent="0.2">
      <c r="A27" s="811"/>
      <c r="B27" s="811"/>
      <c r="C27" s="811"/>
      <c r="D27" s="811"/>
      <c r="E27" s="811"/>
      <c r="F27" s="811"/>
      <c r="G27" s="811"/>
      <c r="H27" s="811"/>
    </row>
    <row r="28" spans="1:12" s="18" customFormat="1" x14ac:dyDescent="0.2">
      <c r="A28" s="811"/>
      <c r="B28" s="811"/>
      <c r="C28" s="811"/>
      <c r="D28" s="811"/>
      <c r="E28" s="811"/>
      <c r="F28" s="811"/>
      <c r="G28" s="811"/>
      <c r="H28" s="811"/>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6" priority="1" operator="between">
      <formula>0</formula>
      <formula>0.5</formula>
    </cfRule>
    <cfRule type="cellIs" dxfId="65" priority="2" operator="between">
      <formula>0</formula>
      <formula>0.49</formula>
    </cfRule>
  </conditionalFormatting>
  <conditionalFormatting sqref="C8">
    <cfRule type="cellIs" dxfId="64" priority="45" operator="between">
      <formula>0</formula>
      <formula>0.5</formula>
    </cfRule>
    <cfRule type="cellIs" dxfId="63" priority="46" operator="between">
      <formula>0</formula>
      <formula>0.49</formula>
    </cfRule>
  </conditionalFormatting>
  <conditionalFormatting sqref="E8:E9">
    <cfRule type="cellIs" dxfId="62" priority="29" operator="between">
      <formula>0</formula>
      <formula>0.5</formula>
    </cfRule>
    <cfRule type="cellIs" dxfId="61" priority="30" operator="between">
      <formula>0</formula>
      <formula>0.49</formula>
    </cfRule>
  </conditionalFormatting>
  <conditionalFormatting sqref="F9">
    <cfRule type="cellIs" dxfId="60" priority="27" operator="between">
      <formula>0</formula>
      <formula>0.5</formula>
    </cfRule>
    <cfRule type="cellIs" dxfId="59" priority="28" operator="between">
      <formula>0</formula>
      <formula>0.49</formula>
    </cfRule>
  </conditionalFormatting>
  <conditionalFormatting sqref="G15">
    <cfRule type="cellIs" dxfId="58" priority="35" operator="between">
      <formula>0</formula>
      <formula>0.5</formula>
    </cfRule>
    <cfRule type="cellIs" dxfId="57" priority="36" operator="between">
      <formula>0</formula>
      <formula>0.49</formula>
    </cfRule>
  </conditionalFormatting>
  <conditionalFormatting sqref="I8">
    <cfRule type="cellIs" dxfId="56" priority="11" operator="between">
      <formula>0</formula>
      <formula>0.5</formula>
    </cfRule>
    <cfRule type="cellIs" dxfId="55" priority="12" operator="between">
      <formula>0</formula>
      <formula>0.49</formula>
    </cfRule>
  </conditionalFormatting>
  <conditionalFormatting sqref="L9">
    <cfRule type="cellIs" dxfId="54" priority="41" operator="between">
      <formula>0</formula>
      <formula>0.5</formula>
    </cfRule>
    <cfRule type="cellIs" dxfId="53"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2"/>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488</v>
      </c>
      <c r="B1" s="158"/>
      <c r="C1" s="158"/>
      <c r="D1" s="158"/>
      <c r="E1" s="158"/>
      <c r="F1" s="158"/>
      <c r="G1" s="158"/>
      <c r="H1" s="1"/>
      <c r="I1" s="1"/>
    </row>
    <row r="2" spans="1:45" x14ac:dyDescent="0.2">
      <c r="A2" s="159"/>
      <c r="B2" s="159"/>
      <c r="C2" s="159"/>
      <c r="D2" s="159"/>
      <c r="E2" s="159"/>
      <c r="F2" s="159"/>
      <c r="G2" s="159"/>
      <c r="H2" s="1"/>
      <c r="I2" s="55" t="s">
        <v>465</v>
      </c>
      <c r="J2" s="55"/>
    </row>
    <row r="3" spans="1:45" x14ac:dyDescent="0.2">
      <c r="A3" s="794" t="s">
        <v>449</v>
      </c>
      <c r="B3" s="794" t="s">
        <v>450</v>
      </c>
      <c r="C3" s="779">
        <f>INDICE!A3</f>
        <v>45352</v>
      </c>
      <c r="D3" s="779">
        <v>41671</v>
      </c>
      <c r="E3" s="777" t="s">
        <v>115</v>
      </c>
      <c r="F3" s="777"/>
      <c r="G3" s="777" t="s">
        <v>116</v>
      </c>
      <c r="H3" s="777"/>
      <c r="I3" s="777"/>
      <c r="J3" s="161"/>
    </row>
    <row r="4" spans="1:45" x14ac:dyDescent="0.2">
      <c r="A4" s="795"/>
      <c r="B4" s="795"/>
      <c r="C4" s="184" t="s">
        <v>54</v>
      </c>
      <c r="D4" s="185" t="s">
        <v>419</v>
      </c>
      <c r="E4" s="184" t="s">
        <v>54</v>
      </c>
      <c r="F4" s="185" t="s">
        <v>419</v>
      </c>
      <c r="G4" s="184" t="s">
        <v>54</v>
      </c>
      <c r="H4" s="186" t="s">
        <v>419</v>
      </c>
      <c r="I4" s="185" t="s">
        <v>469</v>
      </c>
      <c r="J4" s="10"/>
    </row>
    <row r="5" spans="1:45" x14ac:dyDescent="0.2">
      <c r="A5" s="1"/>
      <c r="B5" s="11" t="s">
        <v>322</v>
      </c>
      <c r="C5" s="452">
        <v>0</v>
      </c>
      <c r="D5" s="142" t="s">
        <v>142</v>
      </c>
      <c r="E5" s="455">
        <v>0</v>
      </c>
      <c r="F5" s="142" t="s">
        <v>142</v>
      </c>
      <c r="G5" s="455">
        <v>4967.6751599999998</v>
      </c>
      <c r="H5" s="142">
        <v>158.79864222478736</v>
      </c>
      <c r="I5" s="493">
        <v>1.288418806969611</v>
      </c>
      <c r="J5" s="1"/>
    </row>
    <row r="6" spans="1:45" x14ac:dyDescent="0.2">
      <c r="A6" s="1"/>
      <c r="B6" s="11" t="s">
        <v>468</v>
      </c>
      <c r="C6" s="452">
        <v>0</v>
      </c>
      <c r="D6" s="142">
        <v>-100</v>
      </c>
      <c r="E6" s="455">
        <v>0</v>
      </c>
      <c r="F6" s="142">
        <v>-100</v>
      </c>
      <c r="G6" s="455">
        <v>3120.5009599999998</v>
      </c>
      <c r="H6" s="142">
        <v>-72.153519742799517</v>
      </c>
      <c r="I6" s="404">
        <v>0.80933474805359973</v>
      </c>
      <c r="J6" s="1"/>
    </row>
    <row r="7" spans="1:45" x14ac:dyDescent="0.2">
      <c r="A7" s="160" t="s">
        <v>456</v>
      </c>
      <c r="B7" s="145"/>
      <c r="C7" s="453">
        <v>0</v>
      </c>
      <c r="D7" s="148">
        <v>-100</v>
      </c>
      <c r="E7" s="453">
        <v>0</v>
      </c>
      <c r="F7" s="148">
        <v>-100</v>
      </c>
      <c r="G7" s="453">
        <v>8088.1761200000001</v>
      </c>
      <c r="H7" s="225">
        <v>-38.378623460794969</v>
      </c>
      <c r="I7" s="148">
        <v>2.0977535550232109</v>
      </c>
      <c r="J7" s="1"/>
    </row>
    <row r="8" spans="1:45" x14ac:dyDescent="0.2">
      <c r="A8" s="190"/>
      <c r="B8" s="11" t="s">
        <v>231</v>
      </c>
      <c r="C8" s="452">
        <v>5282.2227400000002</v>
      </c>
      <c r="D8" s="142">
        <v>-47.415612468402458</v>
      </c>
      <c r="E8" s="455">
        <v>22737.468940000006</v>
      </c>
      <c r="F8" s="149">
        <v>-6.5668592721873562</v>
      </c>
      <c r="G8" s="455">
        <v>81260.388340000005</v>
      </c>
      <c r="H8" s="149">
        <v>-26.89845912492062</v>
      </c>
      <c r="I8" s="733">
        <v>21.075736481712724</v>
      </c>
      <c r="J8" s="1"/>
    </row>
    <row r="9" spans="1:45" x14ac:dyDescent="0.2">
      <c r="A9" s="160" t="s">
        <v>301</v>
      </c>
      <c r="B9" s="145"/>
      <c r="C9" s="453">
        <v>5282.2227400000002</v>
      </c>
      <c r="D9" s="148">
        <v>-47.415612468402458</v>
      </c>
      <c r="E9" s="453">
        <v>22737.468940000006</v>
      </c>
      <c r="F9" s="148">
        <v>-6.5668592721873562</v>
      </c>
      <c r="G9" s="453">
        <v>81260.388340000005</v>
      </c>
      <c r="H9" s="225">
        <v>-26.89845912492062</v>
      </c>
      <c r="I9" s="148">
        <v>21.075736481712724</v>
      </c>
      <c r="J9" s="1"/>
    </row>
    <row r="10" spans="1:45" s="428" customFormat="1" x14ac:dyDescent="0.2">
      <c r="A10" s="653"/>
      <c r="B10" s="11" t="s">
        <v>653</v>
      </c>
      <c r="C10" s="452">
        <v>1022.36314</v>
      </c>
      <c r="D10" s="142" t="s">
        <v>142</v>
      </c>
      <c r="E10" s="455">
        <v>1022.36314</v>
      </c>
      <c r="F10" s="149" t="s">
        <v>142</v>
      </c>
      <c r="G10" s="455">
        <v>1022.36314</v>
      </c>
      <c r="H10" s="149">
        <v>3323.1363340651515</v>
      </c>
      <c r="I10" s="732">
        <v>0.26516063444222981</v>
      </c>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row>
    <row r="11" spans="1:45" s="428" customFormat="1" x14ac:dyDescent="0.2">
      <c r="A11" s="426"/>
      <c r="B11" s="11" t="s">
        <v>234</v>
      </c>
      <c r="C11" s="452">
        <v>565.33778000000007</v>
      </c>
      <c r="D11" s="142">
        <v>-29.601251048983958</v>
      </c>
      <c r="E11" s="455">
        <v>2758.1566600000001</v>
      </c>
      <c r="F11" s="149">
        <v>-35.620433417045589</v>
      </c>
      <c r="G11" s="455">
        <v>11867.015969999997</v>
      </c>
      <c r="H11" s="149">
        <v>-40.585872951445964</v>
      </c>
      <c r="I11" s="493">
        <v>3.0778354191655146</v>
      </c>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row>
    <row r="12" spans="1:45" s="428" customFormat="1" x14ac:dyDescent="0.2">
      <c r="A12" s="426"/>
      <c r="B12" s="427" t="s">
        <v>323</v>
      </c>
      <c r="C12" s="454">
        <v>565.33778000000007</v>
      </c>
      <c r="D12" s="413">
        <v>-29.601251048983958</v>
      </c>
      <c r="E12" s="456">
        <v>2758.1566600000001</v>
      </c>
      <c r="F12" s="574">
        <v>-35.620433417045589</v>
      </c>
      <c r="G12" s="456">
        <v>10778.36297</v>
      </c>
      <c r="H12" s="574">
        <v>-46.002620759561353</v>
      </c>
      <c r="I12" s="639">
        <v>2.7954818122392755</v>
      </c>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row>
    <row r="13" spans="1:45" s="428" customFormat="1" x14ac:dyDescent="0.2">
      <c r="A13" s="426"/>
      <c r="B13" s="427" t="s">
        <v>320</v>
      </c>
      <c r="C13" s="454">
        <v>0</v>
      </c>
      <c r="D13" s="413" t="s">
        <v>142</v>
      </c>
      <c r="E13" s="456">
        <v>0</v>
      </c>
      <c r="F13" s="574" t="s">
        <v>142</v>
      </c>
      <c r="G13" s="456">
        <v>1088.653</v>
      </c>
      <c r="H13" s="574">
        <v>8615.5480016299825</v>
      </c>
      <c r="I13" s="639">
        <v>0.28235360692624029</v>
      </c>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row>
    <row r="14" spans="1:45" s="428" customFormat="1" x14ac:dyDescent="0.2">
      <c r="A14" s="426"/>
      <c r="B14" s="11" t="s">
        <v>585</v>
      </c>
      <c r="C14" s="452">
        <v>0</v>
      </c>
      <c r="D14" s="142" t="s">
        <v>142</v>
      </c>
      <c r="E14" s="455">
        <v>0</v>
      </c>
      <c r="F14" s="574" t="s">
        <v>142</v>
      </c>
      <c r="G14" s="455">
        <v>0</v>
      </c>
      <c r="H14" s="149">
        <v>-100</v>
      </c>
      <c r="I14" s="717">
        <v>0</v>
      </c>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row>
    <row r="15" spans="1:45" x14ac:dyDescent="0.2">
      <c r="A15" s="1"/>
      <c r="B15" s="11" t="s">
        <v>207</v>
      </c>
      <c r="C15" s="452">
        <v>186.24543</v>
      </c>
      <c r="D15" s="413">
        <v>-23.202498518029575</v>
      </c>
      <c r="E15" s="455">
        <v>1473.94254</v>
      </c>
      <c r="F15" s="574">
        <v>146.701818750347</v>
      </c>
      <c r="G15" s="455">
        <v>6739.5365199999997</v>
      </c>
      <c r="H15" s="149">
        <v>91.676052020874494</v>
      </c>
      <c r="I15" s="493">
        <v>1.7479696886272496</v>
      </c>
      <c r="J15" s="1"/>
    </row>
    <row r="16" spans="1:45" x14ac:dyDescent="0.2">
      <c r="A16" s="1"/>
      <c r="B16" s="427" t="s">
        <v>323</v>
      </c>
      <c r="C16" s="454">
        <v>186.24543</v>
      </c>
      <c r="D16" s="142">
        <v>-23.202498518029575</v>
      </c>
      <c r="E16" s="456">
        <v>547.20560999999998</v>
      </c>
      <c r="F16" s="574">
        <v>-8.4112063029315518</v>
      </c>
      <c r="G16" s="456">
        <v>2097.8139100000003</v>
      </c>
      <c r="H16" s="574">
        <v>7.0687566722307862</v>
      </c>
      <c r="I16" s="639">
        <v>0.54409010414570969</v>
      </c>
      <c r="J16" s="1"/>
    </row>
    <row r="17" spans="1:45" s="428" customFormat="1" x14ac:dyDescent="0.2">
      <c r="A17" s="426"/>
      <c r="B17" s="427" t="s">
        <v>320</v>
      </c>
      <c r="C17" s="454">
        <v>0</v>
      </c>
      <c r="D17" s="142" t="s">
        <v>142</v>
      </c>
      <c r="E17" s="456">
        <v>926.73693000000003</v>
      </c>
      <c r="F17" s="574" t="s">
        <v>142</v>
      </c>
      <c r="G17" s="456">
        <v>4641.7226100000007</v>
      </c>
      <c r="H17" s="574">
        <v>198.15926205681947</v>
      </c>
      <c r="I17" s="639">
        <v>1.2038795844815402</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row>
    <row r="18" spans="1:45" s="428" customFormat="1" x14ac:dyDescent="0.2">
      <c r="A18" s="426"/>
      <c r="B18" s="11" t="s">
        <v>673</v>
      </c>
      <c r="C18" s="452">
        <v>548.22838000000002</v>
      </c>
      <c r="D18" s="142">
        <v>16.755800697389191</v>
      </c>
      <c r="E18" s="456">
        <v>2140.7451099999998</v>
      </c>
      <c r="F18" s="149">
        <v>11.411411225430882</v>
      </c>
      <c r="G18" s="456">
        <v>10277.276040000001</v>
      </c>
      <c r="H18" s="149">
        <v>103.63984729787536</v>
      </c>
      <c r="I18" s="735">
        <v>2.6655196460861519</v>
      </c>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row>
    <row r="19" spans="1:45" x14ac:dyDescent="0.2">
      <c r="A19" s="1"/>
      <c r="B19" s="11" t="s">
        <v>208</v>
      </c>
      <c r="C19" s="452">
        <v>0</v>
      </c>
      <c r="D19" s="142" t="s">
        <v>142</v>
      </c>
      <c r="E19" s="455">
        <v>0</v>
      </c>
      <c r="F19" s="149">
        <v>-100</v>
      </c>
      <c r="G19" s="455">
        <v>0</v>
      </c>
      <c r="H19" s="149">
        <v>-100</v>
      </c>
      <c r="I19" s="493">
        <v>0</v>
      </c>
      <c r="J19" s="1"/>
    </row>
    <row r="20" spans="1:45" x14ac:dyDescent="0.2">
      <c r="A20" s="1"/>
      <c r="B20" s="11" t="s">
        <v>209</v>
      </c>
      <c r="C20" s="452">
        <v>7486.9133100000008</v>
      </c>
      <c r="D20" s="142">
        <v>37.130743723234126</v>
      </c>
      <c r="E20" s="455">
        <v>21511.271850000001</v>
      </c>
      <c r="F20" s="149">
        <v>24.364607204179709</v>
      </c>
      <c r="G20" s="455">
        <v>76904.745100000015</v>
      </c>
      <c r="H20" s="149">
        <v>17.074827424137283</v>
      </c>
      <c r="I20" s="735">
        <v>19.946054591066307</v>
      </c>
      <c r="J20" s="1"/>
    </row>
    <row r="21" spans="1:45" s="428" customFormat="1" x14ac:dyDescent="0.2">
      <c r="A21" s="160" t="s">
        <v>440</v>
      </c>
      <c r="B21" s="145"/>
      <c r="C21" s="453">
        <v>9809.0880400000005</v>
      </c>
      <c r="D21" s="148">
        <v>40.635977826144895</v>
      </c>
      <c r="E21" s="453">
        <v>28906.479299999999</v>
      </c>
      <c r="F21" s="148">
        <v>19.572871176866606</v>
      </c>
      <c r="G21" s="453">
        <v>106810.93677000001</v>
      </c>
      <c r="H21" s="225">
        <v>13.136894422349551</v>
      </c>
      <c r="I21" s="148">
        <v>27.702539979387453</v>
      </c>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row>
    <row r="22" spans="1:45" s="428" customFormat="1" x14ac:dyDescent="0.2">
      <c r="A22" s="426"/>
      <c r="B22" s="11" t="s">
        <v>618</v>
      </c>
      <c r="C22" s="452">
        <v>0</v>
      </c>
      <c r="D22" s="142">
        <v>-100</v>
      </c>
      <c r="E22" s="455">
        <v>0</v>
      </c>
      <c r="F22" s="149">
        <v>-100</v>
      </c>
      <c r="G22" s="455">
        <v>1940.4524899999999</v>
      </c>
      <c r="H22" s="149">
        <v>-60.665223048048432</v>
      </c>
      <c r="I22" s="493">
        <v>0.50327676460773463</v>
      </c>
      <c r="J22" s="729"/>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row>
    <row r="23" spans="1:45" s="428" customFormat="1" x14ac:dyDescent="0.2">
      <c r="A23" s="426"/>
      <c r="B23" s="11" t="s">
        <v>324</v>
      </c>
      <c r="C23" s="452">
        <v>873.44798000000003</v>
      </c>
      <c r="D23" s="142">
        <v>-51.949861736363225</v>
      </c>
      <c r="E23" s="455">
        <v>2622.6993499999999</v>
      </c>
      <c r="F23" s="149">
        <v>-41.180925300593145</v>
      </c>
      <c r="G23" s="455">
        <v>12334.083949999998</v>
      </c>
      <c r="H23" s="149">
        <v>-31.991629114256444</v>
      </c>
      <c r="I23" s="493">
        <v>3.1989744127959496</v>
      </c>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row>
    <row r="24" spans="1:45" x14ac:dyDescent="0.2">
      <c r="A24" s="160" t="s">
        <v>338</v>
      </c>
      <c r="B24" s="145"/>
      <c r="C24" s="453">
        <v>873.44798000000003</v>
      </c>
      <c r="D24" s="148">
        <v>-68.578379235129034</v>
      </c>
      <c r="E24" s="453">
        <v>2622.6993499999999</v>
      </c>
      <c r="F24" s="148">
        <v>-51.618831406162556</v>
      </c>
      <c r="G24" s="453">
        <v>14274.53644</v>
      </c>
      <c r="H24" s="225">
        <v>-38.123232518349319</v>
      </c>
      <c r="I24" s="148">
        <v>3.7022511774036841</v>
      </c>
      <c r="J24" s="1"/>
    </row>
    <row r="25" spans="1:45" x14ac:dyDescent="0.2">
      <c r="A25" s="426"/>
      <c r="B25" s="11" t="s">
        <v>212</v>
      </c>
      <c r="C25" s="452">
        <v>0</v>
      </c>
      <c r="D25" s="142" t="s">
        <v>142</v>
      </c>
      <c r="E25" s="455">
        <v>0</v>
      </c>
      <c r="F25" s="149" t="s">
        <v>142</v>
      </c>
      <c r="G25" s="455">
        <v>3111.4529900000002</v>
      </c>
      <c r="H25" s="149">
        <v>0.28778274321809089</v>
      </c>
      <c r="I25" s="493">
        <v>0.80698806185987193</v>
      </c>
      <c r="J25" s="1"/>
    </row>
    <row r="26" spans="1:45" x14ac:dyDescent="0.2">
      <c r="A26" s="426"/>
      <c r="B26" s="11" t="s">
        <v>213</v>
      </c>
      <c r="C26" s="452">
        <v>12230.110409999999</v>
      </c>
      <c r="D26" s="142">
        <v>31.875020938879373</v>
      </c>
      <c r="E26" s="455">
        <v>30800.598899999997</v>
      </c>
      <c r="F26" s="149">
        <v>21.739833545982801</v>
      </c>
      <c r="G26" s="455">
        <v>121752.49974</v>
      </c>
      <c r="H26" s="149">
        <v>20.344051199250362</v>
      </c>
      <c r="I26" s="732">
        <v>31.57779150369781</v>
      </c>
      <c r="J26" s="1"/>
    </row>
    <row r="27" spans="1:45" x14ac:dyDescent="0.2">
      <c r="A27" s="1"/>
      <c r="B27" s="427" t="s">
        <v>323</v>
      </c>
      <c r="C27" s="454">
        <v>8708.4388500000005</v>
      </c>
      <c r="D27" s="413">
        <v>36.015065767654683</v>
      </c>
      <c r="E27" s="456">
        <v>25798.639270000003</v>
      </c>
      <c r="F27" s="574">
        <v>15.411556168199978</v>
      </c>
      <c r="G27" s="456">
        <v>98287.050940000001</v>
      </c>
      <c r="H27" s="574">
        <v>3.2234268776249726</v>
      </c>
      <c r="I27" s="639">
        <v>25.491780527911207</v>
      </c>
      <c r="J27" s="1"/>
    </row>
    <row r="28" spans="1:45" x14ac:dyDescent="0.2">
      <c r="A28" s="15"/>
      <c r="B28" s="427" t="s">
        <v>320</v>
      </c>
      <c r="C28" s="454">
        <v>3521.6715600000002</v>
      </c>
      <c r="D28" s="413">
        <v>22.643880312787072</v>
      </c>
      <c r="E28" s="456">
        <v>5001.9596300000003</v>
      </c>
      <c r="F28" s="574">
        <v>69.745283303159894</v>
      </c>
      <c r="G28" s="456">
        <v>23465.448799999995</v>
      </c>
      <c r="H28" s="574">
        <v>294.20661982841278</v>
      </c>
      <c r="I28" s="639">
        <v>6.0860109757866061</v>
      </c>
      <c r="J28" s="1"/>
    </row>
    <row r="29" spans="1:45" x14ac:dyDescent="0.2">
      <c r="A29" s="15"/>
      <c r="B29" s="11" t="s">
        <v>214</v>
      </c>
      <c r="C29" s="452">
        <v>0</v>
      </c>
      <c r="D29" s="142">
        <v>-100</v>
      </c>
      <c r="E29" s="455">
        <v>0</v>
      </c>
      <c r="F29" s="149">
        <v>-100</v>
      </c>
      <c r="G29" s="455">
        <v>2200.8696799999998</v>
      </c>
      <c r="H29" s="149">
        <v>-58.111583971759671</v>
      </c>
      <c r="I29" s="733">
        <v>0.57081870212326635</v>
      </c>
      <c r="J29" s="1"/>
    </row>
    <row r="30" spans="1:45" x14ac:dyDescent="0.2">
      <c r="A30" s="1"/>
      <c r="B30" s="11" t="s">
        <v>215</v>
      </c>
      <c r="C30" s="452">
        <v>0</v>
      </c>
      <c r="D30" s="142" t="s">
        <v>142</v>
      </c>
      <c r="E30" s="455">
        <v>0</v>
      </c>
      <c r="F30" s="149">
        <v>-100</v>
      </c>
      <c r="G30" s="455">
        <v>2833.3215699999996</v>
      </c>
      <c r="H30" s="149">
        <v>-79.675799863089978</v>
      </c>
      <c r="I30" s="493">
        <v>0.73485175246053414</v>
      </c>
      <c r="J30" s="1"/>
    </row>
    <row r="31" spans="1:45" x14ac:dyDescent="0.2">
      <c r="A31" s="1"/>
      <c r="B31" s="11" t="s">
        <v>588</v>
      </c>
      <c r="C31" s="452">
        <v>0</v>
      </c>
      <c r="D31" s="142">
        <v>-100</v>
      </c>
      <c r="E31" s="455">
        <v>0</v>
      </c>
      <c r="F31" s="149">
        <v>-100</v>
      </c>
      <c r="G31" s="455">
        <v>0</v>
      </c>
      <c r="H31" s="149">
        <v>-100</v>
      </c>
      <c r="I31" s="493">
        <v>0</v>
      </c>
      <c r="J31" s="1"/>
    </row>
    <row r="32" spans="1:45" x14ac:dyDescent="0.2">
      <c r="A32" s="426"/>
      <c r="B32" s="11" t="s">
        <v>656</v>
      </c>
      <c r="C32" s="452">
        <v>0</v>
      </c>
      <c r="D32" s="142" t="s">
        <v>142</v>
      </c>
      <c r="E32" s="455">
        <v>0</v>
      </c>
      <c r="F32" s="149" t="s">
        <v>142</v>
      </c>
      <c r="G32" s="455">
        <v>0</v>
      </c>
      <c r="H32" s="149">
        <v>-100</v>
      </c>
      <c r="I32" s="493">
        <v>0</v>
      </c>
      <c r="J32" s="1"/>
    </row>
    <row r="33" spans="1:10" x14ac:dyDescent="0.2">
      <c r="A33" s="1"/>
      <c r="B33" s="11" t="s">
        <v>217</v>
      </c>
      <c r="C33" s="452">
        <v>882.20888000000002</v>
      </c>
      <c r="D33" s="142">
        <v>-85.097875029720342</v>
      </c>
      <c r="E33" s="455">
        <v>7021.4343600000002</v>
      </c>
      <c r="F33" s="149">
        <v>-55.116577538408698</v>
      </c>
      <c r="G33" s="455">
        <v>45231.513410000007</v>
      </c>
      <c r="H33" s="149">
        <v>-28.938975730248846</v>
      </c>
      <c r="I33" s="493">
        <v>11.731268786331466</v>
      </c>
      <c r="J33" s="1"/>
    </row>
    <row r="34" spans="1:10" x14ac:dyDescent="0.2">
      <c r="A34" s="160" t="s">
        <v>441</v>
      </c>
      <c r="B34" s="145"/>
      <c r="C34" s="453">
        <v>13112.319290000001</v>
      </c>
      <c r="D34" s="148">
        <v>-23.236723906121352</v>
      </c>
      <c r="E34" s="453">
        <v>37822.033259999997</v>
      </c>
      <c r="F34" s="148">
        <v>-18.752248534700065</v>
      </c>
      <c r="G34" s="453">
        <v>175129.65738999998</v>
      </c>
      <c r="H34" s="225">
        <v>-9.5233256285160603</v>
      </c>
      <c r="I34" s="148">
        <v>45.421718806472946</v>
      </c>
      <c r="J34" s="1"/>
    </row>
    <row r="35" spans="1:10" x14ac:dyDescent="0.2">
      <c r="A35" s="426"/>
      <c r="B35" s="11" t="s">
        <v>636</v>
      </c>
      <c r="C35" s="452">
        <v>0</v>
      </c>
      <c r="D35" s="142" t="s">
        <v>142</v>
      </c>
      <c r="E35" s="455">
        <v>0</v>
      </c>
      <c r="F35" s="149">
        <v>-100</v>
      </c>
      <c r="G35" s="455">
        <v>0</v>
      </c>
      <c r="H35" s="149">
        <v>-100</v>
      </c>
      <c r="I35" s="493">
        <v>0</v>
      </c>
      <c r="J35" s="730"/>
    </row>
    <row r="36" spans="1:10" x14ac:dyDescent="0.2">
      <c r="A36" s="15"/>
      <c r="B36" s="11" t="s">
        <v>647</v>
      </c>
      <c r="C36" s="452">
        <v>0</v>
      </c>
      <c r="D36" s="142" t="s">
        <v>142</v>
      </c>
      <c r="E36" s="455">
        <v>0</v>
      </c>
      <c r="F36" s="142" t="s">
        <v>142</v>
      </c>
      <c r="G36" s="455">
        <v>0</v>
      </c>
      <c r="H36" s="142">
        <v>-100</v>
      </c>
      <c r="I36" s="493">
        <v>0</v>
      </c>
      <c r="J36" s="1"/>
    </row>
    <row r="37" spans="1:10" x14ac:dyDescent="0.2">
      <c r="A37" s="426"/>
      <c r="B37" s="11" t="s">
        <v>652</v>
      </c>
      <c r="C37" s="452">
        <v>0</v>
      </c>
      <c r="D37" s="142" t="s">
        <v>142</v>
      </c>
      <c r="E37" s="455">
        <v>0</v>
      </c>
      <c r="F37" s="149" t="s">
        <v>142</v>
      </c>
      <c r="G37" s="455">
        <v>0</v>
      </c>
      <c r="H37" s="149">
        <v>-100</v>
      </c>
      <c r="I37" s="493">
        <v>0</v>
      </c>
      <c r="J37" s="166"/>
    </row>
    <row r="38" spans="1:10" x14ac:dyDescent="0.2">
      <c r="A38" s="1"/>
      <c r="B38" s="11" t="s">
        <v>574</v>
      </c>
      <c r="C38" s="452">
        <v>0</v>
      </c>
      <c r="D38" s="142" t="s">
        <v>142</v>
      </c>
      <c r="E38" s="455">
        <v>0</v>
      </c>
      <c r="F38" s="149" t="s">
        <v>142</v>
      </c>
      <c r="G38" s="455">
        <v>0</v>
      </c>
      <c r="H38" s="149">
        <v>-100</v>
      </c>
      <c r="I38" s="493">
        <v>0</v>
      </c>
      <c r="J38" s="1"/>
    </row>
    <row r="39" spans="1:10" x14ac:dyDescent="0.2">
      <c r="A39" s="160" t="s">
        <v>457</v>
      </c>
      <c r="B39" s="145"/>
      <c r="C39" s="453">
        <v>0</v>
      </c>
      <c r="D39" s="148" t="s">
        <v>142</v>
      </c>
      <c r="E39" s="453">
        <v>0</v>
      </c>
      <c r="F39" s="148">
        <v>-100</v>
      </c>
      <c r="G39" s="453">
        <v>0</v>
      </c>
      <c r="H39" s="225">
        <v>-100</v>
      </c>
      <c r="I39" s="148" t="s">
        <v>142</v>
      </c>
      <c r="J39" s="1"/>
    </row>
    <row r="40" spans="1:10" ht="14.25" customHeight="1" x14ac:dyDescent="0.2">
      <c r="A40" s="660" t="s">
        <v>114</v>
      </c>
      <c r="B40" s="661"/>
      <c r="C40" s="661">
        <v>29077.078050000004</v>
      </c>
      <c r="D40" s="662">
        <v>-23.198398537104261</v>
      </c>
      <c r="E40" s="150">
        <v>92088.68084999999</v>
      </c>
      <c r="F40" s="662">
        <v>-10.554758842987535</v>
      </c>
      <c r="G40" s="150">
        <v>385563.69505999994</v>
      </c>
      <c r="H40" s="663">
        <v>-11.538868997879886</v>
      </c>
      <c r="I40" s="664">
        <v>100</v>
      </c>
      <c r="J40" s="1"/>
    </row>
    <row r="41" spans="1:10" ht="14.25" customHeight="1" x14ac:dyDescent="0.2">
      <c r="A41" s="674" t="s">
        <v>325</v>
      </c>
      <c r="B41" s="695"/>
      <c r="C41" s="181">
        <v>10008.25044</v>
      </c>
      <c r="D41" s="155">
        <v>26.403957577554294</v>
      </c>
      <c r="E41" s="515">
        <v>31244.746649999997</v>
      </c>
      <c r="F41" s="516">
        <v>7.1612831755163739</v>
      </c>
      <c r="G41" s="515">
        <v>121440.50386</v>
      </c>
      <c r="H41" s="516">
        <v>-0.63342912556950581</v>
      </c>
      <c r="I41" s="516">
        <v>31.49687209038234</v>
      </c>
      <c r="J41" s="1"/>
    </row>
    <row r="42" spans="1:10" ht="14.25" customHeight="1" x14ac:dyDescent="0.2">
      <c r="A42" s="674" t="s">
        <v>326</v>
      </c>
      <c r="B42" s="695"/>
      <c r="C42" s="181">
        <v>19068.82761</v>
      </c>
      <c r="D42" s="155">
        <v>-36.314790542286779</v>
      </c>
      <c r="E42" s="515">
        <v>60843.934200000003</v>
      </c>
      <c r="F42" s="516">
        <v>-17.554106194633714</v>
      </c>
      <c r="G42" s="515">
        <v>264123.19120000006</v>
      </c>
      <c r="H42" s="516">
        <v>-15.788314550949842</v>
      </c>
      <c r="I42" s="516">
        <v>68.503127909617689</v>
      </c>
      <c r="J42" s="1"/>
    </row>
    <row r="43" spans="1:10" ht="14.25" customHeight="1" x14ac:dyDescent="0.2">
      <c r="A43" s="470" t="s">
        <v>444</v>
      </c>
      <c r="B43" s="153"/>
      <c r="C43" s="406">
        <v>7604.3974699999999</v>
      </c>
      <c r="D43" s="407">
        <v>-34.219991097014884</v>
      </c>
      <c r="E43" s="408">
        <v>30132.676390000004</v>
      </c>
      <c r="F43" s="409">
        <v>-3.6796623253286227</v>
      </c>
      <c r="G43" s="408">
        <v>111166.58001000001</v>
      </c>
      <c r="H43" s="409">
        <v>-20.695640524764027</v>
      </c>
      <c r="I43" s="409">
        <v>28.832221870033869</v>
      </c>
      <c r="J43" s="1"/>
    </row>
    <row r="44" spans="1:10" ht="14.25" customHeight="1" x14ac:dyDescent="0.2">
      <c r="A44" s="470" t="s">
        <v>445</v>
      </c>
      <c r="B44" s="153"/>
      <c r="C44" s="406">
        <v>21472.680580000007</v>
      </c>
      <c r="D44" s="407">
        <v>-18.353715184949952</v>
      </c>
      <c r="E44" s="408">
        <v>61956.004459999996</v>
      </c>
      <c r="F44" s="409">
        <v>-13.555659866763307</v>
      </c>
      <c r="G44" s="408">
        <v>274397.11504999996</v>
      </c>
      <c r="H44" s="409">
        <v>-7.1977831846262319</v>
      </c>
      <c r="I44" s="409">
        <v>71.167778129966138</v>
      </c>
    </row>
    <row r="45" spans="1:10" s="1" customFormat="1" ht="15" customHeight="1" x14ac:dyDescent="0.2">
      <c r="A45" s="674" t="s">
        <v>446</v>
      </c>
      <c r="B45" s="695"/>
      <c r="C45" s="181">
        <v>2135.9292999999998</v>
      </c>
      <c r="D45" s="155">
        <v>67.839511575883733</v>
      </c>
      <c r="E45" s="515">
        <v>5921.2649099999999</v>
      </c>
      <c r="F45" s="711">
        <v>-4.5832753348016357</v>
      </c>
      <c r="G45" s="515">
        <v>23166.655149999999</v>
      </c>
      <c r="H45" s="711">
        <v>-7.5185187062759784</v>
      </c>
      <c r="I45" s="516">
        <v>6.0085156996938967</v>
      </c>
    </row>
    <row r="46" spans="1:10" s="1" customFormat="1" x14ac:dyDescent="0.2">
      <c r="A46" s="161"/>
      <c r="B46" s="161"/>
      <c r="C46" s="161"/>
      <c r="D46" s="161"/>
      <c r="E46" s="161"/>
      <c r="F46" s="161"/>
      <c r="G46" s="161"/>
      <c r="H46" s="161"/>
      <c r="I46" s="161" t="s">
        <v>220</v>
      </c>
    </row>
    <row r="47" spans="1:10" s="1" customFormat="1" ht="15" customHeight="1" x14ac:dyDescent="0.2">
      <c r="A47" s="822" t="s">
        <v>660</v>
      </c>
      <c r="B47" s="822"/>
      <c r="C47" s="822"/>
      <c r="D47" s="822"/>
      <c r="E47" s="822"/>
      <c r="F47" s="822"/>
      <c r="G47" s="822"/>
      <c r="H47" s="822"/>
      <c r="I47" s="822"/>
    </row>
    <row r="48" spans="1:10" s="1" customFormat="1" x14ac:dyDescent="0.2">
      <c r="A48" s="429" t="s">
        <v>470</v>
      </c>
      <c r="I48" s="656"/>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sheetData>
  <mergeCells count="6">
    <mergeCell ref="A47:I47"/>
    <mergeCell ref="A3:A4"/>
    <mergeCell ref="B3:B4"/>
    <mergeCell ref="C3:D3"/>
    <mergeCell ref="E3:F3"/>
    <mergeCell ref="G3:I3"/>
  </mergeCells>
  <conditionalFormatting sqref="F45">
    <cfRule type="cellIs" dxfId="52" priority="9" operator="between">
      <formula>0</formula>
      <formula>0.5</formula>
    </cfRule>
    <cfRule type="cellIs" dxfId="51" priority="10" operator="between">
      <formula>-0.49</formula>
      <formula>0.49</formula>
    </cfRule>
  </conditionalFormatting>
  <conditionalFormatting sqref="H45">
    <cfRule type="cellIs" dxfId="50" priority="11" operator="between">
      <formula>0</formula>
      <formula>0.5</formula>
    </cfRule>
    <cfRule type="cellIs" dxfId="49" priority="12" operator="between">
      <formula>-0.49</formula>
      <formula>0.49</formula>
    </cfRule>
  </conditionalFormatting>
  <conditionalFormatting sqref="I8">
    <cfRule type="cellIs" dxfId="48" priority="37" operator="between">
      <formula>0</formula>
      <formula>0.5</formula>
    </cfRule>
    <cfRule type="cellIs" dxfId="47" priority="38" operator="between">
      <formula>0</formula>
      <formula>0.49</formula>
    </cfRule>
  </conditionalFormatting>
  <conditionalFormatting sqref="I29:I30">
    <cfRule type="cellIs" dxfId="46" priority="13" operator="between">
      <formula>0</formula>
      <formula>0.5</formula>
    </cfRule>
    <cfRule type="cellIs" dxfId="45" priority="14" operator="between">
      <formula>0</formula>
      <formula>0.49</formula>
    </cfRule>
  </conditionalFormatting>
  <conditionalFormatting sqref="I40:I41">
    <cfRule type="cellIs" dxfId="44" priority="1" operator="between">
      <formula>0</formula>
      <formula>0.5</formula>
    </cfRule>
    <cfRule type="cellIs" dxfId="43"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4" t="s">
        <v>18</v>
      </c>
      <c r="B1" s="814"/>
      <c r="C1" s="814"/>
      <c r="D1" s="814"/>
      <c r="E1" s="814"/>
      <c r="F1" s="814"/>
      <c r="G1" s="1"/>
      <c r="H1" s="1"/>
    </row>
    <row r="2" spans="1:9" x14ac:dyDescent="0.2">
      <c r="A2" s="815"/>
      <c r="B2" s="815"/>
      <c r="C2" s="815"/>
      <c r="D2" s="815"/>
      <c r="E2" s="815"/>
      <c r="F2" s="815"/>
      <c r="G2" s="10"/>
      <c r="H2" s="55" t="s">
        <v>465</v>
      </c>
    </row>
    <row r="3" spans="1:9" x14ac:dyDescent="0.2">
      <c r="A3" s="11"/>
      <c r="B3" s="779">
        <f>INDICE!A3</f>
        <v>45352</v>
      </c>
      <c r="C3" s="779">
        <v>41671</v>
      </c>
      <c r="D3" s="777" t="s">
        <v>115</v>
      </c>
      <c r="E3" s="777"/>
      <c r="F3" s="777" t="s">
        <v>116</v>
      </c>
      <c r="G3" s="777"/>
      <c r="H3" s="777"/>
    </row>
    <row r="4" spans="1:9" x14ac:dyDescent="0.2">
      <c r="A4" s="254"/>
      <c r="B4" s="184" t="s">
        <v>54</v>
      </c>
      <c r="C4" s="185" t="s">
        <v>419</v>
      </c>
      <c r="D4" s="184" t="s">
        <v>54</v>
      </c>
      <c r="E4" s="185" t="s">
        <v>419</v>
      </c>
      <c r="F4" s="184" t="s">
        <v>54</v>
      </c>
      <c r="G4" s="186" t="s">
        <v>419</v>
      </c>
      <c r="H4" s="185" t="s">
        <v>469</v>
      </c>
      <c r="I4" s="55"/>
    </row>
    <row r="5" spans="1:9" ht="14.1" customHeight="1" x14ac:dyDescent="0.2">
      <c r="A5" s="410" t="s">
        <v>327</v>
      </c>
      <c r="B5" s="227">
        <v>10008.25044</v>
      </c>
      <c r="C5" s="228">
        <v>26.403957577554277</v>
      </c>
      <c r="D5" s="227">
        <v>31244.746649999997</v>
      </c>
      <c r="E5" s="228">
        <v>7.1612831755163739</v>
      </c>
      <c r="F5" s="227">
        <v>121440.50386</v>
      </c>
      <c r="G5" s="228">
        <v>-0.63342912556951791</v>
      </c>
      <c r="H5" s="228">
        <v>31.49687209038234</v>
      </c>
    </row>
    <row r="6" spans="1:9" x14ac:dyDescent="0.2">
      <c r="A6" s="403" t="s">
        <v>328</v>
      </c>
      <c r="B6" s="718">
        <v>8708.4388500000005</v>
      </c>
      <c r="C6" s="501">
        <v>36.015065767654683</v>
      </c>
      <c r="D6" s="430">
        <v>25798.639270000003</v>
      </c>
      <c r="E6" s="431">
        <v>15.411556168199978</v>
      </c>
      <c r="F6" s="430">
        <v>98287.050940000001</v>
      </c>
      <c r="G6" s="431">
        <v>3.2234268776249726</v>
      </c>
      <c r="H6" s="720">
        <v>25.4917805279112</v>
      </c>
    </row>
    <row r="7" spans="1:9" x14ac:dyDescent="0.2">
      <c r="A7" s="403" t="s">
        <v>329</v>
      </c>
      <c r="B7" s="719">
        <v>0</v>
      </c>
      <c r="C7" s="432" t="s">
        <v>142</v>
      </c>
      <c r="D7" s="432">
        <v>0</v>
      </c>
      <c r="E7" s="431" t="s">
        <v>142</v>
      </c>
      <c r="F7" s="432">
        <v>0</v>
      </c>
      <c r="G7" s="431" t="s">
        <v>142</v>
      </c>
      <c r="H7" s="684" t="s">
        <v>142</v>
      </c>
    </row>
    <row r="8" spans="1:9" x14ac:dyDescent="0.2">
      <c r="A8" s="403" t="s">
        <v>517</v>
      </c>
      <c r="B8" s="719">
        <v>548.22838000000002</v>
      </c>
      <c r="C8" s="469">
        <v>16.755800697389191</v>
      </c>
      <c r="D8" s="430">
        <v>2140.7451099999998</v>
      </c>
      <c r="E8" s="469">
        <v>11.411411225430882</v>
      </c>
      <c r="F8" s="430">
        <v>10277.276040000001</v>
      </c>
      <c r="G8" s="469">
        <v>103.63984729787536</v>
      </c>
      <c r="H8" s="720">
        <v>2.6655196460861514</v>
      </c>
    </row>
    <row r="9" spans="1:9" x14ac:dyDescent="0.2">
      <c r="A9" s="403" t="s">
        <v>518</v>
      </c>
      <c r="B9" s="718">
        <v>751.58321000000001</v>
      </c>
      <c r="C9" s="431">
        <v>-28.117085117116254</v>
      </c>
      <c r="D9" s="430">
        <v>3305.3622700000001</v>
      </c>
      <c r="E9" s="431">
        <v>-32.290343558260943</v>
      </c>
      <c r="F9" s="430">
        <v>12876.176879999999</v>
      </c>
      <c r="G9" s="431">
        <v>-41.338818839547834</v>
      </c>
      <c r="H9" s="720">
        <v>3.3395719163849842</v>
      </c>
    </row>
    <row r="10" spans="1:9" x14ac:dyDescent="0.2">
      <c r="A10" s="410" t="s">
        <v>330</v>
      </c>
      <c r="B10" s="412">
        <v>19068.82761</v>
      </c>
      <c r="C10" s="228">
        <v>-36.314790542286779</v>
      </c>
      <c r="D10" s="412">
        <v>60843.934200000003</v>
      </c>
      <c r="E10" s="228">
        <v>-17.554106194633732</v>
      </c>
      <c r="F10" s="412">
        <v>264123.19120000006</v>
      </c>
      <c r="G10" s="228">
        <v>-15.763690563797564</v>
      </c>
      <c r="H10" s="228">
        <v>68.503127909617675</v>
      </c>
    </row>
    <row r="11" spans="1:9" x14ac:dyDescent="0.2">
      <c r="A11" s="403" t="s">
        <v>331</v>
      </c>
      <c r="B11" s="718">
        <v>1980.51755</v>
      </c>
      <c r="C11" s="433">
        <v>-71.410345007068585</v>
      </c>
      <c r="D11" s="430">
        <v>6627.6366900000003</v>
      </c>
      <c r="E11" s="431">
        <v>-44.31052819710375</v>
      </c>
      <c r="F11" s="430">
        <v>37839.46269</v>
      </c>
      <c r="G11" s="431">
        <v>-24.933318817035008</v>
      </c>
      <c r="H11" s="720">
        <v>9.8140626762360412</v>
      </c>
    </row>
    <row r="12" spans="1:9" x14ac:dyDescent="0.2">
      <c r="A12" s="403" t="s">
        <v>332</v>
      </c>
      <c r="B12" s="718">
        <v>5412.3155500000003</v>
      </c>
      <c r="C12" s="431">
        <v>-12.300866071789017</v>
      </c>
      <c r="D12" s="430">
        <v>17064.090749999999</v>
      </c>
      <c r="E12" s="73">
        <v>9.4907466864950205</v>
      </c>
      <c r="F12" s="430">
        <v>63977.027470000001</v>
      </c>
      <c r="G12" s="431">
        <v>-0.82406296605658025</v>
      </c>
      <c r="H12" s="720">
        <v>16.593115039019462</v>
      </c>
    </row>
    <row r="13" spans="1:9" x14ac:dyDescent="0.2">
      <c r="A13" s="403" t="s">
        <v>333</v>
      </c>
      <c r="B13" s="718">
        <v>4052.6331599999999</v>
      </c>
      <c r="C13" s="439">
        <v>-6.0386705971329659</v>
      </c>
      <c r="D13" s="430">
        <v>11327.874059999998</v>
      </c>
      <c r="E13" s="431">
        <v>-1.7128274652772029</v>
      </c>
      <c r="F13" s="430">
        <v>42942.743489999993</v>
      </c>
      <c r="G13" s="431">
        <v>-18.274364941481451</v>
      </c>
      <c r="H13" s="720">
        <v>11.137652232354865</v>
      </c>
    </row>
    <row r="14" spans="1:9" x14ac:dyDescent="0.2">
      <c r="A14" s="403" t="s">
        <v>334</v>
      </c>
      <c r="B14" s="718">
        <v>2054.7880099999998</v>
      </c>
      <c r="C14" s="431">
        <v>-25.664659964952495</v>
      </c>
      <c r="D14" s="430">
        <v>8571.7549499999986</v>
      </c>
      <c r="E14" s="431">
        <v>-43.968462763487274</v>
      </c>
      <c r="F14" s="430">
        <v>39928.523460000004</v>
      </c>
      <c r="G14" s="431">
        <v>-37.253991383292302</v>
      </c>
      <c r="H14" s="720">
        <v>10.355882561449794</v>
      </c>
    </row>
    <row r="15" spans="1:9" x14ac:dyDescent="0.2">
      <c r="A15" s="403" t="s">
        <v>335</v>
      </c>
      <c r="B15" s="718">
        <v>2184.4765200000002</v>
      </c>
      <c r="C15" s="439">
        <v>-4.1292576025646426</v>
      </c>
      <c r="D15" s="430">
        <v>5461.8895500000008</v>
      </c>
      <c r="E15" s="431">
        <v>-29.021617056995584</v>
      </c>
      <c r="F15" s="430">
        <v>27613.72019</v>
      </c>
      <c r="G15" s="431">
        <v>-5.3156943857957186</v>
      </c>
      <c r="H15" s="720">
        <v>7.1619087958224013</v>
      </c>
    </row>
    <row r="16" spans="1:9" x14ac:dyDescent="0.2">
      <c r="A16" s="403" t="s">
        <v>670</v>
      </c>
      <c r="B16" s="718">
        <v>1019.55598</v>
      </c>
      <c r="C16" s="501">
        <v>0</v>
      </c>
      <c r="D16" s="430">
        <v>3086.5426499999999</v>
      </c>
      <c r="E16" s="501">
        <v>0</v>
      </c>
      <c r="F16" s="430">
        <v>10488.3814</v>
      </c>
      <c r="G16" s="501">
        <v>0</v>
      </c>
      <c r="H16" s="720">
        <v>2.7202720417875019</v>
      </c>
    </row>
    <row r="17" spans="1:8" x14ac:dyDescent="0.2">
      <c r="A17" s="403" t="s">
        <v>336</v>
      </c>
      <c r="B17" s="718">
        <v>2364.5408399999997</v>
      </c>
      <c r="C17" s="431">
        <v>-68.420586429344084</v>
      </c>
      <c r="D17" s="430">
        <v>8704.1455500000011</v>
      </c>
      <c r="E17" s="431">
        <v>-26.199062816858238</v>
      </c>
      <c r="F17" s="430">
        <v>41333.332499999997</v>
      </c>
      <c r="G17" s="431">
        <v>-22.436558293274793</v>
      </c>
      <c r="H17" s="721">
        <v>10.720234562947597</v>
      </c>
    </row>
    <row r="18" spans="1:8" x14ac:dyDescent="0.2">
      <c r="A18" s="410" t="s">
        <v>537</v>
      </c>
      <c r="B18" s="517">
        <v>0</v>
      </c>
      <c r="C18" s="659" t="s">
        <v>142</v>
      </c>
      <c r="D18" s="412">
        <v>0</v>
      </c>
      <c r="E18" s="649" t="s">
        <v>142</v>
      </c>
      <c r="F18" s="412">
        <v>0</v>
      </c>
      <c r="G18" s="414">
        <v>-100</v>
      </c>
      <c r="H18" s="412">
        <v>0</v>
      </c>
    </row>
    <row r="19" spans="1:8" x14ac:dyDescent="0.2">
      <c r="A19" s="411" t="s">
        <v>114</v>
      </c>
      <c r="B19" s="61">
        <v>29077.078049999996</v>
      </c>
      <c r="C19" s="62">
        <v>-23.198398537104286</v>
      </c>
      <c r="D19" s="61">
        <v>92088.68084999999</v>
      </c>
      <c r="E19" s="62">
        <v>-10.554758842987548</v>
      </c>
      <c r="F19" s="61">
        <v>385563.69506</v>
      </c>
      <c r="G19" s="62">
        <v>-11.538868997879872</v>
      </c>
      <c r="H19" s="62">
        <v>100</v>
      </c>
    </row>
    <row r="20" spans="1:8" x14ac:dyDescent="0.2">
      <c r="A20" s="156"/>
      <c r="B20" s="1"/>
      <c r="C20" s="1"/>
      <c r="D20" s="1"/>
      <c r="E20" s="1"/>
      <c r="F20" s="1"/>
      <c r="G20" s="1"/>
      <c r="H20" s="161" t="s">
        <v>220</v>
      </c>
    </row>
    <row r="21" spans="1:8" x14ac:dyDescent="0.2">
      <c r="A21" s="133" t="s">
        <v>572</v>
      </c>
      <c r="B21" s="1"/>
      <c r="C21" s="1"/>
      <c r="D21" s="1"/>
      <c r="E21" s="1"/>
      <c r="F21" s="1"/>
      <c r="G21" s="1"/>
      <c r="H21" s="1"/>
    </row>
    <row r="22" spans="1:8" x14ac:dyDescent="0.2">
      <c r="A22" s="429" t="s">
        <v>529</v>
      </c>
      <c r="B22" s="1"/>
      <c r="C22" s="1"/>
      <c r="D22" s="1"/>
      <c r="E22" s="1"/>
      <c r="F22" s="1"/>
      <c r="G22" s="1"/>
      <c r="H22" s="1"/>
    </row>
    <row r="23" spans="1:8" s="1" customFormat="1" x14ac:dyDescent="0.2">
      <c r="A23" s="583"/>
      <c r="B23" s="583"/>
      <c r="C23" s="583"/>
      <c r="D23" s="583"/>
      <c r="E23" s="583"/>
      <c r="F23" s="583"/>
      <c r="G23" s="583"/>
      <c r="H23" s="583"/>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42" priority="17" operator="between">
      <formula>0.0001</formula>
      <formula>0.44999</formula>
    </cfRule>
  </conditionalFormatting>
  <conditionalFormatting sqref="C16">
    <cfRule type="cellIs" dxfId="41" priority="6" operator="between">
      <formula>0.0001</formula>
      <formula>0.44999</formula>
    </cfRule>
  </conditionalFormatting>
  <conditionalFormatting sqref="C17:C18">
    <cfRule type="cellIs" dxfId="40" priority="15" operator="between">
      <formula>0</formula>
      <formula>0.5</formula>
    </cfRule>
    <cfRule type="cellIs" dxfId="39" priority="16" operator="between">
      <formula>0</formula>
      <formula>0.49</formula>
    </cfRule>
  </conditionalFormatting>
  <conditionalFormatting sqref="E12">
    <cfRule type="cellIs" dxfId="38" priority="9" operator="between">
      <formula>-0.5</formula>
      <formula>0.5</formula>
    </cfRule>
    <cfRule type="cellIs" dxfId="37" priority="10" operator="between">
      <formula>0</formula>
      <formula>0.49</formula>
    </cfRule>
  </conditionalFormatting>
  <conditionalFormatting sqref="E16">
    <cfRule type="cellIs" dxfId="36" priority="2" operator="between">
      <formula>0.0001</formula>
      <formula>0.44999</formula>
    </cfRule>
  </conditionalFormatting>
  <conditionalFormatting sqref="E18:E19">
    <cfRule type="cellIs" dxfId="35" priority="20" operator="between">
      <formula>0.00001</formula>
      <formula>0.049999</formula>
    </cfRule>
  </conditionalFormatting>
  <conditionalFormatting sqref="G16">
    <cfRule type="cellIs" dxfId="34" priority="1" operator="between">
      <formula>0.0001</formula>
      <formula>0.44999</formula>
    </cfRule>
  </conditionalFormatting>
  <conditionalFormatting sqref="G18:G19">
    <cfRule type="cellIs" dxfId="33" priority="19" operator="between">
      <formula>0.00001</formula>
      <formula>0.049999</formula>
    </cfRule>
  </conditionalFormatting>
  <conditionalFormatting sqref="H7">
    <cfRule type="cellIs" dxfId="32" priority="3" operator="between">
      <formula>0</formula>
      <formula>0.5</formula>
    </cfRule>
    <cfRule type="cellIs" dxfId="31"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6" t="s">
        <v>499</v>
      </c>
      <c r="B1" s="1"/>
      <c r="C1" s="1"/>
      <c r="D1" s="1"/>
      <c r="E1" s="1"/>
      <c r="F1" s="1"/>
      <c r="G1" s="1"/>
      <c r="H1" s="1"/>
    </row>
    <row r="2" spans="1:8" x14ac:dyDescent="0.2">
      <c r="A2" s="1"/>
      <c r="B2" s="1"/>
      <c r="C2" s="1"/>
      <c r="D2" s="1"/>
      <c r="E2" s="1"/>
      <c r="F2" s="1"/>
      <c r="G2" s="55" t="s">
        <v>467</v>
      </c>
      <c r="H2" s="1"/>
    </row>
    <row r="3" spans="1:8" x14ac:dyDescent="0.2">
      <c r="A3" s="56"/>
      <c r="B3" s="779">
        <f>INDICE!A3</f>
        <v>45352</v>
      </c>
      <c r="C3" s="777">
        <v>41671</v>
      </c>
      <c r="D3" s="777" t="s">
        <v>115</v>
      </c>
      <c r="E3" s="777"/>
      <c r="F3" s="777" t="s">
        <v>116</v>
      </c>
      <c r="G3" s="777"/>
      <c r="H3" s="1"/>
    </row>
    <row r="4" spans="1:8" x14ac:dyDescent="0.2">
      <c r="A4" s="66"/>
      <c r="B4" s="184" t="s">
        <v>340</v>
      </c>
      <c r="C4" s="185" t="s">
        <v>419</v>
      </c>
      <c r="D4" s="184" t="s">
        <v>340</v>
      </c>
      <c r="E4" s="185" t="s">
        <v>419</v>
      </c>
      <c r="F4" s="184" t="s">
        <v>340</v>
      </c>
      <c r="G4" s="186" t="s">
        <v>419</v>
      </c>
      <c r="H4" s="1"/>
    </row>
    <row r="5" spans="1:8" x14ac:dyDescent="0.2">
      <c r="A5" s="434" t="s">
        <v>466</v>
      </c>
      <c r="B5" s="435">
        <v>32.074152562980117</v>
      </c>
      <c r="C5" s="417">
        <v>-25.44510761104916</v>
      </c>
      <c r="D5" s="436">
        <v>33.310486282384652</v>
      </c>
      <c r="E5" s="417">
        <v>-32.122568428884158</v>
      </c>
      <c r="F5" s="436">
        <v>34.392400070936525</v>
      </c>
      <c r="G5" s="417">
        <v>-43.142183066249139</v>
      </c>
      <c r="H5" s="1"/>
    </row>
    <row r="6" spans="1:8" x14ac:dyDescent="0.2">
      <c r="A6" s="3"/>
      <c r="B6" s="3"/>
      <c r="C6" s="3"/>
      <c r="D6" s="3"/>
      <c r="E6" s="3"/>
      <c r="F6" s="3"/>
      <c r="G6" s="55" t="s">
        <v>341</v>
      </c>
      <c r="H6" s="1"/>
    </row>
    <row r="7" spans="1:8" x14ac:dyDescent="0.2">
      <c r="A7" s="80" t="s">
        <v>569</v>
      </c>
      <c r="B7" s="80"/>
      <c r="C7" s="199"/>
      <c r="D7" s="199"/>
      <c r="E7" s="199"/>
      <c r="F7" s="80"/>
      <c r="G7" s="80"/>
      <c r="H7" s="1"/>
    </row>
    <row r="8" spans="1:8" x14ac:dyDescent="0.2">
      <c r="A8" s="133" t="s">
        <v>342</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7"/>
    <col min="9" max="9" width="11.125" customWidth="1"/>
    <col min="10" max="34" width="11" style="1"/>
  </cols>
  <sheetData>
    <row r="1" spans="1:9" x14ac:dyDescent="0.2">
      <c r="A1" s="814" t="s">
        <v>337</v>
      </c>
      <c r="B1" s="814"/>
      <c r="C1" s="814"/>
      <c r="D1" s="814"/>
      <c r="E1" s="814"/>
      <c r="F1" s="814"/>
      <c r="G1" s="814"/>
      <c r="H1" s="1"/>
      <c r="I1" s="1"/>
    </row>
    <row r="2" spans="1:9" x14ac:dyDescent="0.2">
      <c r="A2" s="815"/>
      <c r="B2" s="815"/>
      <c r="C2" s="815"/>
      <c r="D2" s="815"/>
      <c r="E2" s="815"/>
      <c r="F2" s="815"/>
      <c r="G2" s="815"/>
      <c r="H2" s="10"/>
      <c r="I2" s="55" t="s">
        <v>465</v>
      </c>
    </row>
    <row r="3" spans="1:9" x14ac:dyDescent="0.2">
      <c r="A3" s="794" t="s">
        <v>449</v>
      </c>
      <c r="B3" s="794" t="s">
        <v>450</v>
      </c>
      <c r="C3" s="775">
        <f>INDICE!A3</f>
        <v>45352</v>
      </c>
      <c r="D3" s="776">
        <v>41671</v>
      </c>
      <c r="E3" s="776" t="s">
        <v>115</v>
      </c>
      <c r="F3" s="776"/>
      <c r="G3" s="776" t="s">
        <v>116</v>
      </c>
      <c r="H3" s="776"/>
      <c r="I3" s="776"/>
    </row>
    <row r="4" spans="1:9" x14ac:dyDescent="0.2">
      <c r="A4" s="795"/>
      <c r="B4" s="795"/>
      <c r="C4" s="82" t="s">
        <v>54</v>
      </c>
      <c r="D4" s="82" t="s">
        <v>419</v>
      </c>
      <c r="E4" s="82" t="s">
        <v>54</v>
      </c>
      <c r="F4" s="82" t="s">
        <v>419</v>
      </c>
      <c r="G4" s="82" t="s">
        <v>54</v>
      </c>
      <c r="H4" s="83" t="s">
        <v>419</v>
      </c>
      <c r="I4" s="83" t="s">
        <v>106</v>
      </c>
    </row>
    <row r="5" spans="1:9" x14ac:dyDescent="0.2">
      <c r="A5" s="11"/>
      <c r="B5" s="11" t="s">
        <v>267</v>
      </c>
      <c r="C5" s="749">
        <v>0</v>
      </c>
      <c r="D5" s="142">
        <v>-100</v>
      </c>
      <c r="E5" s="750">
        <v>0</v>
      </c>
      <c r="F5" s="142">
        <v>-100</v>
      </c>
      <c r="G5" s="750">
        <v>618.18615000000011</v>
      </c>
      <c r="H5" s="142">
        <v>-57.973933125321622</v>
      </c>
      <c r="I5" s="751">
        <v>0.9737391404085558</v>
      </c>
    </row>
    <row r="6" spans="1:9" x14ac:dyDescent="0.2">
      <c r="A6" s="11"/>
      <c r="B6" s="11" t="s">
        <v>674</v>
      </c>
      <c r="C6" s="749">
        <v>6.5418900000000004</v>
      </c>
      <c r="D6" s="142">
        <v>-7.5442712381813744</v>
      </c>
      <c r="E6" s="750">
        <v>18.943060000000003</v>
      </c>
      <c r="F6" s="142">
        <v>2.843650783309676</v>
      </c>
      <c r="G6" s="750">
        <v>47.12847</v>
      </c>
      <c r="H6" s="142">
        <v>8.3047357110897639</v>
      </c>
      <c r="I6" s="751">
        <v>7.4234655478079545E-2</v>
      </c>
    </row>
    <row r="7" spans="1:9" x14ac:dyDescent="0.2">
      <c r="A7" s="11"/>
      <c r="B7" s="11" t="s">
        <v>233</v>
      </c>
      <c r="C7" s="749">
        <v>0</v>
      </c>
      <c r="D7" s="142" t="s">
        <v>142</v>
      </c>
      <c r="E7" s="750">
        <v>0</v>
      </c>
      <c r="F7" s="142" t="s">
        <v>142</v>
      </c>
      <c r="G7" s="750">
        <v>17.96968</v>
      </c>
      <c r="H7" s="142">
        <v>-98.312991263204495</v>
      </c>
      <c r="I7" s="751">
        <v>2.8305035233508247E-2</v>
      </c>
    </row>
    <row r="8" spans="1:9" x14ac:dyDescent="0.2">
      <c r="A8" s="11"/>
      <c r="B8" s="11" t="s">
        <v>271</v>
      </c>
      <c r="C8" s="749">
        <v>0</v>
      </c>
      <c r="D8" s="142" t="s">
        <v>142</v>
      </c>
      <c r="E8" s="750">
        <v>0</v>
      </c>
      <c r="F8" s="142" t="s">
        <v>142</v>
      </c>
      <c r="G8" s="750">
        <v>0</v>
      </c>
      <c r="H8" s="142">
        <v>-100</v>
      </c>
      <c r="I8" s="751">
        <v>0</v>
      </c>
    </row>
    <row r="9" spans="1:9" x14ac:dyDescent="0.2">
      <c r="A9" s="11"/>
      <c r="B9" s="11" t="s">
        <v>275</v>
      </c>
      <c r="C9" s="749">
        <v>0</v>
      </c>
      <c r="D9" s="142">
        <v>-100</v>
      </c>
      <c r="E9" s="750">
        <v>0</v>
      </c>
      <c r="F9" s="142">
        <v>-100</v>
      </c>
      <c r="G9" s="750">
        <v>210.64891</v>
      </c>
      <c r="H9" s="142">
        <v>9.3374851168671462</v>
      </c>
      <c r="I9" s="751">
        <v>0.33180472993676613</v>
      </c>
    </row>
    <row r="10" spans="1:9" x14ac:dyDescent="0.2">
      <c r="A10" s="11"/>
      <c r="B10" s="11" t="s">
        <v>234</v>
      </c>
      <c r="C10" s="749">
        <v>1277.0550999999998</v>
      </c>
      <c r="D10" s="142">
        <v>-66.805017315622294</v>
      </c>
      <c r="E10" s="750">
        <v>2773.5555099999997</v>
      </c>
      <c r="F10" s="142">
        <v>-66.699881794210185</v>
      </c>
      <c r="G10" s="750">
        <v>32544.14275000001</v>
      </c>
      <c r="H10" s="142">
        <v>-17.091740489446984</v>
      </c>
      <c r="I10" s="752">
        <v>51.262076296465622</v>
      </c>
    </row>
    <row r="11" spans="1:9" x14ac:dyDescent="0.2">
      <c r="A11" s="11"/>
      <c r="B11" s="238" t="s">
        <v>323</v>
      </c>
      <c r="C11" s="753">
        <v>1244.6792800000001</v>
      </c>
      <c r="D11" s="413">
        <v>-66.426229294528653</v>
      </c>
      <c r="E11" s="754">
        <v>2561.67967</v>
      </c>
      <c r="F11" s="413">
        <v>-68.508280533492467</v>
      </c>
      <c r="G11" s="754">
        <v>31660.371810000015</v>
      </c>
      <c r="H11" s="413">
        <v>-15.793541181882842</v>
      </c>
      <c r="I11" s="755">
        <v>49.869999888034833</v>
      </c>
    </row>
    <row r="12" spans="1:9" x14ac:dyDescent="0.2">
      <c r="A12" s="11"/>
      <c r="B12" s="238" t="s">
        <v>320</v>
      </c>
      <c r="C12" s="753">
        <v>32.375820000000004</v>
      </c>
      <c r="D12" s="413">
        <v>-76.847332279529255</v>
      </c>
      <c r="E12" s="754">
        <v>211.87583999999998</v>
      </c>
      <c r="F12" s="413">
        <v>8.9273158086878244</v>
      </c>
      <c r="G12" s="754">
        <v>883.77093999999988</v>
      </c>
      <c r="H12" s="413">
        <v>-46.5899321225642</v>
      </c>
      <c r="I12" s="755">
        <v>1.3920764084307957</v>
      </c>
    </row>
    <row r="13" spans="1:9" x14ac:dyDescent="0.2">
      <c r="A13" s="11"/>
      <c r="B13" s="11" t="s">
        <v>585</v>
      </c>
      <c r="C13" s="749">
        <v>65.872169999999997</v>
      </c>
      <c r="D13" s="142">
        <v>8302.0625</v>
      </c>
      <c r="E13" s="750">
        <v>239.14131</v>
      </c>
      <c r="F13" s="142">
        <v>283.18616089276088</v>
      </c>
      <c r="G13" s="750">
        <v>723.42455000000007</v>
      </c>
      <c r="H13" s="142">
        <v>68.146842484249277</v>
      </c>
      <c r="I13" s="751">
        <v>1.1395059553945786</v>
      </c>
    </row>
    <row r="14" spans="1:9" x14ac:dyDescent="0.2">
      <c r="A14" s="11"/>
      <c r="B14" s="11" t="s">
        <v>235</v>
      </c>
      <c r="C14" s="749">
        <v>0</v>
      </c>
      <c r="D14" s="142" t="s">
        <v>142</v>
      </c>
      <c r="E14" s="750">
        <v>0.86053000000000002</v>
      </c>
      <c r="F14" s="142" t="s">
        <v>142</v>
      </c>
      <c r="G14" s="750">
        <v>0.86053000000000002</v>
      </c>
      <c r="H14" s="142">
        <v>-99.837045649922899</v>
      </c>
      <c r="I14" s="751">
        <v>1.3554683204982424E-3</v>
      </c>
    </row>
    <row r="15" spans="1:9" x14ac:dyDescent="0.2">
      <c r="A15" s="11"/>
      <c r="B15" s="11" t="s">
        <v>276</v>
      </c>
      <c r="C15" s="749">
        <v>0</v>
      </c>
      <c r="D15" s="142" t="s">
        <v>142</v>
      </c>
      <c r="E15" s="750">
        <v>0</v>
      </c>
      <c r="F15" s="142" t="s">
        <v>142</v>
      </c>
      <c r="G15" s="750">
        <v>0</v>
      </c>
      <c r="H15" s="142">
        <v>-100</v>
      </c>
      <c r="I15" s="751">
        <v>0</v>
      </c>
    </row>
    <row r="16" spans="1:9" x14ac:dyDescent="0.2">
      <c r="A16" s="11"/>
      <c r="B16" s="11" t="s">
        <v>277</v>
      </c>
      <c r="C16" s="749">
        <v>0</v>
      </c>
      <c r="D16" s="142" t="s">
        <v>142</v>
      </c>
      <c r="E16" s="750">
        <v>0</v>
      </c>
      <c r="F16" s="142" t="s">
        <v>142</v>
      </c>
      <c r="G16" s="750">
        <v>12.89898</v>
      </c>
      <c r="H16" s="142" t="s">
        <v>142</v>
      </c>
      <c r="I16" s="751">
        <v>2.0317895665160329E-2</v>
      </c>
    </row>
    <row r="17" spans="1:10" x14ac:dyDescent="0.2">
      <c r="A17" s="11"/>
      <c r="B17" s="11" t="s">
        <v>206</v>
      </c>
      <c r="C17" s="749">
        <v>348.65201999999999</v>
      </c>
      <c r="D17" s="142">
        <v>-83.48885707471571</v>
      </c>
      <c r="E17" s="750">
        <v>627.78693999999996</v>
      </c>
      <c r="F17" s="142">
        <v>-88.362782840309421</v>
      </c>
      <c r="G17" s="750">
        <v>3347.7762399999992</v>
      </c>
      <c r="H17" s="142">
        <v>-76.578591635044049</v>
      </c>
      <c r="I17" s="751">
        <v>5.2732672160607059</v>
      </c>
    </row>
    <row r="18" spans="1:10" x14ac:dyDescent="0.2">
      <c r="A18" s="11"/>
      <c r="B18" s="11" t="s">
        <v>207</v>
      </c>
      <c r="C18" s="749">
        <v>0</v>
      </c>
      <c r="D18" s="413" t="s">
        <v>142</v>
      </c>
      <c r="E18" s="750">
        <v>0</v>
      </c>
      <c r="F18" s="413" t="s">
        <v>142</v>
      </c>
      <c r="G18" s="750">
        <v>22.125700000000002</v>
      </c>
      <c r="H18" s="413">
        <v>-26.43537905777092</v>
      </c>
      <c r="I18" s="751">
        <v>3.4851411826255868E-2</v>
      </c>
    </row>
    <row r="19" spans="1:10" x14ac:dyDescent="0.2">
      <c r="A19" s="11"/>
      <c r="B19" s="11" t="s">
        <v>543</v>
      </c>
      <c r="C19" s="749">
        <v>0</v>
      </c>
      <c r="D19" s="142" t="s">
        <v>142</v>
      </c>
      <c r="E19" s="750">
        <v>0</v>
      </c>
      <c r="F19" s="142" t="s">
        <v>142</v>
      </c>
      <c r="G19" s="750">
        <v>1039.68788</v>
      </c>
      <c r="H19" s="142">
        <v>-74.293770535831527</v>
      </c>
      <c r="I19" s="752">
        <v>1.6376697901827688</v>
      </c>
    </row>
    <row r="20" spans="1:10" x14ac:dyDescent="0.2">
      <c r="A20" s="11"/>
      <c r="B20" s="11" t="s">
        <v>236</v>
      </c>
      <c r="C20" s="749">
        <v>639.93131999999991</v>
      </c>
      <c r="D20" s="142">
        <v>-28.461153658189435</v>
      </c>
      <c r="E20" s="750">
        <v>1616.34917</v>
      </c>
      <c r="F20" s="142">
        <v>-42.100030379454608</v>
      </c>
      <c r="G20" s="750">
        <v>5282.3455200000008</v>
      </c>
      <c r="H20" s="142">
        <v>-35.856165755477818</v>
      </c>
      <c r="I20" s="752">
        <v>8.3205141137273717</v>
      </c>
    </row>
    <row r="21" spans="1:10" x14ac:dyDescent="0.2">
      <c r="A21" s="11"/>
      <c r="B21" s="238" t="s">
        <v>323</v>
      </c>
      <c r="C21" s="753">
        <v>639.93131999999991</v>
      </c>
      <c r="D21" s="413">
        <v>-28.461153658189435</v>
      </c>
      <c r="E21" s="754">
        <v>1616.34917</v>
      </c>
      <c r="F21" s="413">
        <v>-42.100030379454608</v>
      </c>
      <c r="G21" s="754">
        <v>5282.3455200000008</v>
      </c>
      <c r="H21" s="413">
        <v>-35.847071949536975</v>
      </c>
      <c r="I21" s="755">
        <v>8.3205141137273717</v>
      </c>
    </row>
    <row r="22" spans="1:10" x14ac:dyDescent="0.2">
      <c r="A22" s="11"/>
      <c r="B22" s="238" t="s">
        <v>320</v>
      </c>
      <c r="C22" s="753">
        <v>0</v>
      </c>
      <c r="D22" s="413" t="s">
        <v>142</v>
      </c>
      <c r="E22" s="754">
        <v>0</v>
      </c>
      <c r="F22" s="413" t="s">
        <v>142</v>
      </c>
      <c r="G22" s="754">
        <v>0</v>
      </c>
      <c r="H22" s="413">
        <v>-100</v>
      </c>
      <c r="I22" s="755">
        <v>0</v>
      </c>
    </row>
    <row r="23" spans="1:10" x14ac:dyDescent="0.2">
      <c r="A23" s="11"/>
      <c r="B23" s="11" t="s">
        <v>208</v>
      </c>
      <c r="C23" s="749">
        <v>0</v>
      </c>
      <c r="D23" s="142" t="s">
        <v>142</v>
      </c>
      <c r="E23" s="750">
        <v>0</v>
      </c>
      <c r="F23" s="142" t="s">
        <v>142</v>
      </c>
      <c r="G23" s="750">
        <v>504.64272</v>
      </c>
      <c r="H23" s="142">
        <v>359.3583890938653</v>
      </c>
      <c r="I23" s="751">
        <v>0.79489061407512196</v>
      </c>
    </row>
    <row r="24" spans="1:10" x14ac:dyDescent="0.2">
      <c r="A24" s="11"/>
      <c r="B24" s="11" t="s">
        <v>237</v>
      </c>
      <c r="C24" s="749">
        <v>0</v>
      </c>
      <c r="D24" s="142" t="s">
        <v>142</v>
      </c>
      <c r="E24" s="750">
        <v>0</v>
      </c>
      <c r="F24" s="142" t="s">
        <v>142</v>
      </c>
      <c r="G24" s="750">
        <v>364.48255</v>
      </c>
      <c r="H24" s="142">
        <v>277.87187301238436</v>
      </c>
      <c r="I24" s="751">
        <v>0.57411659082125743</v>
      </c>
    </row>
    <row r="25" spans="1:10" x14ac:dyDescent="0.2">
      <c r="A25" s="11"/>
      <c r="B25" s="11" t="s">
        <v>679</v>
      </c>
      <c r="C25" s="749">
        <v>0</v>
      </c>
      <c r="D25" s="142" t="s">
        <v>142</v>
      </c>
      <c r="E25" s="750">
        <v>0.29652999999999996</v>
      </c>
      <c r="F25" s="142" t="s">
        <v>142</v>
      </c>
      <c r="G25" s="750">
        <v>1.1747000000000001</v>
      </c>
      <c r="H25" s="142" t="s">
        <v>142</v>
      </c>
      <c r="I25" s="751">
        <v>1.8503348356121055E-3</v>
      </c>
    </row>
    <row r="26" spans="1:10" ht="14.25" customHeight="1" x14ac:dyDescent="0.2">
      <c r="A26" s="160" t="s">
        <v>440</v>
      </c>
      <c r="B26" s="710"/>
      <c r="C26" s="756">
        <v>2338.0524999999993</v>
      </c>
      <c r="D26" s="147">
        <v>-66.174573950439481</v>
      </c>
      <c r="E26" s="756">
        <v>5276.9330499999996</v>
      </c>
      <c r="F26" s="147">
        <v>-69.023895895620839</v>
      </c>
      <c r="G26" s="756">
        <v>44737.49533000002</v>
      </c>
      <c r="H26" s="147">
        <v>-36.056489364758392</v>
      </c>
      <c r="I26" s="757">
        <v>70.468499248431868</v>
      </c>
    </row>
    <row r="27" spans="1:10" ht="14.25" customHeight="1" x14ac:dyDescent="0.2">
      <c r="A27" s="11"/>
      <c r="B27" s="11" t="s">
        <v>696</v>
      </c>
      <c r="C27" s="749">
        <v>0</v>
      </c>
      <c r="D27" s="142" t="s">
        <v>142</v>
      </c>
      <c r="E27" s="750">
        <v>135.54614999999998</v>
      </c>
      <c r="F27" s="142" t="s">
        <v>142</v>
      </c>
      <c r="G27" s="750">
        <v>135.54614999999998</v>
      </c>
      <c r="H27" s="142" t="s">
        <v>142</v>
      </c>
      <c r="I27" s="751">
        <v>0.21350622557087237</v>
      </c>
    </row>
    <row r="28" spans="1:10" x14ac:dyDescent="0.2">
      <c r="A28" s="11"/>
      <c r="B28" s="11" t="s">
        <v>241</v>
      </c>
      <c r="C28" s="749">
        <v>712</v>
      </c>
      <c r="D28" s="142">
        <v>-13.170731707317074</v>
      </c>
      <c r="E28" s="750">
        <v>2044</v>
      </c>
      <c r="F28" s="142">
        <v>0.39292730844793711</v>
      </c>
      <c r="G28" s="750">
        <v>9480.175009999999</v>
      </c>
      <c r="H28" s="142">
        <v>141.97885557345123</v>
      </c>
      <c r="I28" s="752">
        <v>14.932747142846972</v>
      </c>
    </row>
    <row r="29" spans="1:10" x14ac:dyDescent="0.2">
      <c r="A29" s="11"/>
      <c r="B29" s="238" t="s">
        <v>323</v>
      </c>
      <c r="C29" s="753">
        <v>712</v>
      </c>
      <c r="D29" s="413">
        <v>-13.170731707317074</v>
      </c>
      <c r="E29" s="754">
        <v>2044</v>
      </c>
      <c r="F29" s="413">
        <v>0.39292730844793711</v>
      </c>
      <c r="G29" s="754">
        <v>9479</v>
      </c>
      <c r="H29" s="413">
        <v>141.9488637668878</v>
      </c>
      <c r="I29" s="755">
        <v>14.930896319713243</v>
      </c>
    </row>
    <row r="30" spans="1:10" ht="14.25" customHeight="1" x14ac:dyDescent="0.2">
      <c r="A30" s="11"/>
      <c r="B30" s="238" t="s">
        <v>320</v>
      </c>
      <c r="C30" s="753">
        <v>0</v>
      </c>
      <c r="D30" s="413" t="s">
        <v>142</v>
      </c>
      <c r="E30" s="754">
        <v>0</v>
      </c>
      <c r="F30" s="413" t="s">
        <v>142</v>
      </c>
      <c r="G30" s="754">
        <v>1.1750099999999999</v>
      </c>
      <c r="H30" s="413" t="s">
        <v>142</v>
      </c>
      <c r="I30" s="755">
        <v>1.8508231337299563E-3</v>
      </c>
    </row>
    <row r="31" spans="1:10" ht="14.25" customHeight="1" x14ac:dyDescent="0.2">
      <c r="A31" s="160" t="s">
        <v>441</v>
      </c>
      <c r="B31" s="710"/>
      <c r="C31" s="756">
        <v>712</v>
      </c>
      <c r="D31" s="147">
        <v>-13.170731707317074</v>
      </c>
      <c r="E31" s="756">
        <v>2179.5461500000001</v>
      </c>
      <c r="F31" s="147">
        <v>7.0504002946954758</v>
      </c>
      <c r="G31" s="756">
        <v>9615.721160000001</v>
      </c>
      <c r="H31" s="147">
        <v>145.43863371254565</v>
      </c>
      <c r="I31" s="757">
        <v>15.146253368417847</v>
      </c>
      <c r="J31" s="429"/>
    </row>
    <row r="32" spans="1:10" ht="14.25" customHeight="1" x14ac:dyDescent="0.2">
      <c r="A32" s="11"/>
      <c r="B32" s="11" t="s">
        <v>231</v>
      </c>
      <c r="C32" s="749">
        <v>0</v>
      </c>
      <c r="D32" s="142">
        <v>-100</v>
      </c>
      <c r="E32" s="750">
        <v>0</v>
      </c>
      <c r="F32" s="142">
        <v>-100</v>
      </c>
      <c r="G32" s="750">
        <v>126.01447</v>
      </c>
      <c r="H32" s="142">
        <v>18.270784970673155</v>
      </c>
      <c r="I32" s="751">
        <v>0.19849235007422883</v>
      </c>
      <c r="J32" s="429"/>
    </row>
    <row r="33" spans="1:9" ht="14.25" customHeight="1" x14ac:dyDescent="0.2">
      <c r="A33" s="160" t="s">
        <v>301</v>
      </c>
      <c r="B33" s="710"/>
      <c r="C33" s="756">
        <v>0</v>
      </c>
      <c r="D33" s="147">
        <v>-100</v>
      </c>
      <c r="E33" s="756">
        <v>0</v>
      </c>
      <c r="F33" s="147">
        <v>-100</v>
      </c>
      <c r="G33" s="756">
        <v>126.01447</v>
      </c>
      <c r="H33" s="147">
        <v>18.270784970673155</v>
      </c>
      <c r="I33" s="757">
        <v>0.19849235007422883</v>
      </c>
    </row>
    <row r="34" spans="1:9" ht="14.25" customHeight="1" x14ac:dyDescent="0.2">
      <c r="A34" s="11"/>
      <c r="B34" s="11" t="s">
        <v>564</v>
      </c>
      <c r="C34" s="749">
        <v>0</v>
      </c>
      <c r="D34" s="142" t="s">
        <v>142</v>
      </c>
      <c r="E34" s="750">
        <v>0</v>
      </c>
      <c r="F34" s="142" t="s">
        <v>142</v>
      </c>
      <c r="G34" s="750">
        <v>16.062999999999999</v>
      </c>
      <c r="H34" s="142" t="s">
        <v>142</v>
      </c>
      <c r="I34" s="751">
        <v>2.530171828078424E-2</v>
      </c>
    </row>
    <row r="35" spans="1:9" ht="15.75" customHeight="1" x14ac:dyDescent="0.2">
      <c r="A35" s="11"/>
      <c r="B35" s="11" t="s">
        <v>202</v>
      </c>
      <c r="C35" s="749">
        <v>0</v>
      </c>
      <c r="D35" s="142" t="s">
        <v>142</v>
      </c>
      <c r="E35" s="750">
        <v>338.12256000000002</v>
      </c>
      <c r="F35" s="142" t="s">
        <v>142</v>
      </c>
      <c r="G35" s="750">
        <v>1029.93</v>
      </c>
      <c r="H35" s="142">
        <v>30.944474256467402</v>
      </c>
      <c r="I35" s="751">
        <v>1.6222996145756157</v>
      </c>
    </row>
    <row r="36" spans="1:9" s="1" customFormat="1" ht="14.25" customHeight="1" x14ac:dyDescent="0.2">
      <c r="A36" s="11"/>
      <c r="B36" s="11" t="s">
        <v>675</v>
      </c>
      <c r="C36" s="749">
        <v>0</v>
      </c>
      <c r="D36" s="142" t="s">
        <v>142</v>
      </c>
      <c r="E36" s="754">
        <v>0</v>
      </c>
      <c r="F36" s="142" t="s">
        <v>142</v>
      </c>
      <c r="G36" s="750">
        <v>19.89575</v>
      </c>
      <c r="H36" s="142" t="s">
        <v>142</v>
      </c>
      <c r="I36" s="751">
        <v>3.1338894445926233E-2</v>
      </c>
    </row>
    <row r="37" spans="1:9" s="1" customFormat="1" x14ac:dyDescent="0.2">
      <c r="A37" s="11"/>
      <c r="B37" s="11" t="s">
        <v>203</v>
      </c>
      <c r="C37" s="749">
        <v>0</v>
      </c>
      <c r="D37" s="142" t="s">
        <v>142</v>
      </c>
      <c r="E37" s="750">
        <v>22.35529</v>
      </c>
      <c r="F37" s="142" t="s">
        <v>142</v>
      </c>
      <c r="G37" s="750">
        <v>22.35529</v>
      </c>
      <c r="H37" s="142" t="s">
        <v>142</v>
      </c>
      <c r="I37" s="751">
        <v>3.52130517129573E-2</v>
      </c>
    </row>
    <row r="38" spans="1:9" s="1" customFormat="1" x14ac:dyDescent="0.2">
      <c r="A38" s="11"/>
      <c r="B38" s="11" t="s">
        <v>676</v>
      </c>
      <c r="C38" s="749">
        <v>0</v>
      </c>
      <c r="D38" s="142" t="s">
        <v>142</v>
      </c>
      <c r="E38" s="754">
        <v>0</v>
      </c>
      <c r="F38" s="142">
        <v>-100</v>
      </c>
      <c r="G38" s="750">
        <v>3898.5170499999999</v>
      </c>
      <c r="H38" s="142">
        <v>39.360618637329509</v>
      </c>
      <c r="I38" s="751">
        <v>6.1407694771794841</v>
      </c>
    </row>
    <row r="39" spans="1:9" s="1" customFormat="1" x14ac:dyDescent="0.2">
      <c r="A39" s="160" t="s">
        <v>677</v>
      </c>
      <c r="B39" s="710"/>
      <c r="C39" s="756">
        <v>0</v>
      </c>
      <c r="D39" s="147" t="s">
        <v>142</v>
      </c>
      <c r="E39" s="756">
        <v>360.47784999999999</v>
      </c>
      <c r="F39" s="147">
        <v>-60.444389003443831</v>
      </c>
      <c r="G39" s="756">
        <v>4986.76109</v>
      </c>
      <c r="H39" s="147">
        <v>39.14068771806437</v>
      </c>
      <c r="I39" s="757">
        <v>7.8549227561947683</v>
      </c>
    </row>
    <row r="40" spans="1:9" s="1" customFormat="1" x14ac:dyDescent="0.2">
      <c r="A40" s="11"/>
      <c r="B40" s="11" t="s">
        <v>536</v>
      </c>
      <c r="C40" s="749">
        <v>0</v>
      </c>
      <c r="D40" s="142" t="s">
        <v>142</v>
      </c>
      <c r="E40" s="754">
        <v>0</v>
      </c>
      <c r="F40" s="142" t="s">
        <v>142</v>
      </c>
      <c r="G40" s="750">
        <v>1151.1730500000001</v>
      </c>
      <c r="H40" s="142">
        <v>425.5680794835323</v>
      </c>
      <c r="I40" s="751">
        <v>1.8132762375354015</v>
      </c>
    </row>
    <row r="41" spans="1:9" s="1" customFormat="1" x14ac:dyDescent="0.2">
      <c r="A41" s="11"/>
      <c r="B41" s="11" t="s">
        <v>647</v>
      </c>
      <c r="C41" s="749">
        <v>0</v>
      </c>
      <c r="D41" s="142" t="s">
        <v>142</v>
      </c>
      <c r="E41" s="754">
        <v>0</v>
      </c>
      <c r="F41" s="142" t="s">
        <v>142</v>
      </c>
      <c r="G41" s="750">
        <v>938.38300000000004</v>
      </c>
      <c r="H41" s="142" t="s">
        <v>142</v>
      </c>
      <c r="I41" s="751">
        <v>1.4780988797532939</v>
      </c>
    </row>
    <row r="42" spans="1:9" s="1" customFormat="1" ht="14.25" customHeight="1" x14ac:dyDescent="0.2">
      <c r="A42" s="11"/>
      <c r="B42" s="11" t="s">
        <v>613</v>
      </c>
      <c r="C42" s="749">
        <v>0</v>
      </c>
      <c r="D42" s="142" t="s">
        <v>142</v>
      </c>
      <c r="E42" s="754">
        <v>0</v>
      </c>
      <c r="F42" s="142">
        <v>-100</v>
      </c>
      <c r="G42" s="754">
        <v>0</v>
      </c>
      <c r="H42" s="142">
        <v>-100</v>
      </c>
      <c r="I42" s="751">
        <v>0</v>
      </c>
    </row>
    <row r="43" spans="1:9" s="1" customFormat="1" ht="14.25" customHeight="1" x14ac:dyDescent="0.2">
      <c r="A43" s="160" t="s">
        <v>457</v>
      </c>
      <c r="B43" s="710"/>
      <c r="C43" s="756">
        <v>0</v>
      </c>
      <c r="D43" s="147" t="s">
        <v>142</v>
      </c>
      <c r="E43" s="756">
        <v>0</v>
      </c>
      <c r="F43" s="147">
        <v>-100</v>
      </c>
      <c r="G43" s="756">
        <v>2089.5560500000001</v>
      </c>
      <c r="H43" s="147">
        <v>473.50993928231031</v>
      </c>
      <c r="I43" s="757">
        <v>3.2913751172886951</v>
      </c>
    </row>
    <row r="44" spans="1:9" s="1" customFormat="1" x14ac:dyDescent="0.2">
      <c r="A44" s="160" t="s">
        <v>678</v>
      </c>
      <c r="B44" s="710"/>
      <c r="C44" s="756">
        <v>197.90556999999998</v>
      </c>
      <c r="D44" s="147">
        <v>217.45066540053557</v>
      </c>
      <c r="E44" s="756">
        <v>478.50305999999995</v>
      </c>
      <c r="F44" s="147">
        <v>262.85321373282568</v>
      </c>
      <c r="G44" s="756">
        <v>1930.2587599999999</v>
      </c>
      <c r="H44" s="147">
        <v>814.53133354195745</v>
      </c>
      <c r="I44" s="757">
        <v>3.0404571595925995</v>
      </c>
    </row>
    <row r="45" spans="1:9" s="1" customFormat="1" x14ac:dyDescent="0.2">
      <c r="A45" s="741" t="s">
        <v>114</v>
      </c>
      <c r="B45" s="661"/>
      <c r="C45" s="758">
        <v>3247.9580699999997</v>
      </c>
      <c r="D45" s="668">
        <v>-58.439530692354346</v>
      </c>
      <c r="E45" s="758">
        <v>8295.46011</v>
      </c>
      <c r="F45" s="668">
        <v>-58.910530441419986</v>
      </c>
      <c r="G45" s="758">
        <v>63485.806860000012</v>
      </c>
      <c r="H45" s="668">
        <v>-18.761863705056314</v>
      </c>
      <c r="I45" s="758">
        <v>100</v>
      </c>
    </row>
    <row r="46" spans="1:9" s="1" customFormat="1" ht="14.25" customHeight="1" x14ac:dyDescent="0.2">
      <c r="A46" s="742"/>
      <c r="B46" s="736" t="s">
        <v>323</v>
      </c>
      <c r="C46" s="737">
        <v>2596.6106</v>
      </c>
      <c r="D46" s="155">
        <v>-52.108132703421852</v>
      </c>
      <c r="E46" s="737">
        <v>6222.0288399999999</v>
      </c>
      <c r="F46" s="155">
        <v>-51.998215792289038</v>
      </c>
      <c r="G46" s="737">
        <v>46421.717330000021</v>
      </c>
      <c r="H46" s="155">
        <v>-6.6905168313010908</v>
      </c>
      <c r="I46" s="737">
        <v>73.121410321475452</v>
      </c>
    </row>
    <row r="47" spans="1:9" s="1" customFormat="1" ht="14.25" customHeight="1" x14ac:dyDescent="0.2">
      <c r="A47" s="736"/>
      <c r="B47" s="736" t="s">
        <v>320</v>
      </c>
      <c r="C47" s="737">
        <v>651.34747000000004</v>
      </c>
      <c r="D47" s="155">
        <v>-72.783388960218574</v>
      </c>
      <c r="E47" s="737">
        <v>2073.43127</v>
      </c>
      <c r="F47" s="155">
        <v>-71.30872291724188</v>
      </c>
      <c r="G47" s="737">
        <v>17064.089530000001</v>
      </c>
      <c r="H47" s="155">
        <v>-39.909932673570495</v>
      </c>
      <c r="I47" s="737">
        <v>26.878589678524563</v>
      </c>
    </row>
    <row r="48" spans="1:9" s="1" customFormat="1" x14ac:dyDescent="0.2">
      <c r="A48" s="738"/>
      <c r="B48" s="738" t="s">
        <v>444</v>
      </c>
      <c r="C48" s="740">
        <v>2331.5106099999998</v>
      </c>
      <c r="D48" s="407">
        <v>-66.334893291569514</v>
      </c>
      <c r="E48" s="740">
        <v>5280.3452800000005</v>
      </c>
      <c r="F48" s="407">
        <v>-69.079780392257547</v>
      </c>
      <c r="G48" s="740">
        <v>45797.015370000023</v>
      </c>
      <c r="H48" s="407">
        <v>-34.441861194778568</v>
      </c>
      <c r="I48" s="740">
        <v>72.137407768940207</v>
      </c>
    </row>
    <row r="49" spans="1:9" s="1" customFormat="1" x14ac:dyDescent="0.2">
      <c r="A49" s="738"/>
      <c r="B49" s="738" t="s">
        <v>445</v>
      </c>
      <c r="C49" s="740">
        <v>916.44745999999998</v>
      </c>
      <c r="D49" s="407">
        <v>3.0390226595968799</v>
      </c>
      <c r="E49" s="740">
        <v>3015.1148299999991</v>
      </c>
      <c r="F49" s="407">
        <v>-3.0962285199718131</v>
      </c>
      <c r="G49" s="740">
        <v>17688.791489999996</v>
      </c>
      <c r="H49" s="407">
        <v>113.35736160283882</v>
      </c>
      <c r="I49" s="740">
        <v>27.862592231059807</v>
      </c>
    </row>
    <row r="50" spans="1:9" s="1" customFormat="1" x14ac:dyDescent="0.2">
      <c r="A50" s="736"/>
      <c r="B50" s="736" t="s">
        <v>446</v>
      </c>
      <c r="C50" s="737">
        <v>2265.6384399999997</v>
      </c>
      <c r="D50" s="155">
        <v>-67.184899835148812</v>
      </c>
      <c r="E50" s="737">
        <v>5018.5521499999995</v>
      </c>
      <c r="F50" s="155">
        <v>-70.400174994635478</v>
      </c>
      <c r="G50" s="737">
        <v>43438.99919000001</v>
      </c>
      <c r="H50" s="155">
        <v>-37.363021789421289</v>
      </c>
      <c r="I50" s="737">
        <v>68.423166276822215</v>
      </c>
    </row>
    <row r="51" spans="1:9" s="1" customFormat="1" x14ac:dyDescent="0.2">
      <c r="A51" s="80" t="s">
        <v>688</v>
      </c>
      <c r="B51" s="727"/>
      <c r="C51" s="727"/>
      <c r="D51" s="727"/>
      <c r="E51" s="727"/>
      <c r="F51" s="727"/>
      <c r="G51" s="727"/>
      <c r="H51" s="727"/>
      <c r="I51" s="734" t="s">
        <v>220</v>
      </c>
    </row>
    <row r="52" spans="1:9" s="1" customFormat="1" x14ac:dyDescent="0.2">
      <c r="A52" s="727" t="s">
        <v>680</v>
      </c>
      <c r="B52" s="726"/>
      <c r="G52" s="616"/>
    </row>
    <row r="53" spans="1:9" s="1" customFormat="1" x14ac:dyDescent="0.2">
      <c r="A53" s="727" t="s">
        <v>681</v>
      </c>
      <c r="G53" s="616"/>
    </row>
    <row r="54" spans="1:9" s="1" customFormat="1" x14ac:dyDescent="0.2">
      <c r="G54" s="616"/>
    </row>
    <row r="55" spans="1:9" s="1" customFormat="1" x14ac:dyDescent="0.2">
      <c r="G55" s="616"/>
    </row>
    <row r="56" spans="1:9" s="1" customFormat="1" x14ac:dyDescent="0.2">
      <c r="G56" s="616"/>
    </row>
    <row r="57" spans="1:9" s="1" customFormat="1" x14ac:dyDescent="0.2">
      <c r="G57" s="616"/>
    </row>
    <row r="58" spans="1:9" s="1" customFormat="1" x14ac:dyDescent="0.2">
      <c r="G58" s="616"/>
    </row>
    <row r="59" spans="1:9" s="1" customFormat="1" x14ac:dyDescent="0.2">
      <c r="G59" s="616"/>
    </row>
    <row r="60" spans="1:9" s="1" customFormat="1" x14ac:dyDescent="0.2">
      <c r="G60" s="616"/>
    </row>
    <row r="61" spans="1:9" s="1" customFormat="1" x14ac:dyDescent="0.2">
      <c r="G61" s="616"/>
    </row>
    <row r="62" spans="1:9" s="1" customFormat="1" x14ac:dyDescent="0.2">
      <c r="G62" s="616"/>
    </row>
    <row r="63" spans="1:9" s="1" customFormat="1" x14ac:dyDescent="0.2">
      <c r="G63" s="616"/>
    </row>
    <row r="64" spans="1:9" s="1" customFormat="1" x14ac:dyDescent="0.2">
      <c r="G64" s="616"/>
    </row>
    <row r="65" spans="7:7" s="1" customFormat="1" x14ac:dyDescent="0.2">
      <c r="G65" s="616"/>
    </row>
    <row r="66" spans="7:7" s="1" customFormat="1" x14ac:dyDescent="0.2">
      <c r="G66" s="616"/>
    </row>
    <row r="67" spans="7:7" s="1" customFormat="1" x14ac:dyDescent="0.2">
      <c r="G67" s="616"/>
    </row>
    <row r="68" spans="7:7" s="1" customFormat="1" x14ac:dyDescent="0.2">
      <c r="G68" s="616"/>
    </row>
    <row r="69" spans="7:7" s="1" customFormat="1" x14ac:dyDescent="0.2">
      <c r="G69" s="616"/>
    </row>
    <row r="70" spans="7:7" s="1" customFormat="1" x14ac:dyDescent="0.2">
      <c r="G70" s="616"/>
    </row>
    <row r="71" spans="7:7" s="1" customFormat="1" x14ac:dyDescent="0.2">
      <c r="G71" s="616"/>
    </row>
    <row r="72" spans="7:7" s="1" customFormat="1" x14ac:dyDescent="0.2">
      <c r="G72" s="616"/>
    </row>
    <row r="73" spans="7:7" s="1" customFormat="1" x14ac:dyDescent="0.2">
      <c r="G73" s="616"/>
    </row>
    <row r="74" spans="7:7" s="1" customFormat="1" x14ac:dyDescent="0.2">
      <c r="G74" s="616"/>
    </row>
    <row r="75" spans="7:7" s="1" customFormat="1" x14ac:dyDescent="0.2">
      <c r="G75" s="616"/>
    </row>
    <row r="76" spans="7:7" s="1" customFormat="1" x14ac:dyDescent="0.2">
      <c r="G76" s="616"/>
    </row>
    <row r="77" spans="7:7" s="1" customFormat="1" x14ac:dyDescent="0.2">
      <c r="G77" s="616"/>
    </row>
    <row r="78" spans="7:7" s="1" customFormat="1" x14ac:dyDescent="0.2">
      <c r="G78" s="616"/>
    </row>
    <row r="79" spans="7:7" s="1" customFormat="1" x14ac:dyDescent="0.2">
      <c r="G79" s="616"/>
    </row>
    <row r="80" spans="7:7" s="1" customFormat="1" x14ac:dyDescent="0.2">
      <c r="G80" s="616"/>
    </row>
    <row r="81" spans="7:7" s="1" customFormat="1" x14ac:dyDescent="0.2">
      <c r="G81" s="616"/>
    </row>
    <row r="82" spans="7:7" s="1" customFormat="1" x14ac:dyDescent="0.2">
      <c r="G82" s="616"/>
    </row>
    <row r="83" spans="7:7" s="1" customFormat="1" x14ac:dyDescent="0.2">
      <c r="G83" s="616"/>
    </row>
    <row r="84" spans="7:7" s="1" customFormat="1" x14ac:dyDescent="0.2">
      <c r="G84" s="616"/>
    </row>
    <row r="85" spans="7:7" s="1" customFormat="1" x14ac:dyDescent="0.2">
      <c r="G85" s="616"/>
    </row>
    <row r="86" spans="7:7" s="1" customFormat="1" x14ac:dyDescent="0.2">
      <c r="G86" s="616"/>
    </row>
    <row r="87" spans="7:7" s="1" customFormat="1" x14ac:dyDescent="0.2">
      <c r="G87" s="616"/>
    </row>
    <row r="88" spans="7:7" s="1" customFormat="1" x14ac:dyDescent="0.2">
      <c r="G88" s="616"/>
    </row>
    <row r="89" spans="7:7" s="1" customFormat="1" x14ac:dyDescent="0.2">
      <c r="G89" s="616"/>
    </row>
    <row r="90" spans="7:7" s="1" customFormat="1" x14ac:dyDescent="0.2">
      <c r="G90" s="616"/>
    </row>
    <row r="91" spans="7:7" s="1" customFormat="1" x14ac:dyDescent="0.2">
      <c r="G91" s="616"/>
    </row>
    <row r="92" spans="7:7" s="1" customFormat="1" x14ac:dyDescent="0.2">
      <c r="G92" s="616"/>
    </row>
    <row r="93" spans="7:7" s="1" customFormat="1" x14ac:dyDescent="0.2">
      <c r="G93" s="616"/>
    </row>
    <row r="94" spans="7:7" s="1" customFormat="1" x14ac:dyDescent="0.2">
      <c r="G94" s="616"/>
    </row>
    <row r="95" spans="7:7" s="1" customFormat="1" x14ac:dyDescent="0.2">
      <c r="G95" s="616"/>
    </row>
    <row r="96" spans="7:7" s="1" customFormat="1" x14ac:dyDescent="0.2">
      <c r="G96" s="616"/>
    </row>
    <row r="97" spans="7:7" s="1" customFormat="1" x14ac:dyDescent="0.2">
      <c r="G97" s="616"/>
    </row>
    <row r="98" spans="7:7" s="1" customFormat="1" x14ac:dyDescent="0.2">
      <c r="G98" s="616"/>
    </row>
    <row r="99" spans="7:7" s="1" customFormat="1" x14ac:dyDescent="0.2">
      <c r="G99" s="616"/>
    </row>
    <row r="100" spans="7:7" s="1" customFormat="1" x14ac:dyDescent="0.2">
      <c r="G100" s="616"/>
    </row>
    <row r="101" spans="7:7" s="1" customFormat="1" x14ac:dyDescent="0.2">
      <c r="G101" s="616"/>
    </row>
    <row r="102" spans="7:7" s="1" customFormat="1" x14ac:dyDescent="0.2">
      <c r="G102" s="616"/>
    </row>
    <row r="103" spans="7:7" s="1" customFormat="1" x14ac:dyDescent="0.2">
      <c r="G103" s="616"/>
    </row>
    <row r="104" spans="7:7" s="1" customFormat="1" x14ac:dyDescent="0.2">
      <c r="G104" s="616"/>
    </row>
    <row r="105" spans="7:7" s="1" customFormat="1" x14ac:dyDescent="0.2">
      <c r="G105" s="616"/>
    </row>
    <row r="106" spans="7:7" s="1" customFormat="1" x14ac:dyDescent="0.2">
      <c r="G106" s="616"/>
    </row>
    <row r="107" spans="7:7" s="1" customFormat="1" x14ac:dyDescent="0.2">
      <c r="G107" s="616"/>
    </row>
    <row r="108" spans="7:7" s="1" customFormat="1" x14ac:dyDescent="0.2">
      <c r="G108" s="616"/>
    </row>
    <row r="109" spans="7:7" s="1" customFormat="1" x14ac:dyDescent="0.2">
      <c r="G109" s="616"/>
    </row>
    <row r="110" spans="7:7" s="1" customFormat="1" x14ac:dyDescent="0.2">
      <c r="G110" s="616"/>
    </row>
    <row r="111" spans="7:7" s="1" customFormat="1" x14ac:dyDescent="0.2">
      <c r="G111" s="616"/>
    </row>
    <row r="112" spans="7:7" s="1" customFormat="1" x14ac:dyDescent="0.2">
      <c r="G112" s="616"/>
    </row>
    <row r="113" spans="7:7" s="1" customFormat="1" x14ac:dyDescent="0.2">
      <c r="G113" s="616"/>
    </row>
    <row r="114" spans="7:7" s="1" customFormat="1" x14ac:dyDescent="0.2">
      <c r="G114" s="616"/>
    </row>
    <row r="115" spans="7:7" s="1" customFormat="1" x14ac:dyDescent="0.2">
      <c r="G115" s="616"/>
    </row>
    <row r="116" spans="7:7" s="1" customFormat="1" x14ac:dyDescent="0.2">
      <c r="G116" s="616"/>
    </row>
    <row r="117" spans="7:7" s="1" customFormat="1" x14ac:dyDescent="0.2">
      <c r="G117" s="616"/>
    </row>
    <row r="118" spans="7:7" s="1" customFormat="1" x14ac:dyDescent="0.2">
      <c r="G118" s="616"/>
    </row>
    <row r="119" spans="7:7" s="1" customFormat="1" x14ac:dyDescent="0.2">
      <c r="G119" s="616"/>
    </row>
    <row r="120" spans="7:7" s="1" customFormat="1" x14ac:dyDescent="0.2">
      <c r="G120" s="616"/>
    </row>
    <row r="121" spans="7:7" s="1" customFormat="1" x14ac:dyDescent="0.2">
      <c r="G121" s="616"/>
    </row>
    <row r="122" spans="7:7" s="1" customFormat="1" x14ac:dyDescent="0.2">
      <c r="G122" s="616"/>
    </row>
    <row r="123" spans="7:7" s="1" customFormat="1" x14ac:dyDescent="0.2">
      <c r="G123" s="616"/>
    </row>
    <row r="124" spans="7:7" s="1" customFormat="1" x14ac:dyDescent="0.2">
      <c r="G124" s="616"/>
    </row>
    <row r="125" spans="7:7" s="1" customFormat="1" x14ac:dyDescent="0.2">
      <c r="G125" s="616"/>
    </row>
    <row r="126" spans="7:7" s="1" customFormat="1" x14ac:dyDescent="0.2">
      <c r="G126" s="616"/>
    </row>
    <row r="127" spans="7:7" s="1" customFormat="1" x14ac:dyDescent="0.2">
      <c r="G127" s="616"/>
    </row>
    <row r="128" spans="7:7" s="1" customFormat="1" x14ac:dyDescent="0.2">
      <c r="G128" s="616"/>
    </row>
    <row r="129" spans="7:7" s="1" customFormat="1" x14ac:dyDescent="0.2">
      <c r="G129" s="616"/>
    </row>
    <row r="130" spans="7:7" s="1" customFormat="1" x14ac:dyDescent="0.2">
      <c r="G130" s="616"/>
    </row>
    <row r="131" spans="7:7" s="1" customFormat="1" x14ac:dyDescent="0.2">
      <c r="G131" s="616"/>
    </row>
    <row r="132" spans="7:7" s="1" customFormat="1" x14ac:dyDescent="0.2">
      <c r="G132" s="616"/>
    </row>
    <row r="133" spans="7:7" s="1" customFormat="1" x14ac:dyDescent="0.2">
      <c r="G133" s="616"/>
    </row>
    <row r="134" spans="7:7" s="1" customFormat="1" x14ac:dyDescent="0.2">
      <c r="G134" s="616"/>
    </row>
    <row r="135" spans="7:7" s="1" customFormat="1" x14ac:dyDescent="0.2">
      <c r="G135" s="616"/>
    </row>
    <row r="136" spans="7:7" s="1" customFormat="1" x14ac:dyDescent="0.2">
      <c r="G136" s="616"/>
    </row>
    <row r="137" spans="7:7" s="1" customFormat="1" x14ac:dyDescent="0.2">
      <c r="G137" s="616"/>
    </row>
    <row r="138" spans="7:7" s="1" customFormat="1" x14ac:dyDescent="0.2">
      <c r="G138" s="616"/>
    </row>
    <row r="139" spans="7:7" s="1" customFormat="1" x14ac:dyDescent="0.2">
      <c r="G139" s="616"/>
    </row>
    <row r="140" spans="7:7" s="1" customFormat="1" x14ac:dyDescent="0.2">
      <c r="G140" s="616"/>
    </row>
    <row r="141" spans="7:7" s="1" customFormat="1" x14ac:dyDescent="0.2">
      <c r="G141" s="616"/>
    </row>
    <row r="142" spans="7:7" s="1" customFormat="1" x14ac:dyDescent="0.2">
      <c r="G142" s="616"/>
    </row>
    <row r="143" spans="7:7" s="1" customFormat="1" x14ac:dyDescent="0.2">
      <c r="G143" s="616"/>
    </row>
    <row r="144" spans="7:7" s="1" customFormat="1" x14ac:dyDescent="0.2">
      <c r="G144" s="616"/>
    </row>
    <row r="145" spans="7:7" s="1" customFormat="1" x14ac:dyDescent="0.2">
      <c r="G145" s="616"/>
    </row>
    <row r="146" spans="7:7" s="1" customFormat="1" x14ac:dyDescent="0.2">
      <c r="G146" s="616"/>
    </row>
    <row r="147" spans="7:7" s="1" customFormat="1" x14ac:dyDescent="0.2">
      <c r="G147" s="616"/>
    </row>
    <row r="148" spans="7:7" s="1" customFormat="1" x14ac:dyDescent="0.2">
      <c r="G148" s="616"/>
    </row>
    <row r="149" spans="7:7" s="1" customFormat="1" x14ac:dyDescent="0.2">
      <c r="G149" s="616"/>
    </row>
    <row r="150" spans="7:7" s="1" customFormat="1" x14ac:dyDescent="0.2">
      <c r="G150" s="616"/>
    </row>
    <row r="151" spans="7:7" s="1" customFormat="1" x14ac:dyDescent="0.2">
      <c r="G151" s="616"/>
    </row>
    <row r="152" spans="7:7" s="1" customFormat="1" x14ac:dyDescent="0.2">
      <c r="G152" s="616"/>
    </row>
    <row r="153" spans="7:7" s="1" customFormat="1" x14ac:dyDescent="0.2">
      <c r="G153" s="616"/>
    </row>
    <row r="154" spans="7:7" s="1" customFormat="1" x14ac:dyDescent="0.2">
      <c r="G154" s="616"/>
    </row>
    <row r="155" spans="7:7" s="1" customFormat="1" x14ac:dyDescent="0.2">
      <c r="G155" s="616"/>
    </row>
    <row r="156" spans="7:7" s="1" customFormat="1" x14ac:dyDescent="0.2">
      <c r="G156" s="616"/>
    </row>
    <row r="157" spans="7:7" s="1" customFormat="1" x14ac:dyDescent="0.2">
      <c r="G157" s="616"/>
    </row>
    <row r="158" spans="7:7" s="1" customFormat="1" x14ac:dyDescent="0.2">
      <c r="G158" s="616"/>
    </row>
    <row r="159" spans="7:7" s="1" customFormat="1" x14ac:dyDescent="0.2">
      <c r="G159" s="616"/>
    </row>
    <row r="160" spans="7:7" s="1" customFormat="1" x14ac:dyDescent="0.2">
      <c r="G160" s="616"/>
    </row>
    <row r="161" spans="7:7" s="1" customFormat="1" x14ac:dyDescent="0.2">
      <c r="G161" s="616"/>
    </row>
    <row r="162" spans="7:7" s="1" customFormat="1" x14ac:dyDescent="0.2">
      <c r="G162" s="616"/>
    </row>
    <row r="163" spans="7:7" s="1" customFormat="1" x14ac:dyDescent="0.2">
      <c r="G163" s="616"/>
    </row>
    <row r="164" spans="7:7" s="1" customFormat="1" x14ac:dyDescent="0.2">
      <c r="G164" s="616"/>
    </row>
    <row r="165" spans="7:7" s="1" customFormat="1" x14ac:dyDescent="0.2">
      <c r="G165" s="616"/>
    </row>
    <row r="166" spans="7:7" s="1" customFormat="1" x14ac:dyDescent="0.2">
      <c r="G166" s="616"/>
    </row>
    <row r="167" spans="7:7" s="1" customFormat="1" x14ac:dyDescent="0.2">
      <c r="G167" s="616"/>
    </row>
    <row r="168" spans="7:7" s="1" customFormat="1" x14ac:dyDescent="0.2">
      <c r="G168" s="616"/>
    </row>
    <row r="169" spans="7:7" s="1" customFormat="1" x14ac:dyDescent="0.2">
      <c r="G169" s="616"/>
    </row>
    <row r="170" spans="7:7" s="1" customFormat="1" x14ac:dyDescent="0.2">
      <c r="G170" s="616"/>
    </row>
    <row r="171" spans="7:7" s="1" customFormat="1" x14ac:dyDescent="0.2">
      <c r="G171" s="616"/>
    </row>
    <row r="172" spans="7:7" s="1" customFormat="1" x14ac:dyDescent="0.2">
      <c r="G172" s="616"/>
    </row>
    <row r="173" spans="7:7" s="1" customFormat="1" x14ac:dyDescent="0.2">
      <c r="G173" s="616"/>
    </row>
    <row r="174" spans="7:7" s="1" customFormat="1" x14ac:dyDescent="0.2">
      <c r="G174" s="616"/>
    </row>
    <row r="175" spans="7:7" s="1" customFormat="1" x14ac:dyDescent="0.2">
      <c r="G175" s="616"/>
    </row>
    <row r="176" spans="7:7" s="1" customFormat="1" x14ac:dyDescent="0.2">
      <c r="G176" s="616"/>
    </row>
    <row r="177" spans="7:7" s="1" customFormat="1" x14ac:dyDescent="0.2">
      <c r="G177" s="616"/>
    </row>
    <row r="178" spans="7:7" s="1" customFormat="1" x14ac:dyDescent="0.2">
      <c r="G178" s="616"/>
    </row>
    <row r="179" spans="7:7" s="1" customFormat="1" x14ac:dyDescent="0.2">
      <c r="G179" s="616"/>
    </row>
    <row r="180" spans="7:7" s="1" customFormat="1" x14ac:dyDescent="0.2">
      <c r="G180" s="616"/>
    </row>
    <row r="181" spans="7:7" s="1" customFormat="1" x14ac:dyDescent="0.2">
      <c r="G181" s="616"/>
    </row>
    <row r="182" spans="7:7" s="1" customFormat="1" x14ac:dyDescent="0.2">
      <c r="G182" s="616"/>
    </row>
    <row r="183" spans="7:7" s="1" customFormat="1" x14ac:dyDescent="0.2">
      <c r="G183" s="616"/>
    </row>
    <row r="184" spans="7:7" s="1" customFormat="1" x14ac:dyDescent="0.2">
      <c r="G184" s="616"/>
    </row>
    <row r="185" spans="7:7" s="1" customFormat="1" x14ac:dyDescent="0.2">
      <c r="G185" s="616"/>
    </row>
    <row r="186" spans="7:7" s="1" customFormat="1" x14ac:dyDescent="0.2">
      <c r="G186" s="616"/>
    </row>
    <row r="187" spans="7:7" s="1" customFormat="1" x14ac:dyDescent="0.2">
      <c r="G187" s="616"/>
    </row>
    <row r="188" spans="7:7" s="1" customFormat="1" x14ac:dyDescent="0.2">
      <c r="G188" s="616"/>
    </row>
    <row r="189" spans="7:7" s="1" customFormat="1" x14ac:dyDescent="0.2">
      <c r="G189" s="616"/>
    </row>
    <row r="190" spans="7:7" s="1" customFormat="1" x14ac:dyDescent="0.2">
      <c r="G190" s="616"/>
    </row>
    <row r="191" spans="7:7" s="1" customFormat="1" x14ac:dyDescent="0.2">
      <c r="G191" s="616"/>
    </row>
    <row r="192" spans="7:7" s="1" customFormat="1" x14ac:dyDescent="0.2">
      <c r="G192" s="616"/>
    </row>
    <row r="193" spans="7:7" s="1" customFormat="1" x14ac:dyDescent="0.2">
      <c r="G193" s="616"/>
    </row>
    <row r="194" spans="7:7" s="1" customFormat="1" x14ac:dyDescent="0.2">
      <c r="G194" s="616"/>
    </row>
    <row r="195" spans="7:7" s="1" customFormat="1" x14ac:dyDescent="0.2">
      <c r="G195" s="616"/>
    </row>
    <row r="196" spans="7:7" s="1" customFormat="1" x14ac:dyDescent="0.2">
      <c r="G196" s="616"/>
    </row>
    <row r="197" spans="7:7" s="1" customFormat="1" x14ac:dyDescent="0.2">
      <c r="G197" s="616"/>
    </row>
    <row r="198" spans="7:7" s="1" customFormat="1" x14ac:dyDescent="0.2">
      <c r="G198" s="616"/>
    </row>
    <row r="199" spans="7:7" s="1" customFormat="1" x14ac:dyDescent="0.2">
      <c r="G199" s="616"/>
    </row>
    <row r="200" spans="7:7" s="1" customFormat="1" x14ac:dyDescent="0.2">
      <c r="G200" s="616"/>
    </row>
    <row r="201" spans="7:7" s="1" customFormat="1" x14ac:dyDescent="0.2">
      <c r="G201" s="616"/>
    </row>
    <row r="202" spans="7:7" s="1" customFormat="1" x14ac:dyDescent="0.2">
      <c r="G202" s="616"/>
    </row>
    <row r="203" spans="7:7" s="1" customFormat="1" x14ac:dyDescent="0.2">
      <c r="G203" s="616"/>
    </row>
    <row r="204" spans="7:7" s="1" customFormat="1" x14ac:dyDescent="0.2">
      <c r="G204" s="616"/>
    </row>
    <row r="205" spans="7:7" s="1" customFormat="1" x14ac:dyDescent="0.2">
      <c r="G205" s="616"/>
    </row>
    <row r="206" spans="7:7" s="1" customFormat="1" x14ac:dyDescent="0.2">
      <c r="G206" s="616"/>
    </row>
    <row r="207" spans="7:7" s="1" customFormat="1" x14ac:dyDescent="0.2">
      <c r="G207" s="616"/>
    </row>
    <row r="208" spans="7:7" s="1" customFormat="1" x14ac:dyDescent="0.2">
      <c r="G208" s="616"/>
    </row>
    <row r="209" spans="7:7" s="1" customFormat="1" x14ac:dyDescent="0.2">
      <c r="G209" s="616"/>
    </row>
    <row r="210" spans="7:7" s="1" customFormat="1" x14ac:dyDescent="0.2">
      <c r="G210" s="616"/>
    </row>
    <row r="211" spans="7:7" s="1" customFormat="1" x14ac:dyDescent="0.2">
      <c r="G211" s="616"/>
    </row>
    <row r="212" spans="7:7" s="1" customFormat="1" x14ac:dyDescent="0.2">
      <c r="G212" s="616"/>
    </row>
    <row r="213" spans="7:7" s="1" customFormat="1" x14ac:dyDescent="0.2">
      <c r="G213" s="616"/>
    </row>
    <row r="214" spans="7:7" s="1" customFormat="1" x14ac:dyDescent="0.2">
      <c r="G214" s="616"/>
    </row>
    <row r="215" spans="7:7" s="1" customFormat="1" x14ac:dyDescent="0.2">
      <c r="G215" s="616"/>
    </row>
    <row r="216" spans="7:7" s="1" customFormat="1" x14ac:dyDescent="0.2">
      <c r="G216" s="616"/>
    </row>
    <row r="217" spans="7:7" s="1" customFormat="1" x14ac:dyDescent="0.2">
      <c r="G217" s="616"/>
    </row>
    <row r="218" spans="7:7" s="1" customFormat="1" x14ac:dyDescent="0.2">
      <c r="G218" s="616"/>
    </row>
    <row r="219" spans="7:7" s="1" customFormat="1" x14ac:dyDescent="0.2">
      <c r="G219" s="616"/>
    </row>
    <row r="220" spans="7:7" s="1" customFormat="1" x14ac:dyDescent="0.2">
      <c r="G220" s="616"/>
    </row>
    <row r="221" spans="7:7" s="1" customFormat="1" x14ac:dyDescent="0.2">
      <c r="G221" s="616"/>
    </row>
    <row r="222" spans="7:7" s="1" customFormat="1" x14ac:dyDescent="0.2">
      <c r="G222" s="616"/>
    </row>
    <row r="223" spans="7:7" s="1" customFormat="1" x14ac:dyDescent="0.2">
      <c r="G223" s="616"/>
    </row>
    <row r="224" spans="7:7" s="1" customFormat="1" x14ac:dyDescent="0.2">
      <c r="G224" s="616"/>
    </row>
    <row r="225" spans="7:7" s="1" customFormat="1" x14ac:dyDescent="0.2">
      <c r="G225" s="616"/>
    </row>
    <row r="226" spans="7:7" s="1" customFormat="1" x14ac:dyDescent="0.2">
      <c r="G226" s="616"/>
    </row>
    <row r="227" spans="7:7" s="1" customFormat="1" x14ac:dyDescent="0.2">
      <c r="G227" s="616"/>
    </row>
    <row r="228" spans="7:7" s="1" customFormat="1" x14ac:dyDescent="0.2">
      <c r="G228" s="616"/>
    </row>
    <row r="229" spans="7:7" s="1" customFormat="1" x14ac:dyDescent="0.2">
      <c r="G229" s="616"/>
    </row>
    <row r="230" spans="7:7" s="1" customFormat="1" x14ac:dyDescent="0.2">
      <c r="G230" s="616"/>
    </row>
    <row r="231" spans="7:7" s="1" customFormat="1" x14ac:dyDescent="0.2">
      <c r="G231" s="616"/>
    </row>
    <row r="232" spans="7:7" s="1" customFormat="1" x14ac:dyDescent="0.2">
      <c r="G232" s="616"/>
    </row>
    <row r="233" spans="7:7" s="1" customFormat="1" x14ac:dyDescent="0.2">
      <c r="G233" s="616"/>
    </row>
    <row r="234" spans="7:7" s="1" customFormat="1" x14ac:dyDescent="0.2">
      <c r="G234" s="616"/>
    </row>
    <row r="235" spans="7:7" s="1" customFormat="1" x14ac:dyDescent="0.2">
      <c r="G235" s="616"/>
    </row>
    <row r="236" spans="7:7" s="1" customFormat="1" x14ac:dyDescent="0.2">
      <c r="G236" s="616"/>
    </row>
    <row r="237" spans="7:7" s="1" customFormat="1" x14ac:dyDescent="0.2">
      <c r="G237" s="616"/>
    </row>
    <row r="238" spans="7:7" s="1" customFormat="1" x14ac:dyDescent="0.2">
      <c r="G238" s="616"/>
    </row>
    <row r="239" spans="7:7" s="1" customFormat="1" x14ac:dyDescent="0.2">
      <c r="G239" s="616"/>
    </row>
    <row r="240" spans="7:7" s="1" customFormat="1" x14ac:dyDescent="0.2">
      <c r="G240" s="616"/>
    </row>
    <row r="241" spans="7:7" s="1" customFormat="1" x14ac:dyDescent="0.2">
      <c r="G241" s="616"/>
    </row>
    <row r="242" spans="7:7" s="1" customFormat="1" x14ac:dyDescent="0.2">
      <c r="G242" s="616"/>
    </row>
    <row r="243" spans="7:7" s="1" customFormat="1" x14ac:dyDescent="0.2">
      <c r="G243" s="616"/>
    </row>
    <row r="244" spans="7:7" s="1" customFormat="1" x14ac:dyDescent="0.2">
      <c r="G244" s="616"/>
    </row>
    <row r="245" spans="7:7" s="1" customFormat="1" x14ac:dyDescent="0.2">
      <c r="G245" s="616"/>
    </row>
    <row r="246" spans="7:7" s="1" customFormat="1" x14ac:dyDescent="0.2">
      <c r="G246" s="616"/>
    </row>
    <row r="247" spans="7:7" s="1" customFormat="1" x14ac:dyDescent="0.2">
      <c r="G247" s="616"/>
    </row>
    <row r="248" spans="7:7" s="1" customFormat="1" x14ac:dyDescent="0.2">
      <c r="G248" s="616"/>
    </row>
    <row r="249" spans="7:7" s="1" customFormat="1" x14ac:dyDescent="0.2">
      <c r="G249" s="616"/>
    </row>
    <row r="250" spans="7:7" s="1" customFormat="1" x14ac:dyDescent="0.2">
      <c r="G250" s="616"/>
    </row>
    <row r="251" spans="7:7" s="1" customFormat="1" x14ac:dyDescent="0.2">
      <c r="G251" s="616"/>
    </row>
    <row r="252" spans="7:7" s="1" customFormat="1" x14ac:dyDescent="0.2">
      <c r="G252" s="616"/>
    </row>
    <row r="253" spans="7:7" s="1" customFormat="1" x14ac:dyDescent="0.2">
      <c r="G253" s="616"/>
    </row>
    <row r="254" spans="7:7" s="1" customFormat="1" x14ac:dyDescent="0.2">
      <c r="G254" s="616"/>
    </row>
    <row r="255" spans="7:7" s="1" customFormat="1" x14ac:dyDescent="0.2">
      <c r="G255" s="616"/>
    </row>
    <row r="256" spans="7:7" s="1" customFormat="1" x14ac:dyDescent="0.2">
      <c r="G256" s="616"/>
    </row>
    <row r="257" spans="7:7" s="1" customFormat="1" x14ac:dyDescent="0.2">
      <c r="G257" s="616"/>
    </row>
    <row r="258" spans="7:7" s="1" customFormat="1" x14ac:dyDescent="0.2">
      <c r="G258" s="616"/>
    </row>
    <row r="259" spans="7:7" s="1" customFormat="1" x14ac:dyDescent="0.2">
      <c r="G259" s="616"/>
    </row>
    <row r="260" spans="7:7" s="1" customFormat="1" x14ac:dyDescent="0.2">
      <c r="G260" s="616"/>
    </row>
    <row r="261" spans="7:7" s="1" customFormat="1" x14ac:dyDescent="0.2">
      <c r="G261" s="616"/>
    </row>
    <row r="262" spans="7:7" s="1" customFormat="1" x14ac:dyDescent="0.2">
      <c r="G262" s="616"/>
    </row>
    <row r="263" spans="7:7" s="1" customFormat="1" x14ac:dyDescent="0.2">
      <c r="G263" s="616"/>
    </row>
    <row r="264" spans="7:7" s="1" customFormat="1" x14ac:dyDescent="0.2">
      <c r="G264" s="616"/>
    </row>
    <row r="265" spans="7:7" s="1" customFormat="1" x14ac:dyDescent="0.2">
      <c r="G265" s="616"/>
    </row>
    <row r="266" spans="7:7" s="1" customFormat="1" x14ac:dyDescent="0.2">
      <c r="G266" s="616"/>
    </row>
    <row r="267" spans="7:7" s="1" customFormat="1" x14ac:dyDescent="0.2">
      <c r="G267" s="616"/>
    </row>
    <row r="268" spans="7:7" s="1" customFormat="1" x14ac:dyDescent="0.2">
      <c r="G268" s="616"/>
    </row>
    <row r="269" spans="7:7" s="1" customFormat="1" x14ac:dyDescent="0.2">
      <c r="G269" s="616"/>
    </row>
    <row r="270" spans="7:7" s="1" customFormat="1" x14ac:dyDescent="0.2">
      <c r="G270" s="616"/>
    </row>
    <row r="271" spans="7:7" s="1" customFormat="1" x14ac:dyDescent="0.2">
      <c r="G271" s="616"/>
    </row>
    <row r="272" spans="7:7" s="1" customFormat="1" x14ac:dyDescent="0.2">
      <c r="G272" s="616"/>
    </row>
    <row r="273" spans="7:7" s="1" customFormat="1" x14ac:dyDescent="0.2">
      <c r="G273" s="616"/>
    </row>
    <row r="274" spans="7:7" s="1" customFormat="1" x14ac:dyDescent="0.2">
      <c r="G274" s="616"/>
    </row>
    <row r="275" spans="7:7" s="1" customFormat="1" x14ac:dyDescent="0.2">
      <c r="G275" s="616"/>
    </row>
    <row r="276" spans="7:7" s="1" customFormat="1" x14ac:dyDescent="0.2">
      <c r="G276" s="616"/>
    </row>
    <row r="277" spans="7:7" s="1" customFormat="1" x14ac:dyDescent="0.2">
      <c r="G277" s="616"/>
    </row>
    <row r="278" spans="7:7" s="1" customFormat="1" x14ac:dyDescent="0.2">
      <c r="G278" s="616"/>
    </row>
    <row r="279" spans="7:7" s="1" customFormat="1" x14ac:dyDescent="0.2">
      <c r="G279" s="616"/>
    </row>
    <row r="280" spans="7:7" s="1" customFormat="1" x14ac:dyDescent="0.2">
      <c r="G280" s="616"/>
    </row>
    <row r="281" spans="7:7" s="1" customFormat="1" x14ac:dyDescent="0.2">
      <c r="G281" s="616"/>
    </row>
    <row r="282" spans="7:7" s="1" customFormat="1" x14ac:dyDescent="0.2">
      <c r="G282" s="616"/>
    </row>
    <row r="283" spans="7:7" s="1" customFormat="1" x14ac:dyDescent="0.2">
      <c r="G283" s="616"/>
    </row>
    <row r="284" spans="7:7" s="1" customFormat="1" x14ac:dyDescent="0.2">
      <c r="G284" s="616"/>
    </row>
    <row r="285" spans="7:7" s="1" customFormat="1" x14ac:dyDescent="0.2">
      <c r="G285" s="616"/>
    </row>
    <row r="286" spans="7:7" s="1" customFormat="1" x14ac:dyDescent="0.2">
      <c r="G286" s="616"/>
    </row>
    <row r="287" spans="7:7" s="1" customFormat="1" x14ac:dyDescent="0.2">
      <c r="G287" s="616"/>
    </row>
    <row r="288" spans="7:7" s="1" customFormat="1" x14ac:dyDescent="0.2">
      <c r="G288" s="616"/>
    </row>
    <row r="289" spans="7:7" s="1" customFormat="1" x14ac:dyDescent="0.2">
      <c r="G289" s="616"/>
    </row>
    <row r="290" spans="7:7" s="1" customFormat="1" x14ac:dyDescent="0.2">
      <c r="G290" s="616"/>
    </row>
    <row r="291" spans="7:7" s="1" customFormat="1" x14ac:dyDescent="0.2">
      <c r="G291" s="616"/>
    </row>
    <row r="292" spans="7:7" s="1" customFormat="1" x14ac:dyDescent="0.2">
      <c r="G292" s="616"/>
    </row>
    <row r="293" spans="7:7" s="1" customFormat="1" x14ac:dyDescent="0.2">
      <c r="G293" s="616"/>
    </row>
    <row r="294" spans="7:7" s="1" customFormat="1" x14ac:dyDescent="0.2">
      <c r="G294" s="616"/>
    </row>
    <row r="295" spans="7:7" s="1" customFormat="1" x14ac:dyDescent="0.2">
      <c r="G295" s="616"/>
    </row>
    <row r="296" spans="7:7" s="1" customFormat="1" x14ac:dyDescent="0.2">
      <c r="G296" s="616"/>
    </row>
    <row r="297" spans="7:7" s="1" customFormat="1" x14ac:dyDescent="0.2">
      <c r="G297" s="616"/>
    </row>
    <row r="298" spans="7:7" s="1" customFormat="1" x14ac:dyDescent="0.2">
      <c r="G298" s="616"/>
    </row>
    <row r="299" spans="7:7" s="1" customFormat="1" x14ac:dyDescent="0.2">
      <c r="G299" s="616"/>
    </row>
    <row r="300" spans="7:7" s="1" customFormat="1" x14ac:dyDescent="0.2">
      <c r="G300" s="616"/>
    </row>
    <row r="301" spans="7:7" s="1" customFormat="1" x14ac:dyDescent="0.2">
      <c r="G301" s="616"/>
    </row>
    <row r="302" spans="7:7" s="1" customFormat="1" x14ac:dyDescent="0.2">
      <c r="G302" s="616"/>
    </row>
    <row r="303" spans="7:7" s="1" customFormat="1" x14ac:dyDescent="0.2">
      <c r="G303" s="616"/>
    </row>
    <row r="304" spans="7:7" s="1" customFormat="1" x14ac:dyDescent="0.2">
      <c r="G304" s="616"/>
    </row>
    <row r="305" spans="7:7" s="1" customFormat="1" x14ac:dyDescent="0.2">
      <c r="G305" s="616"/>
    </row>
    <row r="306" spans="7:7" s="1" customFormat="1" x14ac:dyDescent="0.2">
      <c r="G306" s="616"/>
    </row>
    <row r="307" spans="7:7" s="1" customFormat="1" x14ac:dyDescent="0.2">
      <c r="G307" s="616"/>
    </row>
    <row r="308" spans="7:7" s="1" customFormat="1" x14ac:dyDescent="0.2">
      <c r="G308" s="616"/>
    </row>
    <row r="309" spans="7:7" s="1" customFormat="1" x14ac:dyDescent="0.2">
      <c r="G309" s="616"/>
    </row>
    <row r="310" spans="7:7" s="1" customFormat="1" x14ac:dyDescent="0.2">
      <c r="G310" s="616"/>
    </row>
    <row r="311" spans="7:7" s="1" customFormat="1" x14ac:dyDescent="0.2">
      <c r="G311" s="616"/>
    </row>
    <row r="312" spans="7:7" s="1" customFormat="1" x14ac:dyDescent="0.2">
      <c r="G312" s="616"/>
    </row>
    <row r="313" spans="7:7" s="1" customFormat="1" x14ac:dyDescent="0.2">
      <c r="G313" s="616"/>
    </row>
    <row r="314" spans="7:7" s="1" customFormat="1" x14ac:dyDescent="0.2">
      <c r="G314" s="616"/>
    </row>
    <row r="315" spans="7:7" s="1" customFormat="1" x14ac:dyDescent="0.2">
      <c r="G315" s="616"/>
    </row>
    <row r="316" spans="7:7" s="1" customFormat="1" x14ac:dyDescent="0.2">
      <c r="G316" s="616"/>
    </row>
    <row r="317" spans="7:7" s="1" customFormat="1" x14ac:dyDescent="0.2">
      <c r="G317" s="616"/>
    </row>
    <row r="318" spans="7:7" s="1" customFormat="1" x14ac:dyDescent="0.2">
      <c r="G318" s="616"/>
    </row>
    <row r="319" spans="7:7" s="1" customFormat="1" x14ac:dyDescent="0.2">
      <c r="G319" s="616"/>
    </row>
    <row r="320" spans="7:7" s="1" customFormat="1" x14ac:dyDescent="0.2">
      <c r="G320" s="616"/>
    </row>
    <row r="321" spans="7:7" s="1" customFormat="1" x14ac:dyDescent="0.2">
      <c r="G321" s="616"/>
    </row>
    <row r="322" spans="7:7" s="1" customFormat="1" x14ac:dyDescent="0.2">
      <c r="G322" s="616"/>
    </row>
    <row r="323" spans="7:7" s="1" customFormat="1" x14ac:dyDescent="0.2">
      <c r="G323" s="616"/>
    </row>
    <row r="324" spans="7:7" s="1" customFormat="1" x14ac:dyDescent="0.2">
      <c r="G324" s="616"/>
    </row>
    <row r="325" spans="7:7" s="1" customFormat="1" x14ac:dyDescent="0.2">
      <c r="G325" s="616"/>
    </row>
    <row r="326" spans="7:7" s="1" customFormat="1" x14ac:dyDescent="0.2">
      <c r="G326" s="616"/>
    </row>
    <row r="327" spans="7:7" s="1" customFormat="1" x14ac:dyDescent="0.2">
      <c r="G327" s="616"/>
    </row>
    <row r="328" spans="7:7" s="1" customFormat="1" x14ac:dyDescent="0.2">
      <c r="G328" s="616"/>
    </row>
    <row r="329" spans="7:7" s="1" customFormat="1" x14ac:dyDescent="0.2">
      <c r="G329" s="616"/>
    </row>
    <row r="330" spans="7:7" s="1" customFormat="1" x14ac:dyDescent="0.2">
      <c r="G330" s="616"/>
    </row>
    <row r="331" spans="7:7" s="1" customFormat="1" x14ac:dyDescent="0.2">
      <c r="G331" s="616"/>
    </row>
    <row r="332" spans="7:7" s="1" customFormat="1" x14ac:dyDescent="0.2">
      <c r="G332" s="616"/>
    </row>
    <row r="333" spans="7:7" s="1" customFormat="1" x14ac:dyDescent="0.2">
      <c r="G333" s="616"/>
    </row>
    <row r="334" spans="7:7" s="1" customFormat="1" x14ac:dyDescent="0.2">
      <c r="G334" s="616"/>
    </row>
    <row r="335" spans="7:7" s="1" customFormat="1" x14ac:dyDescent="0.2">
      <c r="G335" s="616"/>
    </row>
    <row r="336" spans="7:7" s="1" customFormat="1" x14ac:dyDescent="0.2">
      <c r="G336" s="616"/>
    </row>
    <row r="337" spans="7:7" s="1" customFormat="1" x14ac:dyDescent="0.2">
      <c r="G337" s="616"/>
    </row>
    <row r="338" spans="7:7" s="1" customFormat="1" x14ac:dyDescent="0.2">
      <c r="G338" s="616"/>
    </row>
  </sheetData>
  <mergeCells count="6">
    <mergeCell ref="A1:G2"/>
    <mergeCell ref="C3:D3"/>
    <mergeCell ref="E3:F3"/>
    <mergeCell ref="A3:A4"/>
    <mergeCell ref="B3:B4"/>
    <mergeCell ref="G3:I3"/>
  </mergeCells>
  <conditionalFormatting sqref="D36 F36:H36 D37:H37 D38 F38:H38 D39:H39 D31:H31 D27:H27">
    <cfRule type="cellIs" dxfId="30" priority="4" operator="between">
      <formula>0.049</formula>
      <formula>0</formula>
    </cfRule>
  </conditionalFormatting>
  <conditionalFormatting sqref="D43 F43:G43 D44:G46">
    <cfRule type="cellIs" dxfId="29" priority="20" operator="between">
      <formula>0.00000001</formula>
      <formula>1</formula>
    </cfRule>
  </conditionalFormatting>
  <conditionalFormatting sqref="D25:H27">
    <cfRule type="cellIs" dxfId="28" priority="15" operator="between">
      <formula>0.049</formula>
      <formula>0</formula>
    </cfRule>
  </conditionalFormatting>
  <conditionalFormatting sqref="D32:D33 F32:H33">
    <cfRule type="cellIs" dxfId="27" priority="5" operator="between">
      <formula>0.049</formula>
      <formula>0</formula>
    </cfRule>
  </conditionalFormatting>
  <conditionalFormatting sqref="D34:H35 D38 F38:H38 D39:H39">
    <cfRule type="cellIs" dxfId="26" priority="16" operator="between">
      <formula>0.00000001</formula>
      <formula>1</formula>
    </cfRule>
  </conditionalFormatting>
  <conditionalFormatting sqref="F45">
    <cfRule type="cellIs" dxfId="25" priority="3" operator="between">
      <formula>0.00000001</formula>
      <formula>1</formula>
    </cfRule>
  </conditionalFormatting>
  <conditionalFormatting sqref="F40:H41 D40:D43 F42 H42 F43:H43 D44:H44">
    <cfRule type="cellIs" dxfId="24" priority="7" operator="between">
      <formula>0.049</formula>
      <formula>0</formula>
    </cfRule>
  </conditionalFormatting>
  <conditionalFormatting sqref="G43:G47 D44:E47">
    <cfRule type="cellIs" dxfId="23" priority="32" operator="between">
      <formula>0.00000001</formula>
      <formula>1</formula>
    </cfRule>
  </conditionalFormatting>
  <conditionalFormatting sqref="H45">
    <cfRule type="cellIs" dxfId="22" priority="1" operator="between">
      <formula>0.00000001</formula>
      <formula>1</formula>
    </cfRule>
  </conditionalFormatting>
  <conditionalFormatting sqref="I5 I7:I8 I10:I23 I25:I47">
    <cfRule type="cellIs" dxfId="21" priority="59"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4" t="s">
        <v>339</v>
      </c>
      <c r="B1" s="814"/>
      <c r="C1" s="814"/>
      <c r="D1" s="814"/>
      <c r="E1" s="814"/>
      <c r="F1" s="814"/>
      <c r="G1" s="1"/>
      <c r="H1" s="1"/>
      <c r="I1" s="1"/>
    </row>
    <row r="2" spans="1:12" x14ac:dyDescent="0.2">
      <c r="A2" s="815"/>
      <c r="B2" s="815"/>
      <c r="C2" s="815"/>
      <c r="D2" s="815"/>
      <c r="E2" s="815"/>
      <c r="F2" s="815"/>
      <c r="G2" s="10"/>
      <c r="H2" s="55" t="s">
        <v>465</v>
      </c>
      <c r="I2" s="1"/>
    </row>
    <row r="3" spans="1:12" x14ac:dyDescent="0.2">
      <c r="A3" s="11"/>
      <c r="B3" s="775">
        <f>INDICE!A3</f>
        <v>45352</v>
      </c>
      <c r="C3" s="776">
        <v>41671</v>
      </c>
      <c r="D3" s="776" t="s">
        <v>115</v>
      </c>
      <c r="E3" s="776"/>
      <c r="F3" s="776" t="s">
        <v>116</v>
      </c>
      <c r="G3" s="776"/>
      <c r="H3" s="776"/>
      <c r="I3" s="1"/>
    </row>
    <row r="4" spans="1:12" x14ac:dyDescent="0.2">
      <c r="A4" s="254"/>
      <c r="B4" s="82" t="s">
        <v>54</v>
      </c>
      <c r="C4" s="82" t="s">
        <v>419</v>
      </c>
      <c r="D4" s="82" t="s">
        <v>54</v>
      </c>
      <c r="E4" s="82" t="s">
        <v>419</v>
      </c>
      <c r="F4" s="82" t="s">
        <v>54</v>
      </c>
      <c r="G4" s="83" t="s">
        <v>419</v>
      </c>
      <c r="H4" s="83" t="s">
        <v>106</v>
      </c>
      <c r="I4" s="55"/>
    </row>
    <row r="5" spans="1:12" ht="14.1" customHeight="1" x14ac:dyDescent="0.2">
      <c r="A5" s="483" t="s">
        <v>327</v>
      </c>
      <c r="B5" s="227">
        <v>2596.6106</v>
      </c>
      <c r="C5" s="666">
        <v>-52.108132703421781</v>
      </c>
      <c r="D5" s="227">
        <v>6222.0288399999999</v>
      </c>
      <c r="E5" s="228">
        <v>-51.998215792288995</v>
      </c>
      <c r="F5" s="227">
        <v>46421.717330000007</v>
      </c>
      <c r="G5" s="228">
        <v>-6.6905168313010934</v>
      </c>
      <c r="H5" s="228">
        <v>73.121410321475437</v>
      </c>
      <c r="I5" s="1"/>
    </row>
    <row r="6" spans="1:12" x14ac:dyDescent="0.2">
      <c r="A6" s="3" t="s">
        <v>329</v>
      </c>
      <c r="B6" s="718">
        <v>712</v>
      </c>
      <c r="C6" s="438">
        <v>-13.170731707317074</v>
      </c>
      <c r="D6" s="430">
        <v>2044</v>
      </c>
      <c r="E6" s="438">
        <v>0.39292730844793711</v>
      </c>
      <c r="F6" s="430">
        <v>9479</v>
      </c>
      <c r="G6" s="438">
        <v>141.9488637668878</v>
      </c>
      <c r="H6" s="723">
        <v>14.930896319713247</v>
      </c>
      <c r="I6" s="1"/>
    </row>
    <row r="7" spans="1:12" x14ac:dyDescent="0.2">
      <c r="A7" s="3" t="s">
        <v>517</v>
      </c>
      <c r="B7" s="719">
        <v>639.93131999999991</v>
      </c>
      <c r="C7" s="438">
        <v>-28.461153658189424</v>
      </c>
      <c r="D7" s="432">
        <v>1616.34917</v>
      </c>
      <c r="E7" s="438">
        <v>-42.100030379454601</v>
      </c>
      <c r="F7" s="432">
        <v>5282.3455200000008</v>
      </c>
      <c r="G7" s="438">
        <v>-35.915061297565487</v>
      </c>
      <c r="H7" s="724">
        <v>8.3205141137273735</v>
      </c>
      <c r="I7" s="166"/>
      <c r="J7" s="166"/>
    </row>
    <row r="8" spans="1:12" x14ac:dyDescent="0.2">
      <c r="A8" s="3" t="s">
        <v>518</v>
      </c>
      <c r="B8" s="719">
        <v>1244.6792800000001</v>
      </c>
      <c r="C8" s="438">
        <v>-66.426229294528568</v>
      </c>
      <c r="D8" s="432">
        <v>2561.67967</v>
      </c>
      <c r="E8" s="438">
        <v>-68.508280533492425</v>
      </c>
      <c r="F8" s="432">
        <v>31660.371809999997</v>
      </c>
      <c r="G8" s="438">
        <v>-15.773972078001366</v>
      </c>
      <c r="H8" s="724">
        <v>49.869999888034819</v>
      </c>
      <c r="I8" s="166"/>
      <c r="J8" s="166"/>
    </row>
    <row r="9" spans="1:12" x14ac:dyDescent="0.2">
      <c r="A9" s="483" t="s">
        <v>672</v>
      </c>
      <c r="B9" s="412">
        <v>651.34746999999993</v>
      </c>
      <c r="C9" s="414">
        <v>-72.484921078327972</v>
      </c>
      <c r="D9" s="412">
        <v>2073.4312699999996</v>
      </c>
      <c r="E9" s="414">
        <v>-71.1669389160121</v>
      </c>
      <c r="F9" s="412">
        <v>16969.592210000003</v>
      </c>
      <c r="G9" s="414">
        <v>-39.955510224064831</v>
      </c>
      <c r="H9" s="414">
        <v>26.729741731756896</v>
      </c>
      <c r="I9" s="166"/>
      <c r="J9" s="166"/>
    </row>
    <row r="10" spans="1:12" x14ac:dyDescent="0.2">
      <c r="A10" s="3" t="s">
        <v>331</v>
      </c>
      <c r="B10" s="718">
        <v>242.51532999999998</v>
      </c>
      <c r="C10" s="438">
        <v>-72.400568464552222</v>
      </c>
      <c r="D10" s="430">
        <v>800.60411999999985</v>
      </c>
      <c r="E10" s="438">
        <v>-65.432726562215009</v>
      </c>
      <c r="F10" s="430">
        <v>3527.0412099999999</v>
      </c>
      <c r="G10" s="438">
        <v>-51.769203371900176</v>
      </c>
      <c r="H10" s="724">
        <v>5.5556373691176244</v>
      </c>
      <c r="I10" s="166"/>
      <c r="J10" s="166"/>
    </row>
    <row r="11" spans="1:12" x14ac:dyDescent="0.2">
      <c r="A11" s="3" t="s">
        <v>332</v>
      </c>
      <c r="B11" s="719">
        <v>51.253699999999981</v>
      </c>
      <c r="C11" s="439">
        <v>24.412904509975945</v>
      </c>
      <c r="D11" s="432">
        <v>163.87716999999998</v>
      </c>
      <c r="E11" s="438">
        <v>57.071708383689057</v>
      </c>
      <c r="F11" s="432">
        <v>1937.7970299999999</v>
      </c>
      <c r="G11" s="439">
        <v>215.748456646292</v>
      </c>
      <c r="H11" s="712">
        <v>3.0523311049243866</v>
      </c>
      <c r="I11" s="1"/>
      <c r="J11" s="438"/>
      <c r="L11" s="438"/>
    </row>
    <row r="12" spans="1:12" x14ac:dyDescent="0.2">
      <c r="A12" s="3" t="s">
        <v>333</v>
      </c>
      <c r="B12" s="718">
        <v>0</v>
      </c>
      <c r="C12" s="438">
        <v>-100</v>
      </c>
      <c r="D12" s="430">
        <v>1.63476</v>
      </c>
      <c r="E12" s="438">
        <v>-99.878419575861358</v>
      </c>
      <c r="F12" s="430">
        <v>3898.6184099999996</v>
      </c>
      <c r="G12" s="438">
        <v>8.1183286261019862</v>
      </c>
      <c r="H12" s="724">
        <v>6.1409291349124704</v>
      </c>
      <c r="I12" s="166"/>
      <c r="J12" s="166"/>
    </row>
    <row r="13" spans="1:12" x14ac:dyDescent="0.2">
      <c r="A13" s="3" t="s">
        <v>334</v>
      </c>
      <c r="B13" s="722">
        <v>156.56448999999998</v>
      </c>
      <c r="C13" s="431">
        <v>19869.960459183672</v>
      </c>
      <c r="D13" s="430">
        <v>871.88148000000001</v>
      </c>
      <c r="E13" s="438">
        <v>59.022008646574498</v>
      </c>
      <c r="F13" s="430">
        <v>1426.20695</v>
      </c>
      <c r="G13" s="438">
        <v>-77.940909438015865</v>
      </c>
      <c r="H13" s="712">
        <v>2.2464973204878635</v>
      </c>
      <c r="I13" s="166"/>
      <c r="J13" s="166"/>
    </row>
    <row r="14" spans="1:12" x14ac:dyDescent="0.2">
      <c r="A14" s="3" t="s">
        <v>335</v>
      </c>
      <c r="B14" s="718">
        <v>1.1839999999999999</v>
      </c>
      <c r="C14" s="431">
        <v>-97.543313621745</v>
      </c>
      <c r="D14" s="430">
        <v>1.1839999999999999</v>
      </c>
      <c r="E14" s="439">
        <v>-99.713966867410065</v>
      </c>
      <c r="F14" s="430">
        <v>844.28297999999995</v>
      </c>
      <c r="G14" s="439">
        <v>-48.821883653302521</v>
      </c>
      <c r="H14" s="724">
        <v>1.3298767421540809</v>
      </c>
      <c r="I14" s="1"/>
      <c r="J14" s="166"/>
    </row>
    <row r="15" spans="1:12" x14ac:dyDescent="0.2">
      <c r="A15" s="3" t="s">
        <v>670</v>
      </c>
      <c r="B15" s="718">
        <v>2.8861899999999996</v>
      </c>
      <c r="C15" s="431" t="s">
        <v>142</v>
      </c>
      <c r="D15" s="430">
        <v>10.68268</v>
      </c>
      <c r="E15" s="439" t="s">
        <v>142</v>
      </c>
      <c r="F15" s="430">
        <v>13.647969999999997</v>
      </c>
      <c r="G15" s="439" t="s">
        <v>142</v>
      </c>
      <c r="H15" s="712">
        <v>2.1497671172545287E-2</v>
      </c>
      <c r="I15" s="1"/>
      <c r="J15" s="166"/>
    </row>
    <row r="16" spans="1:12" x14ac:dyDescent="0.2">
      <c r="A16" s="3" t="s">
        <v>336</v>
      </c>
      <c r="B16" s="718">
        <v>196.94376</v>
      </c>
      <c r="C16" s="496">
        <v>-78.33527916815045</v>
      </c>
      <c r="D16" s="430">
        <v>223.56706</v>
      </c>
      <c r="E16" s="496">
        <v>-90.926455787777954</v>
      </c>
      <c r="F16" s="430">
        <v>5321.9976599999991</v>
      </c>
      <c r="G16" s="438">
        <v>-38.218118294238842</v>
      </c>
      <c r="H16" s="724">
        <v>8.3829723889879215</v>
      </c>
      <c r="I16" s="166"/>
      <c r="J16" s="166"/>
    </row>
    <row r="17" spans="1:12" x14ac:dyDescent="0.2">
      <c r="A17" s="483" t="s">
        <v>671</v>
      </c>
      <c r="B17" s="412">
        <v>0</v>
      </c>
      <c r="C17" s="659">
        <v>-100</v>
      </c>
      <c r="D17" s="412">
        <v>0</v>
      </c>
      <c r="E17" s="649">
        <v>-100</v>
      </c>
      <c r="F17" s="412">
        <v>94.497320000000002</v>
      </c>
      <c r="G17" s="414">
        <v>-30.426297161172521</v>
      </c>
      <c r="H17" s="414">
        <v>0.14884794676767221</v>
      </c>
      <c r="I17" s="10"/>
      <c r="J17" s="166"/>
      <c r="L17" s="166"/>
    </row>
    <row r="18" spans="1:12" x14ac:dyDescent="0.2">
      <c r="A18" s="636" t="s">
        <v>114</v>
      </c>
      <c r="B18" s="61">
        <v>3247.9580700000001</v>
      </c>
      <c r="C18" s="62">
        <v>-58.43953069235431</v>
      </c>
      <c r="D18" s="61">
        <v>8295.46011</v>
      </c>
      <c r="E18" s="62">
        <v>-58.910530441419965</v>
      </c>
      <c r="F18" s="61">
        <v>63485.806859999997</v>
      </c>
      <c r="G18" s="62">
        <v>-18.761863705056317</v>
      </c>
      <c r="H18" s="62">
        <v>100</v>
      </c>
      <c r="I18" s="1"/>
    </row>
    <row r="19" spans="1:12" x14ac:dyDescent="0.2">
      <c r="A19" s="133" t="s">
        <v>572</v>
      </c>
      <c r="B19" s="1"/>
      <c r="C19" s="1"/>
      <c r="D19" s="1"/>
      <c r="E19" s="1"/>
      <c r="F19" s="1"/>
      <c r="G19" s="1"/>
      <c r="H19" s="734" t="s">
        <v>220</v>
      </c>
      <c r="I19" s="1"/>
    </row>
    <row r="20" spans="1:12" x14ac:dyDescent="0.2">
      <c r="A20" s="133" t="s">
        <v>593</v>
      </c>
      <c r="B20" s="1"/>
      <c r="C20" s="1"/>
      <c r="D20" s="1"/>
      <c r="E20" s="1"/>
      <c r="F20" s="1"/>
      <c r="G20" s="1"/>
      <c r="H20" s="1"/>
      <c r="I20" s="1"/>
    </row>
    <row r="21" spans="1:12" ht="14.25" customHeight="1" x14ac:dyDescent="0.2">
      <c r="A21" s="133" t="s">
        <v>655</v>
      </c>
      <c r="B21" s="583"/>
      <c r="C21" s="583"/>
      <c r="D21" s="583"/>
      <c r="E21" s="583"/>
      <c r="F21" s="583"/>
      <c r="G21" s="583"/>
      <c r="H21" s="583"/>
      <c r="I21" s="1"/>
    </row>
    <row r="22" spans="1:12" x14ac:dyDescent="0.2">
      <c r="A22" s="429" t="s">
        <v>529</v>
      </c>
      <c r="B22" s="583"/>
      <c r="C22" s="583"/>
      <c r="D22" s="583"/>
      <c r="E22" s="583"/>
      <c r="F22" s="583"/>
      <c r="G22" s="583"/>
      <c r="H22" s="583"/>
      <c r="I22" s="1"/>
    </row>
    <row r="23" spans="1:12" s="1" customFormat="1" x14ac:dyDescent="0.2">
      <c r="A23" s="583"/>
      <c r="B23" s="583"/>
      <c r="C23" s="583"/>
      <c r="D23" s="583"/>
      <c r="E23" s="583"/>
      <c r="F23" s="583"/>
      <c r="G23" s="583"/>
      <c r="H23" s="583"/>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0" priority="32" operator="between">
      <formula>0.0001</formula>
      <formula>0.4999999</formula>
    </cfRule>
  </conditionalFormatting>
  <conditionalFormatting sqref="B12:B13">
    <cfRule type="cellIs" dxfId="19" priority="25" operator="between">
      <formula>0.0001</formula>
      <formula>0.44999</formula>
    </cfRule>
  </conditionalFormatting>
  <conditionalFormatting sqref="C16:C18">
    <cfRule type="cellIs" dxfId="18" priority="2" operator="between">
      <formula>0</formula>
      <formula>0.5</formula>
    </cfRule>
    <cfRule type="cellIs" dxfId="17" priority="3" operator="between">
      <formula>0</formula>
      <formula>0.49</formula>
    </cfRule>
  </conditionalFormatting>
  <conditionalFormatting sqref="D7:D8">
    <cfRule type="cellIs" dxfId="16" priority="31" operator="between">
      <formula>0.0001</formula>
      <formula>0.4999999</formula>
    </cfRule>
  </conditionalFormatting>
  <conditionalFormatting sqref="H6">
    <cfRule type="cellIs" dxfId="15" priority="6" operator="between">
      <formula>0</formula>
      <formula>0.5</formula>
    </cfRule>
    <cfRule type="cellIs" dxfId="14" priority="7" operator="between">
      <formula>0</formula>
      <formula>0.49</formula>
    </cfRule>
  </conditionalFormatting>
  <conditionalFormatting sqref="H15">
    <cfRule type="cellIs" dxfId="13"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4" t="s">
        <v>521</v>
      </c>
      <c r="B1" s="814"/>
      <c r="C1" s="814"/>
      <c r="D1" s="814"/>
      <c r="E1" s="814"/>
      <c r="F1" s="814"/>
      <c r="G1" s="1"/>
      <c r="H1" s="1"/>
    </row>
    <row r="2" spans="1:8" x14ac:dyDescent="0.2">
      <c r="A2" s="815"/>
      <c r="B2" s="815"/>
      <c r="C2" s="815"/>
      <c r="D2" s="815"/>
      <c r="E2" s="815"/>
      <c r="F2" s="815"/>
      <c r="G2" s="10"/>
      <c r="H2" s="55" t="s">
        <v>465</v>
      </c>
    </row>
    <row r="3" spans="1:8" x14ac:dyDescent="0.2">
      <c r="A3" s="11"/>
      <c r="B3" s="779">
        <f>INDICE!A3</f>
        <v>45352</v>
      </c>
      <c r="C3" s="779">
        <v>41671</v>
      </c>
      <c r="D3" s="777" t="s">
        <v>115</v>
      </c>
      <c r="E3" s="777"/>
      <c r="F3" s="777" t="s">
        <v>116</v>
      </c>
      <c r="G3" s="777"/>
      <c r="H3" s="777"/>
    </row>
    <row r="4" spans="1:8" x14ac:dyDescent="0.2">
      <c r="A4" s="254"/>
      <c r="B4" s="184" t="s">
        <v>54</v>
      </c>
      <c r="C4" s="185" t="s">
        <v>419</v>
      </c>
      <c r="D4" s="184" t="s">
        <v>54</v>
      </c>
      <c r="E4" s="185" t="s">
        <v>419</v>
      </c>
      <c r="F4" s="184" t="s">
        <v>54</v>
      </c>
      <c r="G4" s="186" t="s">
        <v>419</v>
      </c>
      <c r="H4" s="185" t="s">
        <v>469</v>
      </c>
    </row>
    <row r="5" spans="1:8" x14ac:dyDescent="0.2">
      <c r="A5" s="411" t="s">
        <v>114</v>
      </c>
      <c r="B5" s="61">
        <v>25829.119980000003</v>
      </c>
      <c r="C5" s="672">
        <v>-14.031803881111655</v>
      </c>
      <c r="D5" s="61">
        <v>83793.22073999999</v>
      </c>
      <c r="E5" s="62">
        <v>1.2403826937133859</v>
      </c>
      <c r="F5" s="61">
        <v>322077.88819999993</v>
      </c>
      <c r="G5" s="62">
        <v>-9.9608787075184679</v>
      </c>
      <c r="H5" s="62">
        <v>100</v>
      </c>
    </row>
    <row r="6" spans="1:8" x14ac:dyDescent="0.2">
      <c r="A6" s="638" t="s">
        <v>325</v>
      </c>
      <c r="B6" s="181">
        <v>7411.6398399999998</v>
      </c>
      <c r="C6" s="667">
        <v>196.95827707750016</v>
      </c>
      <c r="D6" s="181">
        <v>25022.717809999998</v>
      </c>
      <c r="E6" s="155">
        <v>54.51204788291173</v>
      </c>
      <c r="F6" s="181">
        <v>75018.786529999983</v>
      </c>
      <c r="G6" s="155">
        <v>3.5250516887437273</v>
      </c>
      <c r="H6" s="155">
        <v>23.292125687130607</v>
      </c>
    </row>
    <row r="7" spans="1:8" x14ac:dyDescent="0.2">
      <c r="A7" s="638" t="s">
        <v>326</v>
      </c>
      <c r="B7" s="181">
        <v>18417.48014</v>
      </c>
      <c r="C7" s="155">
        <v>-33.146755051246792</v>
      </c>
      <c r="D7" s="181">
        <v>58770.502930000002</v>
      </c>
      <c r="E7" s="155">
        <v>-11.718789857031119</v>
      </c>
      <c r="F7" s="181">
        <v>247059.10167000006</v>
      </c>
      <c r="G7" s="155">
        <v>-13.386886036628971</v>
      </c>
      <c r="H7" s="155">
        <v>76.707874312869421</v>
      </c>
    </row>
    <row r="8" spans="1:8" x14ac:dyDescent="0.2">
      <c r="A8" s="470" t="s">
        <v>594</v>
      </c>
      <c r="B8" s="406">
        <v>5272.8868600000005</v>
      </c>
      <c r="C8" s="407">
        <v>13.768593478495934</v>
      </c>
      <c r="D8" s="406">
        <v>24852.331110000003</v>
      </c>
      <c r="E8" s="409">
        <v>74.936416735480691</v>
      </c>
      <c r="F8" s="408">
        <v>65369.564639999982</v>
      </c>
      <c r="G8" s="409">
        <v>-7.039914554354251</v>
      </c>
      <c r="H8" s="409">
        <v>20.29619760776859</v>
      </c>
    </row>
    <row r="9" spans="1:8" x14ac:dyDescent="0.2">
      <c r="A9" s="675" t="s">
        <v>595</v>
      </c>
      <c r="B9" s="676">
        <v>20556.233120000008</v>
      </c>
      <c r="C9" s="677">
        <v>-19.102511528380163</v>
      </c>
      <c r="D9" s="676">
        <v>58940.889629999998</v>
      </c>
      <c r="E9" s="678">
        <v>-14.030338605772135</v>
      </c>
      <c r="F9" s="679">
        <v>256708.32355999996</v>
      </c>
      <c r="G9" s="678">
        <v>-10.675597946508061</v>
      </c>
      <c r="H9" s="678">
        <v>79.70380239223141</v>
      </c>
    </row>
    <row r="10" spans="1:8" x14ac:dyDescent="0.2">
      <c r="A10" s="15"/>
      <c r="B10" s="15"/>
      <c r="C10" s="425"/>
      <c r="D10" s="1"/>
      <c r="E10" s="1"/>
      <c r="F10" s="1"/>
      <c r="G10" s="1"/>
      <c r="H10" s="161" t="s">
        <v>220</v>
      </c>
    </row>
    <row r="11" spans="1:8" x14ac:dyDescent="0.2">
      <c r="A11" s="133" t="s">
        <v>572</v>
      </c>
      <c r="B11" s="1"/>
      <c r="C11" s="1"/>
      <c r="D11" s="1"/>
      <c r="E11" s="1"/>
      <c r="F11" s="1"/>
      <c r="G11" s="1"/>
      <c r="H11" s="1"/>
    </row>
    <row r="12" spans="1:8" x14ac:dyDescent="0.2">
      <c r="A12" s="429" t="s">
        <v>530</v>
      </c>
      <c r="B12" s="1"/>
      <c r="C12" s="1"/>
      <c r="D12" s="1"/>
      <c r="E12" s="1"/>
      <c r="F12" s="1"/>
      <c r="G12" s="1"/>
      <c r="H12" s="1"/>
    </row>
    <row r="13" spans="1:8" x14ac:dyDescent="0.2">
      <c r="A13" s="822"/>
      <c r="B13" s="822"/>
      <c r="C13" s="822"/>
      <c r="D13" s="822"/>
      <c r="E13" s="822"/>
      <c r="F13" s="822"/>
      <c r="G13" s="822"/>
      <c r="H13" s="822"/>
    </row>
    <row r="14" spans="1:8" s="1" customFormat="1" x14ac:dyDescent="0.2">
      <c r="A14" s="822"/>
      <c r="B14" s="822"/>
      <c r="C14" s="822"/>
      <c r="D14" s="822"/>
      <c r="E14" s="822"/>
      <c r="F14" s="822"/>
      <c r="G14" s="822"/>
      <c r="H14" s="822"/>
    </row>
    <row r="15" spans="1:8" s="1" customFormat="1" x14ac:dyDescent="0.2">
      <c r="D15" s="166"/>
    </row>
    <row r="16" spans="1:8" s="1" customFormat="1" x14ac:dyDescent="0.2">
      <c r="D16" s="166"/>
    </row>
    <row r="17" spans="4:4" s="1" customFormat="1" x14ac:dyDescent="0.2">
      <c r="D17" s="166"/>
    </row>
    <row r="18" spans="4:4" s="1" customFormat="1" x14ac:dyDescent="0.2">
      <c r="D18" s="640"/>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343</v>
      </c>
      <c r="B1" s="53"/>
      <c r="C1" s="53"/>
      <c r="D1" s="6"/>
      <c r="E1" s="6"/>
      <c r="F1" s="6"/>
      <c r="G1" s="6"/>
      <c r="H1" s="3"/>
    </row>
    <row r="2" spans="1:8" x14ac:dyDescent="0.2">
      <c r="A2" s="54"/>
      <c r="B2" s="54"/>
      <c r="C2" s="54"/>
      <c r="D2" s="65"/>
      <c r="E2" s="65"/>
      <c r="F2" s="65"/>
      <c r="G2" s="108"/>
      <c r="H2" s="55" t="s">
        <v>465</v>
      </c>
    </row>
    <row r="3" spans="1:8" x14ac:dyDescent="0.2">
      <c r="A3" s="56"/>
      <c r="B3" s="779">
        <f>INDICE!A3</f>
        <v>45352</v>
      </c>
      <c r="C3" s="777">
        <v>41671</v>
      </c>
      <c r="D3" s="777" t="s">
        <v>115</v>
      </c>
      <c r="E3" s="777"/>
      <c r="F3" s="777" t="s">
        <v>116</v>
      </c>
      <c r="G3" s="777"/>
      <c r="H3" s="777"/>
    </row>
    <row r="4" spans="1:8" ht="25.5" x14ac:dyDescent="0.2">
      <c r="A4" s="66"/>
      <c r="B4" s="184" t="s">
        <v>54</v>
      </c>
      <c r="C4" s="185" t="s">
        <v>419</v>
      </c>
      <c r="D4" s="184" t="s">
        <v>54</v>
      </c>
      <c r="E4" s="185" t="s">
        <v>419</v>
      </c>
      <c r="F4" s="184" t="s">
        <v>54</v>
      </c>
      <c r="G4" s="186" t="s">
        <v>419</v>
      </c>
      <c r="H4" s="185" t="s">
        <v>106</v>
      </c>
    </row>
    <row r="5" spans="1:8" ht="15" x14ac:dyDescent="0.25">
      <c r="A5" s="502" t="s">
        <v>344</v>
      </c>
      <c r="B5" s="575">
        <v>1.5042923099559999</v>
      </c>
      <c r="C5" s="504">
        <v>-64.882366748124724</v>
      </c>
      <c r="D5" s="503">
        <v>9.7275118736300001</v>
      </c>
      <c r="E5" s="504">
        <v>-25.887601745616358</v>
      </c>
      <c r="F5" s="505">
        <v>52.630992009397993</v>
      </c>
      <c r="G5" s="504">
        <v>-8.6523957550302253</v>
      </c>
      <c r="H5" s="576">
        <v>9.6055733206229572</v>
      </c>
    </row>
    <row r="6" spans="1:8" ht="15" x14ac:dyDescent="0.25">
      <c r="A6" s="502" t="s">
        <v>345</v>
      </c>
      <c r="B6" s="575">
        <v>0</v>
      </c>
      <c r="C6" s="518" t="s">
        <v>142</v>
      </c>
      <c r="D6" s="506">
        <v>0</v>
      </c>
      <c r="E6" s="509" t="s">
        <v>142</v>
      </c>
      <c r="F6" s="506">
        <v>0</v>
      </c>
      <c r="G6" s="509" t="s">
        <v>142</v>
      </c>
      <c r="H6" s="577">
        <v>0</v>
      </c>
    </row>
    <row r="7" spans="1:8" ht="15" x14ac:dyDescent="0.25">
      <c r="A7" s="502" t="s">
        <v>523</v>
      </c>
      <c r="B7" s="575">
        <v>12.826000000000001</v>
      </c>
      <c r="C7" s="518">
        <v>-52.173913043478258</v>
      </c>
      <c r="D7" s="506">
        <v>39.644000000000005</v>
      </c>
      <c r="E7" s="518">
        <v>-44.26229508196721</v>
      </c>
      <c r="F7" s="508">
        <v>215.71000000000004</v>
      </c>
      <c r="G7" s="507">
        <v>-34.397163120567363</v>
      </c>
      <c r="H7" s="578">
        <v>39.368785232503143</v>
      </c>
    </row>
    <row r="8" spans="1:8" ht="15" x14ac:dyDescent="0.25">
      <c r="A8" s="502" t="s">
        <v>533</v>
      </c>
      <c r="B8" s="575">
        <v>28.570059999999998</v>
      </c>
      <c r="C8" s="518">
        <v>43.60147933841926</v>
      </c>
      <c r="D8" s="587">
        <v>82.347210000000004</v>
      </c>
      <c r="E8" s="509">
        <v>105.64407859840634</v>
      </c>
      <c r="F8" s="508">
        <v>279.58041000000003</v>
      </c>
      <c r="G8" s="509">
        <v>71.774749185763838</v>
      </c>
      <c r="H8" s="578">
        <v>51.025641446873912</v>
      </c>
    </row>
    <row r="9" spans="1:8" x14ac:dyDescent="0.2">
      <c r="A9" s="510" t="s">
        <v>186</v>
      </c>
      <c r="B9" s="511">
        <v>42.900352309955998</v>
      </c>
      <c r="C9" s="512">
        <v>-15.876649583556382</v>
      </c>
      <c r="D9" s="513">
        <v>131.71872187362999</v>
      </c>
      <c r="E9" s="512">
        <v>5.9727398123418967</v>
      </c>
      <c r="F9" s="513">
        <v>547.92140200939798</v>
      </c>
      <c r="G9" s="512">
        <v>-0.23064396586619812</v>
      </c>
      <c r="H9" s="512">
        <v>100</v>
      </c>
    </row>
    <row r="10" spans="1:8" x14ac:dyDescent="0.2">
      <c r="A10" s="558" t="s">
        <v>245</v>
      </c>
      <c r="B10" s="498">
        <f>B9/'Consumo de gas natural'!B8*100</f>
        <v>0.16055512661765819</v>
      </c>
      <c r="C10" s="75"/>
      <c r="D10" s="97">
        <f>D9/'Consumo de gas natural'!D8*100</f>
        <v>0.15124235730245592</v>
      </c>
      <c r="E10" s="75"/>
      <c r="F10" s="97">
        <f>F9/'Consumo de gas natural'!F8*100</f>
        <v>0.171357185564567</v>
      </c>
      <c r="G10" s="189"/>
      <c r="H10" s="499"/>
    </row>
    <row r="11" spans="1:8" x14ac:dyDescent="0.2">
      <c r="A11" s="80"/>
      <c r="B11" s="59"/>
      <c r="C11" s="59"/>
      <c r="D11" s="59"/>
      <c r="E11" s="59"/>
      <c r="F11" s="59"/>
      <c r="G11" s="73"/>
      <c r="H11" s="161" t="s">
        <v>220</v>
      </c>
    </row>
    <row r="12" spans="1:8" x14ac:dyDescent="0.2">
      <c r="A12" s="80" t="s">
        <v>569</v>
      </c>
      <c r="B12" s="108"/>
      <c r="C12" s="108"/>
      <c r="D12" s="108"/>
      <c r="E12" s="108"/>
      <c r="F12" s="108"/>
      <c r="G12" s="108"/>
      <c r="H12" s="1"/>
    </row>
    <row r="13" spans="1:8" x14ac:dyDescent="0.2">
      <c r="A13" s="429" t="s">
        <v>530</v>
      </c>
      <c r="B13" s="1"/>
      <c r="C13" s="1"/>
      <c r="D13" s="1"/>
      <c r="E13" s="1"/>
      <c r="F13" s="1"/>
      <c r="G13" s="1"/>
      <c r="H13" s="1"/>
    </row>
    <row r="14" spans="1:8" x14ac:dyDescent="0.2">
      <c r="A14" s="80" t="s">
        <v>534</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2" priority="1" operator="equal">
      <formula>0</formula>
    </cfRule>
    <cfRule type="cellIs" dxfId="11" priority="2" operator="between">
      <formula>-0.49</formula>
      <formula>0.49</formula>
    </cfRule>
  </conditionalFormatting>
  <conditionalFormatting sqref="B19:B24">
    <cfRule type="cellIs" dxfId="10" priority="29" operator="between">
      <formula>0.00001</formula>
      <formula>0.499</formula>
    </cfRule>
  </conditionalFormatting>
  <conditionalFormatting sqref="B7:E7">
    <cfRule type="cellIs" dxfId="9" priority="14" operator="equal">
      <formula>0</formula>
    </cfRule>
    <cfRule type="cellIs" dxfId="8"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346</v>
      </c>
      <c r="B1" s="158"/>
      <c r="C1" s="158"/>
      <c r="D1" s="158"/>
      <c r="E1" s="15"/>
    </row>
    <row r="2" spans="1:5" x14ac:dyDescent="0.2">
      <c r="A2" s="159"/>
      <c r="B2" s="159"/>
      <c r="C2" s="159"/>
      <c r="D2" s="159"/>
      <c r="E2" s="55" t="s">
        <v>465</v>
      </c>
    </row>
    <row r="3" spans="1:5" x14ac:dyDescent="0.2">
      <c r="A3" s="230" t="s">
        <v>347</v>
      </c>
      <c r="B3" s="231"/>
      <c r="C3" s="232"/>
      <c r="D3" s="230" t="s">
        <v>348</v>
      </c>
      <c r="E3" s="231"/>
    </row>
    <row r="4" spans="1:5" x14ac:dyDescent="0.2">
      <c r="A4" s="145" t="s">
        <v>349</v>
      </c>
      <c r="B4" s="171">
        <v>29119.978402309956</v>
      </c>
      <c r="C4" s="233"/>
      <c r="D4" s="145" t="s">
        <v>350</v>
      </c>
      <c r="E4" s="171">
        <v>3247.9580699999997</v>
      </c>
    </row>
    <row r="5" spans="1:5" x14ac:dyDescent="0.2">
      <c r="A5" s="18" t="s">
        <v>351</v>
      </c>
      <c r="B5" s="234">
        <v>42.900352309955998</v>
      </c>
      <c r="C5" s="233"/>
      <c r="D5" s="18" t="s">
        <v>352</v>
      </c>
      <c r="E5" s="235">
        <v>3247.9580699999997</v>
      </c>
    </row>
    <row r="6" spans="1:5" x14ac:dyDescent="0.2">
      <c r="A6" s="18" t="s">
        <v>353</v>
      </c>
      <c r="B6" s="234">
        <v>19068.82761</v>
      </c>
      <c r="C6" s="233"/>
      <c r="D6" s="145" t="s">
        <v>355</v>
      </c>
      <c r="E6" s="171">
        <v>26720.013999999999</v>
      </c>
    </row>
    <row r="7" spans="1:5" x14ac:dyDescent="0.2">
      <c r="A7" s="18" t="s">
        <v>354</v>
      </c>
      <c r="B7" s="234">
        <v>10008.25044</v>
      </c>
      <c r="C7" s="233"/>
      <c r="D7" s="18" t="s">
        <v>356</v>
      </c>
      <c r="E7" s="235">
        <v>21012.314999999999</v>
      </c>
    </row>
    <row r="8" spans="1:5" x14ac:dyDescent="0.2">
      <c r="A8" s="440"/>
      <c r="B8" s="441"/>
      <c r="C8" s="233"/>
      <c r="D8" s="18" t="s">
        <v>357</v>
      </c>
      <c r="E8" s="235">
        <v>4799.201</v>
      </c>
    </row>
    <row r="9" spans="1:5" x14ac:dyDescent="0.2">
      <c r="A9" s="145" t="s">
        <v>254</v>
      </c>
      <c r="B9" s="171">
        <v>960</v>
      </c>
      <c r="C9" s="233"/>
      <c r="D9" s="18" t="s">
        <v>358</v>
      </c>
      <c r="E9" s="235">
        <v>908.49800000000005</v>
      </c>
    </row>
    <row r="10" spans="1:5" x14ac:dyDescent="0.2">
      <c r="A10" s="18"/>
      <c r="B10" s="234"/>
      <c r="C10" s="233"/>
      <c r="D10" s="145" t="s">
        <v>359</v>
      </c>
      <c r="E10" s="171">
        <v>112.00633230995754</v>
      </c>
    </row>
    <row r="11" spans="1:5" x14ac:dyDescent="0.2">
      <c r="A11" s="173" t="s">
        <v>114</v>
      </c>
      <c r="B11" s="174">
        <v>30079.978402309956</v>
      </c>
      <c r="C11" s="233"/>
      <c r="D11" s="173" t="s">
        <v>114</v>
      </c>
      <c r="E11" s="174">
        <v>30079.978402309956</v>
      </c>
    </row>
    <row r="12" spans="1:5" x14ac:dyDescent="0.2">
      <c r="A12" s="1"/>
      <c r="B12" s="1"/>
      <c r="C12" s="233"/>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9"/>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5" t="s">
        <v>490</v>
      </c>
      <c r="B1" s="765"/>
      <c r="C1" s="765"/>
      <c r="D1" s="765"/>
      <c r="E1" s="765"/>
      <c r="F1" s="191"/>
    </row>
    <row r="2" spans="1:8" x14ac:dyDescent="0.2">
      <c r="A2" s="766"/>
      <c r="B2" s="766"/>
      <c r="C2" s="766"/>
      <c r="D2" s="766"/>
      <c r="E2" s="766"/>
      <c r="H2" s="55" t="s">
        <v>360</v>
      </c>
    </row>
    <row r="3" spans="1:8" x14ac:dyDescent="0.2">
      <c r="A3" s="56"/>
      <c r="B3" s="56"/>
      <c r="C3" s="624" t="s">
        <v>489</v>
      </c>
      <c r="D3" s="624" t="s">
        <v>581</v>
      </c>
      <c r="E3" s="624" t="s">
        <v>621</v>
      </c>
      <c r="F3" s="624" t="s">
        <v>581</v>
      </c>
      <c r="G3" s="624" t="s">
        <v>620</v>
      </c>
      <c r="H3" s="624" t="s">
        <v>581</v>
      </c>
    </row>
    <row r="4" spans="1:8" ht="15" x14ac:dyDescent="0.25">
      <c r="A4" s="637">
        <v>2019</v>
      </c>
      <c r="B4" s="558" t="s">
        <v>507</v>
      </c>
      <c r="C4" s="628" t="s">
        <v>507</v>
      </c>
      <c r="D4" s="628" t="s">
        <v>507</v>
      </c>
      <c r="E4" s="628" t="s">
        <v>507</v>
      </c>
      <c r="F4" s="628" t="s">
        <v>507</v>
      </c>
      <c r="G4" s="628" t="s">
        <v>507</v>
      </c>
      <c r="H4" s="628" t="s">
        <v>507</v>
      </c>
    </row>
    <row r="5" spans="1:8" ht="15" x14ac:dyDescent="0.25">
      <c r="A5" s="665" t="s">
        <v>507</v>
      </c>
      <c r="B5" s="18" t="s">
        <v>639</v>
      </c>
      <c r="C5" s="236">
        <v>9.1141193000000005</v>
      </c>
      <c r="D5" s="442">
        <v>-3.8379881521131418</v>
      </c>
      <c r="E5" s="236">
        <v>7.2296652999999997</v>
      </c>
      <c r="F5" s="442">
        <v>-4.8207917792237023</v>
      </c>
      <c r="G5" s="236" t="s">
        <v>142</v>
      </c>
      <c r="H5" s="442" t="s">
        <v>142</v>
      </c>
    </row>
    <row r="6" spans="1:8" ht="15" x14ac:dyDescent="0.25">
      <c r="A6" s="665" t="s">
        <v>507</v>
      </c>
      <c r="B6" s="18" t="s">
        <v>640</v>
      </c>
      <c r="C6" s="236">
        <v>8.6282825199999991</v>
      </c>
      <c r="D6" s="442">
        <v>-5.3305949155175245</v>
      </c>
      <c r="E6" s="236">
        <v>6.7438285199999992</v>
      </c>
      <c r="F6" s="442">
        <v>-6.7200452557603256</v>
      </c>
      <c r="G6" s="236" t="s">
        <v>142</v>
      </c>
      <c r="H6" s="442" t="s">
        <v>142</v>
      </c>
    </row>
    <row r="7" spans="1:8" ht="15" x14ac:dyDescent="0.25">
      <c r="A7" s="637">
        <v>2020</v>
      </c>
      <c r="B7" s="558" t="s">
        <v>507</v>
      </c>
      <c r="C7" s="628" t="s">
        <v>507</v>
      </c>
      <c r="D7" s="628" t="s">
        <v>507</v>
      </c>
      <c r="E7" s="628" t="s">
        <v>507</v>
      </c>
      <c r="F7" s="628" t="s">
        <v>507</v>
      </c>
      <c r="G7" s="628" t="s">
        <v>507</v>
      </c>
      <c r="H7" s="628" t="s">
        <v>507</v>
      </c>
    </row>
    <row r="8" spans="1:8" ht="15" x14ac:dyDescent="0.25">
      <c r="A8" s="665" t="s">
        <v>507</v>
      </c>
      <c r="B8" s="18" t="s">
        <v>639</v>
      </c>
      <c r="C8" s="236">
        <v>8.3495372399999983</v>
      </c>
      <c r="D8" s="442">
        <v>-3.2305998250970669</v>
      </c>
      <c r="E8" s="236">
        <v>6.4662932399999997</v>
      </c>
      <c r="F8" s="442">
        <v>-4.1153964573227242</v>
      </c>
      <c r="G8" s="236" t="s">
        <v>142</v>
      </c>
      <c r="H8" s="442" t="s">
        <v>142</v>
      </c>
    </row>
    <row r="9" spans="1:8" ht="15" x14ac:dyDescent="0.25">
      <c r="A9" s="665" t="s">
        <v>507</v>
      </c>
      <c r="B9" s="18" t="s">
        <v>642</v>
      </c>
      <c r="C9" s="236">
        <v>7.9797079999999987</v>
      </c>
      <c r="D9" s="442">
        <v>-4.4293381701235424</v>
      </c>
      <c r="E9" s="236">
        <v>6.0964640000000001</v>
      </c>
      <c r="F9" s="442">
        <v>-5.7193391371777569</v>
      </c>
      <c r="G9" s="236" t="s">
        <v>142</v>
      </c>
      <c r="H9" s="442" t="s">
        <v>142</v>
      </c>
    </row>
    <row r="10" spans="1:8" ht="15" x14ac:dyDescent="0.25">
      <c r="A10" s="665" t="s">
        <v>507</v>
      </c>
      <c r="B10" s="18" t="s">
        <v>641</v>
      </c>
      <c r="C10" s="236">
        <v>7.7840267999999995</v>
      </c>
      <c r="D10" s="442">
        <v>-2.452235094316725</v>
      </c>
      <c r="E10" s="236">
        <v>5.7697397999999991</v>
      </c>
      <c r="F10" s="442">
        <v>-5.3592410288980794</v>
      </c>
      <c r="G10" s="236" t="s">
        <v>142</v>
      </c>
      <c r="H10" s="442" t="s">
        <v>142</v>
      </c>
    </row>
    <row r="11" spans="1:8" ht="15" x14ac:dyDescent="0.25">
      <c r="A11" s="637">
        <v>2021</v>
      </c>
      <c r="B11" s="558" t="s">
        <v>507</v>
      </c>
      <c r="C11" s="628" t="s">
        <v>507</v>
      </c>
      <c r="D11" s="628" t="s">
        <v>507</v>
      </c>
      <c r="E11" s="628" t="s">
        <v>507</v>
      </c>
      <c r="F11" s="628" t="s">
        <v>507</v>
      </c>
      <c r="G11" s="628" t="s">
        <v>507</v>
      </c>
      <c r="H11" s="628" t="s">
        <v>507</v>
      </c>
    </row>
    <row r="12" spans="1:8" ht="15" x14ac:dyDescent="0.25">
      <c r="A12" s="665" t="s">
        <v>507</v>
      </c>
      <c r="B12" s="18" t="s">
        <v>639</v>
      </c>
      <c r="C12" s="236">
        <v>8.1517022399999988</v>
      </c>
      <c r="D12" s="442">
        <v>4.7234606129567709</v>
      </c>
      <c r="E12" s="236">
        <v>6.1374152400000002</v>
      </c>
      <c r="F12" s="442">
        <v>6.3724787034590564</v>
      </c>
      <c r="G12" s="236" t="s">
        <v>142</v>
      </c>
      <c r="H12" s="442" t="s">
        <v>142</v>
      </c>
    </row>
    <row r="13" spans="1:8" ht="15" x14ac:dyDescent="0.25">
      <c r="A13" s="665" t="s">
        <v>507</v>
      </c>
      <c r="B13" s="18" t="s">
        <v>642</v>
      </c>
      <c r="C13" s="236">
        <v>8.3919162799999985</v>
      </c>
      <c r="D13" s="442">
        <v>2.9467960547096692</v>
      </c>
      <c r="E13" s="236">
        <v>6.3776292799999998</v>
      </c>
      <c r="F13" s="442">
        <v>3.9139284308877831</v>
      </c>
      <c r="G13" s="236" t="s">
        <v>142</v>
      </c>
      <c r="H13" s="442" t="s">
        <v>142</v>
      </c>
    </row>
    <row r="14" spans="1:8" ht="15" x14ac:dyDescent="0.25">
      <c r="A14" s="665" t="s">
        <v>507</v>
      </c>
      <c r="B14" s="18" t="s">
        <v>641</v>
      </c>
      <c r="C14" s="236">
        <v>8.3238000000000003</v>
      </c>
      <c r="D14" s="442">
        <v>-0.81</v>
      </c>
      <c r="E14" s="236">
        <v>7.1341999999999999</v>
      </c>
      <c r="F14" s="442">
        <v>11.86</v>
      </c>
      <c r="G14" s="236">
        <v>6.7427999999999999</v>
      </c>
      <c r="H14" s="442" t="s">
        <v>142</v>
      </c>
    </row>
    <row r="15" spans="1:8" s="1" customFormat="1" ht="15" x14ac:dyDescent="0.25">
      <c r="A15" s="637">
        <v>2022</v>
      </c>
      <c r="B15" s="558" t="s">
        <v>507</v>
      </c>
      <c r="C15" s="628" t="s">
        <v>507</v>
      </c>
      <c r="D15" s="628" t="s">
        <v>507</v>
      </c>
      <c r="E15" s="628" t="s">
        <v>507</v>
      </c>
      <c r="F15" s="628" t="s">
        <v>507</v>
      </c>
      <c r="G15" s="628" t="s">
        <v>507</v>
      </c>
      <c r="H15" s="628" t="s">
        <v>507</v>
      </c>
    </row>
    <row r="16" spans="1:8" s="1" customFormat="1" ht="15" x14ac:dyDescent="0.25">
      <c r="A16" s="665" t="s">
        <v>507</v>
      </c>
      <c r="B16" s="18" t="s">
        <v>639</v>
      </c>
      <c r="C16" s="236">
        <v>8.7993390099999989</v>
      </c>
      <c r="D16" s="442">
        <v>5.712735698136596</v>
      </c>
      <c r="E16" s="236">
        <v>7.6110379399999983</v>
      </c>
      <c r="F16" s="442">
        <v>6.6834530348602481</v>
      </c>
      <c r="G16" s="236">
        <v>7.2198340499999993</v>
      </c>
      <c r="H16" s="442">
        <v>7.0746595149630291</v>
      </c>
    </row>
    <row r="17" spans="1:8" s="1" customFormat="1" ht="15" x14ac:dyDescent="0.25">
      <c r="A17" s="665" t="s">
        <v>507</v>
      </c>
      <c r="B17" s="18" t="s">
        <v>640</v>
      </c>
      <c r="C17" s="236">
        <v>9.3430694499999998</v>
      </c>
      <c r="D17" s="442">
        <v>6.1792191365974087</v>
      </c>
      <c r="E17" s="236">
        <v>8.154769589999999</v>
      </c>
      <c r="F17" s="442">
        <v>7.1439881693718217</v>
      </c>
      <c r="G17" s="236">
        <v>7.7635644899999985</v>
      </c>
      <c r="H17" s="442">
        <v>7.5310656205456574</v>
      </c>
    </row>
    <row r="18" spans="1:8" s="1" customFormat="1" ht="15" x14ac:dyDescent="0.25">
      <c r="A18" s="665" t="s">
        <v>507</v>
      </c>
      <c r="B18" s="18" t="s">
        <v>642</v>
      </c>
      <c r="C18" s="236">
        <v>9.9683611499999998</v>
      </c>
      <c r="D18" s="442">
        <v>6.692572535677769</v>
      </c>
      <c r="E18" s="236">
        <v>8.780061289999999</v>
      </c>
      <c r="F18" s="442">
        <v>7.6678034014201994</v>
      </c>
      <c r="G18" s="236">
        <v>8.3888561899999985</v>
      </c>
      <c r="H18" s="442">
        <v>8.0541831114485927</v>
      </c>
    </row>
    <row r="19" spans="1:8" s="1" customFormat="1" ht="15" x14ac:dyDescent="0.25">
      <c r="A19" s="696" t="s">
        <v>507</v>
      </c>
      <c r="B19" s="440" t="s">
        <v>641</v>
      </c>
      <c r="C19" s="697">
        <v>9.0315361499999991</v>
      </c>
      <c r="D19" s="698">
        <v>-9.3979841410541258</v>
      </c>
      <c r="E19" s="697">
        <v>8.1181600500000002</v>
      </c>
      <c r="F19" s="698">
        <v>-7.5386858717474725</v>
      </c>
      <c r="G19" s="697">
        <v>7.8286649000000006</v>
      </c>
      <c r="H19" s="698">
        <v>-6.6778029961674434</v>
      </c>
    </row>
    <row r="20" spans="1:8" s="1" customFormat="1" ht="15" x14ac:dyDescent="0.25">
      <c r="A20" s="637">
        <v>2023</v>
      </c>
      <c r="B20" s="558" t="s">
        <v>507</v>
      </c>
      <c r="C20" s="628" t="s">
        <v>507</v>
      </c>
      <c r="D20" s="628" t="s">
        <v>507</v>
      </c>
      <c r="E20" s="628" t="s">
        <v>507</v>
      </c>
      <c r="F20" s="628" t="s">
        <v>507</v>
      </c>
      <c r="G20" s="628" t="s">
        <v>507</v>
      </c>
      <c r="H20" s="628" t="s">
        <v>507</v>
      </c>
    </row>
    <row r="21" spans="1:8" s="1" customFormat="1" ht="15" x14ac:dyDescent="0.25">
      <c r="A21" s="665" t="s">
        <v>507</v>
      </c>
      <c r="B21" s="18" t="s">
        <v>639</v>
      </c>
      <c r="C21" s="236">
        <v>9.7491355500000001</v>
      </c>
      <c r="D21" s="442">
        <v>7.9454855528646817</v>
      </c>
      <c r="E21" s="236">
        <v>8.8357594499999994</v>
      </c>
      <c r="F21" s="442">
        <v>8.839434004506959</v>
      </c>
      <c r="G21" s="236">
        <v>8.5462643000000007</v>
      </c>
      <c r="H21" s="442">
        <v>9.1663062497412557</v>
      </c>
    </row>
    <row r="22" spans="1:8" s="1" customFormat="1" ht="15" x14ac:dyDescent="0.25">
      <c r="A22" s="665" t="s">
        <v>507</v>
      </c>
      <c r="B22" s="18" t="s">
        <v>640</v>
      </c>
      <c r="C22" s="236">
        <v>7.0454401499999992</v>
      </c>
      <c r="D22" s="442">
        <v>-27.732668051784355</v>
      </c>
      <c r="E22" s="236">
        <v>6.1357264500000008</v>
      </c>
      <c r="F22" s="442">
        <v>-30.558018416854917</v>
      </c>
      <c r="G22" s="236">
        <v>5.8467167500000006</v>
      </c>
      <c r="H22" s="442">
        <v>-31.58745687282337</v>
      </c>
    </row>
    <row r="23" spans="1:8" s="1" customFormat="1" ht="15" x14ac:dyDescent="0.25">
      <c r="A23" s="665" t="s">
        <v>507</v>
      </c>
      <c r="B23" s="18" t="s">
        <v>642</v>
      </c>
      <c r="C23" s="236">
        <v>6.8701930500000001</v>
      </c>
      <c r="D23" s="442">
        <v>-2.4873832758340741</v>
      </c>
      <c r="E23" s="236">
        <v>5.9604793500000008</v>
      </c>
      <c r="F23" s="442">
        <v>-2.8561752455571088</v>
      </c>
      <c r="G23" s="236">
        <v>5.6714696499999997</v>
      </c>
      <c r="H23" s="442">
        <v>-2.9973591588817921</v>
      </c>
    </row>
    <row r="24" spans="1:8" s="1" customFormat="1" ht="15" x14ac:dyDescent="0.25">
      <c r="A24" s="696" t="s">
        <v>507</v>
      </c>
      <c r="B24" s="440" t="s">
        <v>641</v>
      </c>
      <c r="C24" s="697">
        <v>6.7687525499999994</v>
      </c>
      <c r="D24" s="698">
        <v>-1.4765305612482127</v>
      </c>
      <c r="E24" s="697">
        <v>5.9630581500000011</v>
      </c>
      <c r="F24" s="698">
        <v>4.3264976666687285E-2</v>
      </c>
      <c r="G24" s="697">
        <v>5.6023470999999994</v>
      </c>
      <c r="H24" s="698">
        <v>-1.2187766886842168</v>
      </c>
    </row>
    <row r="25" spans="1:8" s="1" customFormat="1" ht="15" x14ac:dyDescent="0.25">
      <c r="A25" s="637">
        <v>2024</v>
      </c>
      <c r="B25" s="558" t="s">
        <v>507</v>
      </c>
      <c r="C25" s="628" t="s">
        <v>507</v>
      </c>
      <c r="D25" s="628" t="s">
        <v>507</v>
      </c>
      <c r="E25" s="628" t="s">
        <v>507</v>
      </c>
      <c r="F25" s="628" t="s">
        <v>507</v>
      </c>
      <c r="G25" s="628" t="s">
        <v>507</v>
      </c>
      <c r="H25" s="628" t="s">
        <v>507</v>
      </c>
    </row>
    <row r="26" spans="1:8" s="1" customFormat="1" ht="15" x14ac:dyDescent="0.25">
      <c r="A26" s="696" t="s">
        <v>507</v>
      </c>
      <c r="B26" s="440" t="s">
        <v>639</v>
      </c>
      <c r="C26" s="697">
        <v>7.5682376000000007</v>
      </c>
      <c r="D26" s="698">
        <v>11.811409031343617</v>
      </c>
      <c r="E26" s="697">
        <v>6.7241779000000017</v>
      </c>
      <c r="F26" s="698">
        <v>12.763916280105375</v>
      </c>
      <c r="G26" s="697">
        <v>6.3462890333333348</v>
      </c>
      <c r="H26" s="698">
        <v>13.279111773230465</v>
      </c>
    </row>
    <row r="27" spans="1:8" s="1" customFormat="1" x14ac:dyDescent="0.2">
      <c r="A27" s="80" t="s">
        <v>256</v>
      </c>
      <c r="H27" s="161" t="s">
        <v>568</v>
      </c>
    </row>
    <row r="28" spans="1:8" s="1" customFormat="1" x14ac:dyDescent="0.2">
      <c r="A28" s="80" t="s">
        <v>695</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5">
        <f>INDICE!A3</f>
        <v>45352</v>
      </c>
      <c r="C3" s="776"/>
      <c r="D3" s="776" t="s">
        <v>115</v>
      </c>
      <c r="E3" s="776"/>
      <c r="F3" s="776" t="s">
        <v>116</v>
      </c>
      <c r="G3" s="776"/>
      <c r="H3" s="776"/>
      <c r="I3"/>
    </row>
    <row r="4" spans="1:9" ht="14.25" x14ac:dyDescent="0.2">
      <c r="A4" s="66"/>
      <c r="B4" s="63" t="s">
        <v>47</v>
      </c>
      <c r="C4" s="63" t="s">
        <v>419</v>
      </c>
      <c r="D4" s="63" t="s">
        <v>47</v>
      </c>
      <c r="E4" s="63" t="s">
        <v>419</v>
      </c>
      <c r="F4" s="63" t="s">
        <v>47</v>
      </c>
      <c r="G4" s="64" t="s">
        <v>419</v>
      </c>
      <c r="H4" s="64" t="s">
        <v>121</v>
      </c>
      <c r="I4"/>
    </row>
    <row r="5" spans="1:9" ht="14.25" x14ac:dyDescent="0.2">
      <c r="A5" s="3" t="s">
        <v>509</v>
      </c>
      <c r="B5" s="301">
        <v>232.79090000000002</v>
      </c>
      <c r="C5" s="72">
        <v>29.111499569999804</v>
      </c>
      <c r="D5" s="71">
        <v>617.37055000000009</v>
      </c>
      <c r="E5" s="72">
        <v>6.2950413150002413</v>
      </c>
      <c r="F5" s="71">
        <v>2133.5701700000004</v>
      </c>
      <c r="G5" s="72">
        <v>5.3149905778144868</v>
      </c>
      <c r="H5" s="304">
        <v>3.7005044949103172</v>
      </c>
      <c r="I5"/>
    </row>
    <row r="6" spans="1:9" ht="14.25" x14ac:dyDescent="0.2">
      <c r="A6" s="3" t="s">
        <v>48</v>
      </c>
      <c r="B6" s="302">
        <v>508.07560000000029</v>
      </c>
      <c r="C6" s="59">
        <v>2.7236416339645646</v>
      </c>
      <c r="D6" s="58">
        <v>1444.5561700000003</v>
      </c>
      <c r="E6" s="59">
        <v>9.6582602271898264</v>
      </c>
      <c r="F6" s="58">
        <v>6195.4902299999985</v>
      </c>
      <c r="G6" s="59">
        <v>6.3257097567665674</v>
      </c>
      <c r="H6" s="305">
        <v>10.745575545934795</v>
      </c>
      <c r="I6"/>
    </row>
    <row r="7" spans="1:9" ht="14.25" x14ac:dyDescent="0.2">
      <c r="A7" s="3" t="s">
        <v>49</v>
      </c>
      <c r="B7" s="302">
        <v>541.29031999999995</v>
      </c>
      <c r="C7" s="59">
        <v>10.079581660011048</v>
      </c>
      <c r="D7" s="58">
        <v>1525.93048</v>
      </c>
      <c r="E7" s="59">
        <v>13.459389781505227</v>
      </c>
      <c r="F7" s="58">
        <v>6823.8862799999988</v>
      </c>
      <c r="G7" s="59">
        <v>11.371573660454777</v>
      </c>
      <c r="H7" s="305">
        <v>11.835477551646138</v>
      </c>
      <c r="I7"/>
    </row>
    <row r="8" spans="1:9" ht="14.25" x14ac:dyDescent="0.2">
      <c r="A8" s="3" t="s">
        <v>122</v>
      </c>
      <c r="B8" s="302">
        <v>2618.8942799999973</v>
      </c>
      <c r="C8" s="59">
        <v>-3.7363298462142378</v>
      </c>
      <c r="D8" s="58">
        <v>7784.588679999998</v>
      </c>
      <c r="E8" s="59">
        <v>2.0600660114286096</v>
      </c>
      <c r="F8" s="58">
        <v>30682.32823000001</v>
      </c>
      <c r="G8" s="59">
        <v>-2.7306100113679932</v>
      </c>
      <c r="H8" s="305">
        <v>53.21601095005407</v>
      </c>
      <c r="I8"/>
    </row>
    <row r="9" spans="1:9" ht="14.25" x14ac:dyDescent="0.2">
      <c r="A9" s="3" t="s">
        <v>123</v>
      </c>
      <c r="B9" s="302">
        <v>575.33805000000007</v>
      </c>
      <c r="C9" s="59">
        <v>-12.378512038811998</v>
      </c>
      <c r="D9" s="58">
        <v>1757.6821100000004</v>
      </c>
      <c r="E9" s="59">
        <v>-0.74482066018176707</v>
      </c>
      <c r="F9" s="58">
        <v>7025.5715900000005</v>
      </c>
      <c r="G9" s="73">
        <v>-8.0366233167162608</v>
      </c>
      <c r="H9" s="305">
        <v>12.185284371551379</v>
      </c>
      <c r="I9"/>
    </row>
    <row r="10" spans="1:9" ht="14.25" x14ac:dyDescent="0.2">
      <c r="A10" s="3" t="s">
        <v>589</v>
      </c>
      <c r="B10" s="302">
        <v>418.32900000000001</v>
      </c>
      <c r="C10" s="330">
        <v>-2.1351051339693812</v>
      </c>
      <c r="D10" s="58">
        <v>1312.809464396285</v>
      </c>
      <c r="E10" s="59">
        <v>10.228757632536771</v>
      </c>
      <c r="F10" s="58">
        <v>4795.3507275541797</v>
      </c>
      <c r="G10" s="59">
        <v>5.0698549096645564</v>
      </c>
      <c r="H10" s="305">
        <v>8.3171470859032954</v>
      </c>
      <c r="I10"/>
    </row>
    <row r="11" spans="1:9" ht="14.25" x14ac:dyDescent="0.2">
      <c r="A11" s="60" t="s">
        <v>590</v>
      </c>
      <c r="B11" s="61">
        <v>4894.7181499999979</v>
      </c>
      <c r="C11" s="62">
        <v>-1.5394656323787079</v>
      </c>
      <c r="D11" s="61">
        <v>14442.937454396286</v>
      </c>
      <c r="E11" s="62">
        <v>4.4140969626590065</v>
      </c>
      <c r="F11" s="61">
        <v>57656.197227554192</v>
      </c>
      <c r="G11" s="62">
        <v>-0.12279869766661777</v>
      </c>
      <c r="H11" s="62">
        <v>100</v>
      </c>
      <c r="I11"/>
    </row>
    <row r="12" spans="1:9" ht="14.25" x14ac:dyDescent="0.2">
      <c r="A12" s="3"/>
      <c r="B12" s="3"/>
      <c r="C12" s="3"/>
      <c r="D12" s="3"/>
      <c r="E12" s="3"/>
      <c r="F12" s="3"/>
      <c r="G12" s="3"/>
      <c r="H12" s="79" t="s">
        <v>220</v>
      </c>
      <c r="I12"/>
    </row>
    <row r="13" spans="1:9" ht="14.25" x14ac:dyDescent="0.2">
      <c r="A13" s="80" t="s">
        <v>477</v>
      </c>
      <c r="B13" s="3"/>
      <c r="C13" s="3"/>
      <c r="D13" s="3"/>
      <c r="E13" s="3"/>
      <c r="F13" s="3"/>
      <c r="G13" s="3"/>
      <c r="H13" s="3"/>
      <c r="I13"/>
    </row>
    <row r="14" spans="1:9" ht="14.25" x14ac:dyDescent="0.2">
      <c r="A14" s="80" t="s">
        <v>420</v>
      </c>
      <c r="B14" s="58"/>
      <c r="C14" s="3"/>
      <c r="D14" s="3"/>
      <c r="E14" s="3"/>
      <c r="F14" s="3"/>
      <c r="G14" s="3"/>
      <c r="H14" s="3"/>
      <c r="I14"/>
    </row>
    <row r="15" spans="1:9" ht="14.25" x14ac:dyDescent="0.2">
      <c r="A15" s="80" t="s">
        <v>421</v>
      </c>
      <c r="B15" s="3"/>
      <c r="C15" s="3"/>
      <c r="D15" s="3"/>
      <c r="E15" s="3"/>
      <c r="F15" s="3"/>
      <c r="G15" s="3"/>
      <c r="H15" s="3"/>
      <c r="I15"/>
    </row>
    <row r="16" spans="1:9" ht="14.25" x14ac:dyDescent="0.2">
      <c r="A16" s="133" t="s">
        <v>530</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11" priority="6" operator="equal">
      <formula>0</formula>
    </cfRule>
    <cfRule type="cellIs" dxfId="210"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361</v>
      </c>
    </row>
    <row r="2" spans="1:13" x14ac:dyDescent="0.2">
      <c r="A2" s="158"/>
      <c r="M2" s="161"/>
    </row>
    <row r="3" spans="1:13" x14ac:dyDescent="0.2">
      <c r="A3" s="190"/>
      <c r="B3" s="145">
        <v>2023</v>
      </c>
      <c r="C3" s="145" t="s">
        <v>507</v>
      </c>
      <c r="D3" s="145" t="s">
        <v>507</v>
      </c>
      <c r="E3" s="145" t="s">
        <v>507</v>
      </c>
      <c r="F3" s="145" t="s">
        <v>507</v>
      </c>
      <c r="G3" s="145" t="s">
        <v>507</v>
      </c>
      <c r="H3" s="145" t="s">
        <v>507</v>
      </c>
      <c r="I3" s="145" t="s">
        <v>507</v>
      </c>
      <c r="J3" s="145" t="s">
        <v>507</v>
      </c>
      <c r="K3" s="145">
        <v>2024</v>
      </c>
      <c r="L3" s="145" t="s">
        <v>507</v>
      </c>
      <c r="M3" s="145" t="s">
        <v>507</v>
      </c>
    </row>
    <row r="4" spans="1:13" x14ac:dyDescent="0.2">
      <c r="B4" s="537">
        <v>45017</v>
      </c>
      <c r="C4" s="537">
        <v>45047</v>
      </c>
      <c r="D4" s="537">
        <v>45078</v>
      </c>
      <c r="E4" s="537">
        <v>45108</v>
      </c>
      <c r="F4" s="537">
        <v>45139</v>
      </c>
      <c r="G4" s="537">
        <v>45170</v>
      </c>
      <c r="H4" s="537">
        <v>45200</v>
      </c>
      <c r="I4" s="537">
        <v>45231</v>
      </c>
      <c r="J4" s="537">
        <v>45261</v>
      </c>
      <c r="K4" s="537">
        <v>45292</v>
      </c>
      <c r="L4" s="537">
        <v>45323</v>
      </c>
      <c r="M4" s="537">
        <v>45352</v>
      </c>
    </row>
    <row r="5" spans="1:13" x14ac:dyDescent="0.2">
      <c r="A5" s="552" t="s">
        <v>538</v>
      </c>
      <c r="B5" s="539">
        <v>2.162105263157895</v>
      </c>
      <c r="C5" s="539">
        <v>2.1459090909090905</v>
      </c>
      <c r="D5" s="539">
        <v>2.1766666666666659</v>
      </c>
      <c r="E5" s="539">
        <v>2.5537894736842106</v>
      </c>
      <c r="F5" s="539">
        <v>2.5831739130434781</v>
      </c>
      <c r="G5" s="539">
        <v>2.6369500000000001</v>
      </c>
      <c r="H5" s="539">
        <v>2.9874545454545451</v>
      </c>
      <c r="I5" s="539">
        <v>2.7060526315789475</v>
      </c>
      <c r="J5" s="539">
        <v>2.5220999999999996</v>
      </c>
      <c r="K5" s="539">
        <v>3.1761428571428576</v>
      </c>
      <c r="L5" s="539">
        <v>1.7217499999999997</v>
      </c>
      <c r="M5" s="539">
        <v>1.4928000000000003</v>
      </c>
    </row>
    <row r="6" spans="1:13" x14ac:dyDescent="0.2">
      <c r="A6" s="18" t="s">
        <v>539</v>
      </c>
      <c r="B6" s="539">
        <v>100.91944444444445</v>
      </c>
      <c r="C6" s="539">
        <v>71.974000000000004</v>
      </c>
      <c r="D6" s="539">
        <v>79.770454545454555</v>
      </c>
      <c r="E6" s="539">
        <v>71.13095238095238</v>
      </c>
      <c r="F6" s="539">
        <v>83.586363636363629</v>
      </c>
      <c r="G6" s="539">
        <v>92.125238095238103</v>
      </c>
      <c r="H6" s="539">
        <v>104.87045454545454</v>
      </c>
      <c r="I6" s="539">
        <v>105.75681818181819</v>
      </c>
      <c r="J6" s="539">
        <v>84.622631578947363</v>
      </c>
      <c r="K6" s="539">
        <v>74.245454545454535</v>
      </c>
      <c r="L6" s="539">
        <v>63.224761904761898</v>
      </c>
      <c r="M6" s="539">
        <v>68.255499999999998</v>
      </c>
    </row>
    <row r="7" spans="1:13" x14ac:dyDescent="0.2">
      <c r="A7" s="514" t="s">
        <v>540</v>
      </c>
      <c r="B7" s="539">
        <v>42.435555555555545</v>
      </c>
      <c r="C7" s="539">
        <v>31.273500000000002</v>
      </c>
      <c r="D7" s="539">
        <v>32.474090909090918</v>
      </c>
      <c r="E7" s="539">
        <v>29.54190476190476</v>
      </c>
      <c r="F7" s="539">
        <v>33.476818181818189</v>
      </c>
      <c r="G7" s="539">
        <v>36.526666666666664</v>
      </c>
      <c r="H7" s="539">
        <v>43.264545454545448</v>
      </c>
      <c r="I7" s="539">
        <v>43.26909090909092</v>
      </c>
      <c r="J7" s="539">
        <v>35.478421052631575</v>
      </c>
      <c r="K7" s="539">
        <v>29.753636363636364</v>
      </c>
      <c r="L7" s="539">
        <v>25.630476190476191</v>
      </c>
      <c r="M7" s="579">
        <v>26.675000000000001</v>
      </c>
    </row>
    <row r="8" spans="1:13" x14ac:dyDescent="0.2">
      <c r="A8" s="440" t="s">
        <v>541</v>
      </c>
      <c r="B8" s="580">
        <v>37.873333333333335</v>
      </c>
      <c r="C8" s="580">
        <v>28.945806451612899</v>
      </c>
      <c r="D8" s="580">
        <v>31.247333333333327</v>
      </c>
      <c r="E8" s="580">
        <v>29.849999999999994</v>
      </c>
      <c r="F8" s="580">
        <v>34.105161290322577</v>
      </c>
      <c r="G8" s="580">
        <v>37.066000000000003</v>
      </c>
      <c r="H8" s="580">
        <v>43.046451612903233</v>
      </c>
      <c r="I8" s="580">
        <v>38.041666666666657</v>
      </c>
      <c r="J8" s="580">
        <v>34.3116129032258</v>
      </c>
      <c r="K8" s="580">
        <v>29.842258064516137</v>
      </c>
      <c r="L8" s="580">
        <v>25.343103448275858</v>
      </c>
      <c r="M8" s="580">
        <v>26.866774193548387</v>
      </c>
    </row>
    <row r="9" spans="1:13" x14ac:dyDescent="0.2">
      <c r="M9" s="161" t="s">
        <v>542</v>
      </c>
    </row>
    <row r="10" spans="1:13" x14ac:dyDescent="0.2">
      <c r="A10" s="44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3"/>
      <c r="H2" s="245"/>
      <c r="I2" s="244" t="s">
        <v>151</v>
      </c>
    </row>
    <row r="3" spans="1:71" s="69" customFormat="1" ht="12.75" x14ac:dyDescent="0.2">
      <c r="A3" s="70"/>
      <c r="B3" s="823">
        <f>INDICE!A3</f>
        <v>45352</v>
      </c>
      <c r="C3" s="824">
        <v>41671</v>
      </c>
      <c r="D3" s="823">
        <f>DATE(YEAR(B3),MONTH(B3)-1,1)</f>
        <v>45323</v>
      </c>
      <c r="E3" s="824"/>
      <c r="F3" s="823">
        <f>DATE(YEAR(B3)-1,MONTH(B3),1)</f>
        <v>44986</v>
      </c>
      <c r="G3" s="824"/>
      <c r="H3" s="768" t="s">
        <v>419</v>
      </c>
      <c r="I3" s="76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7">
        <f>D3</f>
        <v>45323</v>
      </c>
      <c r="I4" s="281">
        <f>F3</f>
        <v>44986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363</v>
      </c>
      <c r="B5" s="235">
        <v>4678.1329999999998</v>
      </c>
      <c r="C5" s="445">
        <v>32.05001496264272</v>
      </c>
      <c r="D5" s="235">
        <v>5150.8940000000002</v>
      </c>
      <c r="E5" s="445">
        <v>33.591915757489161</v>
      </c>
      <c r="F5" s="235">
        <v>5571.7</v>
      </c>
      <c r="G5" s="445">
        <v>37.362044020383131</v>
      </c>
      <c r="H5" s="629">
        <v>-9.1782319729351904</v>
      </c>
      <c r="I5" s="241">
        <v>-16.037600732272018</v>
      </c>
      <c r="K5" s="240"/>
    </row>
    <row r="6" spans="1:71" s="13" customFormat="1" ht="15" x14ac:dyDescent="0.2">
      <c r="A6" s="16" t="s">
        <v>117</v>
      </c>
      <c r="B6" s="235">
        <v>9918.2189999999991</v>
      </c>
      <c r="C6" s="445">
        <v>67.94998503735728</v>
      </c>
      <c r="D6" s="235">
        <v>10182.837</v>
      </c>
      <c r="E6" s="445">
        <v>66.408084242510839</v>
      </c>
      <c r="F6" s="235">
        <v>9341.0280000000002</v>
      </c>
      <c r="G6" s="445">
        <v>62.637955979616876</v>
      </c>
      <c r="H6" s="241">
        <v>-2.598666756621955</v>
      </c>
      <c r="I6" s="241">
        <v>6.1790950631985995</v>
      </c>
      <c r="K6" s="240"/>
    </row>
    <row r="7" spans="1:71" s="69" customFormat="1" ht="12.75" x14ac:dyDescent="0.2">
      <c r="A7" s="76" t="s">
        <v>114</v>
      </c>
      <c r="B7" s="77">
        <v>14596.352000000001</v>
      </c>
      <c r="C7" s="78">
        <v>100</v>
      </c>
      <c r="D7" s="77">
        <v>15333.731</v>
      </c>
      <c r="E7" s="78">
        <v>100</v>
      </c>
      <c r="F7" s="77">
        <v>14912.727999999999</v>
      </c>
      <c r="G7" s="78">
        <v>100</v>
      </c>
      <c r="H7" s="78">
        <v>-4.8088687612949457</v>
      </c>
      <c r="I7" s="630">
        <v>-2.1215165997797212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7" customFormat="1" ht="12.75" x14ac:dyDescent="0.2">
      <c r="A9" s="443" t="s">
        <v>491</v>
      </c>
      <c r="B9" s="238"/>
      <c r="C9" s="239"/>
      <c r="D9" s="238"/>
      <c r="E9" s="238"/>
      <c r="F9" s="238"/>
      <c r="G9" s="238"/>
      <c r="H9" s="238"/>
      <c r="I9" s="238"/>
      <c r="J9" s="238"/>
      <c r="K9" s="238"/>
      <c r="L9" s="238"/>
    </row>
    <row r="10" spans="1:71" x14ac:dyDescent="0.2">
      <c r="A10" s="444" t="s">
        <v>462</v>
      </c>
    </row>
    <row r="11" spans="1:71" x14ac:dyDescent="0.2">
      <c r="A11" s="443" t="s">
        <v>530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3"/>
      <c r="H2" s="245"/>
      <c r="I2" s="244" t="s">
        <v>151</v>
      </c>
    </row>
    <row r="3" spans="1:71" s="69" customFormat="1" ht="12.75" x14ac:dyDescent="0.2">
      <c r="A3" s="70"/>
      <c r="B3" s="823">
        <f>INDICE!A3</f>
        <v>45352</v>
      </c>
      <c r="C3" s="824">
        <v>41671</v>
      </c>
      <c r="D3" s="823">
        <f>DATE(YEAR(B3),MONTH(B3)-1,1)</f>
        <v>45323</v>
      </c>
      <c r="E3" s="824"/>
      <c r="F3" s="823">
        <f>DATE(YEAR(B3)-1,MONTH(B3),1)</f>
        <v>44986</v>
      </c>
      <c r="G3" s="824"/>
      <c r="H3" s="768" t="s">
        <v>419</v>
      </c>
      <c r="I3" s="76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1">
        <f>D3</f>
        <v>45323</v>
      </c>
      <c r="I4" s="281">
        <f>F3</f>
        <v>44986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464</v>
      </c>
      <c r="B5" s="235">
        <v>5612.28</v>
      </c>
      <c r="C5" s="445">
        <v>39.226980030967169</v>
      </c>
      <c r="D5" s="235">
        <v>5611.22</v>
      </c>
      <c r="E5" s="445">
        <v>37.352709557205003</v>
      </c>
      <c r="F5" s="235">
        <v>5579.5450000000001</v>
      </c>
      <c r="G5" s="445">
        <v>38.504848296161839</v>
      </c>
      <c r="H5" s="395">
        <v>1.8890722516662874E-2</v>
      </c>
      <c r="I5" s="438">
        <v>0.58669658547425774</v>
      </c>
      <c r="K5" s="240"/>
    </row>
    <row r="6" spans="1:71" s="13" customFormat="1" ht="15" x14ac:dyDescent="0.2">
      <c r="A6" s="16" t="s">
        <v>513</v>
      </c>
      <c r="B6" s="235">
        <v>8694.9136599999983</v>
      </c>
      <c r="C6" s="445">
        <v>60.773019969032838</v>
      </c>
      <c r="D6" s="235">
        <v>9411.0369300000002</v>
      </c>
      <c r="E6" s="445">
        <v>62.647290442794997</v>
      </c>
      <c r="F6" s="235">
        <v>8910.9548900000045</v>
      </c>
      <c r="G6" s="445">
        <v>61.495151703838161</v>
      </c>
      <c r="H6" s="395">
        <v>-7.6093981494980891</v>
      </c>
      <c r="I6" s="395">
        <v>-2.4244453334900236</v>
      </c>
      <c r="K6" s="240"/>
    </row>
    <row r="7" spans="1:71" s="69" customFormat="1" ht="12.75" x14ac:dyDescent="0.2">
      <c r="A7" s="76" t="s">
        <v>114</v>
      </c>
      <c r="B7" s="77">
        <v>14307.193659999997</v>
      </c>
      <c r="C7" s="78">
        <v>100</v>
      </c>
      <c r="D7" s="77">
        <v>15022.25693</v>
      </c>
      <c r="E7" s="78">
        <v>100</v>
      </c>
      <c r="F7" s="77">
        <v>14490.499890000005</v>
      </c>
      <c r="G7" s="78">
        <v>100</v>
      </c>
      <c r="H7" s="78">
        <v>-4.7600255629498305</v>
      </c>
      <c r="I7" s="78">
        <v>-1.2650097056106968</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3" t="s">
        <v>491</v>
      </c>
    </row>
    <row r="10" spans="1:71" x14ac:dyDescent="0.2">
      <c r="A10" s="443" t="s">
        <v>462</v>
      </c>
    </row>
    <row r="11" spans="1:71" x14ac:dyDescent="0.2">
      <c r="A11" s="429" t="s">
        <v>530</v>
      </c>
    </row>
    <row r="12" spans="1:71" x14ac:dyDescent="0.2">
      <c r="C12" s="1" t="s">
        <v>367</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4" t="s">
        <v>500</v>
      </c>
      <c r="B1" s="814"/>
      <c r="C1" s="814"/>
      <c r="D1" s="814"/>
      <c r="E1" s="814"/>
      <c r="F1" s="814"/>
    </row>
    <row r="2" spans="1:9" x14ac:dyDescent="0.2">
      <c r="A2" s="815"/>
      <c r="B2" s="815"/>
      <c r="C2" s="815"/>
      <c r="D2" s="815"/>
      <c r="E2" s="815"/>
      <c r="F2" s="815"/>
      <c r="I2" s="161" t="s">
        <v>463</v>
      </c>
    </row>
    <row r="3" spans="1:9" x14ac:dyDescent="0.2">
      <c r="A3" s="249"/>
      <c r="B3" s="251"/>
      <c r="C3" s="251"/>
      <c r="D3" s="775">
        <f>INDICE!A3</f>
        <v>45352</v>
      </c>
      <c r="E3" s="775">
        <v>41671</v>
      </c>
      <c r="F3" s="775">
        <f>DATE(YEAR(D3),MONTH(D3)-1,1)</f>
        <v>45323</v>
      </c>
      <c r="G3" s="775"/>
      <c r="H3" s="779">
        <f>DATE(YEAR(D3)-1,MONTH(D3),1)</f>
        <v>44986</v>
      </c>
      <c r="I3" s="779"/>
    </row>
    <row r="4" spans="1:9" x14ac:dyDescent="0.2">
      <c r="A4" s="215"/>
      <c r="B4" s="216"/>
      <c r="C4" s="216"/>
      <c r="D4" s="82" t="s">
        <v>366</v>
      </c>
      <c r="E4" s="184" t="s">
        <v>106</v>
      </c>
      <c r="F4" s="82" t="s">
        <v>366</v>
      </c>
      <c r="G4" s="184" t="s">
        <v>106</v>
      </c>
      <c r="H4" s="82" t="s">
        <v>366</v>
      </c>
      <c r="I4" s="184" t="s">
        <v>106</v>
      </c>
    </row>
    <row r="5" spans="1:9" x14ac:dyDescent="0.2">
      <c r="A5" s="540" t="s">
        <v>365</v>
      </c>
      <c r="B5" s="166"/>
      <c r="C5" s="166"/>
      <c r="D5" s="395">
        <v>99.566180317602331</v>
      </c>
      <c r="E5" s="448">
        <v>100</v>
      </c>
      <c r="F5" s="395">
        <v>104.28375939387163</v>
      </c>
      <c r="G5" s="448">
        <v>100</v>
      </c>
      <c r="H5" s="395">
        <v>108.89113069463605</v>
      </c>
      <c r="I5" s="448">
        <v>100</v>
      </c>
    </row>
    <row r="6" spans="1:9" x14ac:dyDescent="0.2">
      <c r="A6" s="581" t="s">
        <v>460</v>
      </c>
      <c r="B6" s="166"/>
      <c r="C6" s="166"/>
      <c r="D6" s="395">
        <v>60.589582196376654</v>
      </c>
      <c r="E6" s="448">
        <v>60.853576990805792</v>
      </c>
      <c r="F6" s="395">
        <v>65.314736088123468</v>
      </c>
      <c r="G6" s="448">
        <v>62.631742917355716</v>
      </c>
      <c r="H6" s="395">
        <v>66.712800024344716</v>
      </c>
      <c r="I6" s="448">
        <v>61.265595828394659</v>
      </c>
    </row>
    <row r="7" spans="1:9" x14ac:dyDescent="0.2">
      <c r="A7" s="581" t="s">
        <v>461</v>
      </c>
      <c r="B7" s="166"/>
      <c r="C7" s="166"/>
      <c r="D7" s="395">
        <v>38.976598121225685</v>
      </c>
      <c r="E7" s="448">
        <v>39.146423009194223</v>
      </c>
      <c r="F7" s="395">
        <v>38.969023305748145</v>
      </c>
      <c r="G7" s="448">
        <v>37.36825708264427</v>
      </c>
      <c r="H7" s="395">
        <v>42.178330670291331</v>
      </c>
      <c r="I7" s="448">
        <v>38.734404171605341</v>
      </c>
    </row>
    <row r="8" spans="1:9" x14ac:dyDescent="0.2">
      <c r="A8" s="541" t="s">
        <v>596</v>
      </c>
      <c r="B8" s="248"/>
      <c r="C8" s="248"/>
      <c r="D8" s="441">
        <v>90</v>
      </c>
      <c r="E8" s="449"/>
      <c r="F8" s="441">
        <v>90</v>
      </c>
      <c r="G8" s="449"/>
      <c r="H8" s="441">
        <v>90</v>
      </c>
      <c r="I8" s="449"/>
    </row>
    <row r="9" spans="1:9" x14ac:dyDescent="0.2">
      <c r="B9" s="133"/>
      <c r="C9" s="133"/>
      <c r="D9" s="133"/>
      <c r="E9" s="220"/>
      <c r="I9" s="161" t="s">
        <v>220</v>
      </c>
    </row>
    <row r="10" spans="1:9" x14ac:dyDescent="0.2">
      <c r="A10" s="402" t="s">
        <v>573</v>
      </c>
      <c r="B10" s="246"/>
      <c r="C10" s="246"/>
      <c r="D10" s="246"/>
      <c r="E10" s="246"/>
      <c r="F10" s="246"/>
      <c r="G10" s="246"/>
      <c r="H10" s="246"/>
      <c r="I10" s="246"/>
    </row>
    <row r="11" spans="1:9" x14ac:dyDescent="0.2">
      <c r="A11" s="402" t="s">
        <v>551</v>
      </c>
      <c r="B11" s="246"/>
      <c r="C11" s="246"/>
      <c r="D11" s="246"/>
      <c r="E11" s="246"/>
      <c r="F11" s="246"/>
      <c r="G11" s="246"/>
      <c r="H11" s="246"/>
      <c r="I11" s="246"/>
    </row>
    <row r="12" spans="1:9" x14ac:dyDescent="0.2">
      <c r="A12" s="246"/>
      <c r="B12" s="246"/>
      <c r="C12" s="246"/>
      <c r="D12" s="246"/>
      <c r="E12" s="246"/>
      <c r="F12" s="246"/>
      <c r="G12" s="246"/>
      <c r="H12" s="246"/>
      <c r="I12" s="24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4" t="s">
        <v>464</v>
      </c>
      <c r="B1" s="814"/>
      <c r="C1" s="814"/>
      <c r="D1" s="814"/>
      <c r="E1" s="250"/>
      <c r="F1" s="1"/>
      <c r="G1" s="1"/>
      <c r="H1" s="1"/>
      <c r="I1" s="1"/>
    </row>
    <row r="2" spans="1:40" ht="15" x14ac:dyDescent="0.2">
      <c r="A2" s="814"/>
      <c r="B2" s="814"/>
      <c r="C2" s="814"/>
      <c r="D2" s="814"/>
      <c r="E2" s="250"/>
      <c r="F2" s="1"/>
      <c r="G2" s="208"/>
      <c r="H2" s="245"/>
      <c r="I2" s="244" t="s">
        <v>151</v>
      </c>
    </row>
    <row r="3" spans="1:40" x14ac:dyDescent="0.2">
      <c r="A3" s="249"/>
      <c r="B3" s="823">
        <f>INDICE!A3</f>
        <v>45352</v>
      </c>
      <c r="C3" s="824">
        <v>41671</v>
      </c>
      <c r="D3" s="823">
        <f>DATE(YEAR(B3),MONTH(B3)-1,1)</f>
        <v>45323</v>
      </c>
      <c r="E3" s="824"/>
      <c r="F3" s="823">
        <f>DATE(YEAR(B3)-1,MONTH(B3),1)</f>
        <v>44986</v>
      </c>
      <c r="G3" s="824"/>
      <c r="H3" s="768" t="s">
        <v>419</v>
      </c>
      <c r="I3" s="768"/>
    </row>
    <row r="4" spans="1:40" x14ac:dyDescent="0.2">
      <c r="A4" s="215"/>
      <c r="B4" s="184" t="s">
        <v>47</v>
      </c>
      <c r="C4" s="184" t="s">
        <v>106</v>
      </c>
      <c r="D4" s="184" t="s">
        <v>47</v>
      </c>
      <c r="E4" s="184" t="s">
        <v>106</v>
      </c>
      <c r="F4" s="184" t="s">
        <v>47</v>
      </c>
      <c r="G4" s="184" t="s">
        <v>106</v>
      </c>
      <c r="H4" s="680">
        <f>D3</f>
        <v>45323</v>
      </c>
      <c r="I4" s="680">
        <f>F3</f>
        <v>44986</v>
      </c>
    </row>
    <row r="5" spans="1:40" x14ac:dyDescent="0.2">
      <c r="A5" s="540" t="s">
        <v>48</v>
      </c>
      <c r="B5" s="234">
        <v>497.77800000000002</v>
      </c>
      <c r="C5" s="241">
        <v>8.8694434347537907</v>
      </c>
      <c r="D5" s="234">
        <v>497.77800000000002</v>
      </c>
      <c r="E5" s="241">
        <v>8.8711189367018211</v>
      </c>
      <c r="F5" s="234">
        <v>441.37799999999999</v>
      </c>
      <c r="G5" s="241">
        <v>7.9106450436370697</v>
      </c>
      <c r="H5" s="438">
        <v>0</v>
      </c>
      <c r="I5" s="395">
        <v>12.778162935171222</v>
      </c>
    </row>
    <row r="6" spans="1:40" x14ac:dyDescent="0.2">
      <c r="A6" s="581" t="s">
        <v>49</v>
      </c>
      <c r="B6" s="234">
        <v>330.24</v>
      </c>
      <c r="C6" s="241">
        <v>5.8842395603925679</v>
      </c>
      <c r="D6" s="234">
        <v>330.24</v>
      </c>
      <c r="E6" s="241">
        <v>5.8853511357601374</v>
      </c>
      <c r="F6" s="234">
        <v>333.65899999999999</v>
      </c>
      <c r="G6" s="241">
        <v>5.9800395910419217</v>
      </c>
      <c r="H6" s="395">
        <v>0</v>
      </c>
      <c r="I6" s="395">
        <v>-1.0246988692047818</v>
      </c>
    </row>
    <row r="7" spans="1:40" x14ac:dyDescent="0.2">
      <c r="A7" s="581" t="s">
        <v>122</v>
      </c>
      <c r="B7" s="234">
        <v>3146.73</v>
      </c>
      <c r="C7" s="241">
        <v>56.068656588766061</v>
      </c>
      <c r="D7" s="234">
        <v>3145.67</v>
      </c>
      <c r="E7" s="241">
        <v>56.0603576405844</v>
      </c>
      <c r="F7" s="234">
        <v>3178.4160000000002</v>
      </c>
      <c r="G7" s="241">
        <v>56.965505251772321</v>
      </c>
      <c r="H7" s="96">
        <v>3.369711381041067E-2</v>
      </c>
      <c r="I7" s="395">
        <v>-0.99691166920881813</v>
      </c>
    </row>
    <row r="8" spans="1:40" x14ac:dyDescent="0.2">
      <c r="A8" s="581" t="s">
        <v>123</v>
      </c>
      <c r="B8" s="234">
        <v>35</v>
      </c>
      <c r="C8" s="241">
        <v>0.62363246309877629</v>
      </c>
      <c r="D8" s="234">
        <v>35</v>
      </c>
      <c r="E8" s="241">
        <v>0.62375027177690412</v>
      </c>
      <c r="F8" s="234">
        <v>35</v>
      </c>
      <c r="G8" s="241">
        <v>0.6272912934656858</v>
      </c>
      <c r="H8" s="430">
        <v>0</v>
      </c>
      <c r="I8" s="395">
        <v>0</v>
      </c>
    </row>
    <row r="9" spans="1:40" x14ac:dyDescent="0.2">
      <c r="A9" s="541" t="s">
        <v>364</v>
      </c>
      <c r="B9" s="441">
        <v>1602.5319999999999</v>
      </c>
      <c r="C9" s="446">
        <v>28.554027952988804</v>
      </c>
      <c r="D9" s="441">
        <v>1602.5319999999999</v>
      </c>
      <c r="E9" s="446">
        <v>28.559422015176732</v>
      </c>
      <c r="F9" s="441">
        <v>1591.0920000000001</v>
      </c>
      <c r="G9" s="446">
        <v>28.516518820083004</v>
      </c>
      <c r="H9" s="430">
        <v>0</v>
      </c>
      <c r="I9" s="73">
        <v>0.71900304947795768</v>
      </c>
    </row>
    <row r="10" spans="1:40" s="69" customFormat="1" x14ac:dyDescent="0.2">
      <c r="A10" s="76" t="s">
        <v>114</v>
      </c>
      <c r="B10" s="77">
        <v>5612.28</v>
      </c>
      <c r="C10" s="247">
        <v>100</v>
      </c>
      <c r="D10" s="77">
        <v>5611.22</v>
      </c>
      <c r="E10" s="247">
        <v>100</v>
      </c>
      <c r="F10" s="77">
        <v>5579.5450000000001</v>
      </c>
      <c r="G10" s="247">
        <v>100</v>
      </c>
      <c r="H10" s="630">
        <v>1.8890722516662874E-2</v>
      </c>
      <c r="I10" s="78">
        <v>0.58669658547425774</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7" customFormat="1" ht="12.75" x14ac:dyDescent="0.2">
      <c r="A12" s="444" t="s">
        <v>491</v>
      </c>
      <c r="B12" s="238"/>
      <c r="C12" s="238"/>
      <c r="D12" s="239"/>
      <c r="E12" s="239"/>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row>
    <row r="13" spans="1:40" x14ac:dyDescent="0.2">
      <c r="A13" s="133" t="s">
        <v>462</v>
      </c>
      <c r="B13" s="246"/>
      <c r="C13" s="246"/>
      <c r="D13" s="246"/>
      <c r="E13" s="246"/>
      <c r="F13" s="246"/>
      <c r="G13" s="246"/>
      <c r="H13" s="246"/>
      <c r="I13" s="246"/>
    </row>
    <row r="14" spans="1:40" x14ac:dyDescent="0.2">
      <c r="A14" s="429" t="s">
        <v>529</v>
      </c>
      <c r="B14" s="246"/>
      <c r="C14" s="246"/>
      <c r="D14" s="246"/>
      <c r="E14" s="246"/>
      <c r="F14" s="246"/>
      <c r="G14" s="246"/>
      <c r="H14" s="246"/>
      <c r="I14" s="24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6">
    <cfRule type="cellIs" dxfId="7" priority="3" operator="equal">
      <formula>0</formula>
    </cfRule>
  </conditionalFormatting>
  <conditionalFormatting sqref="H7">
    <cfRule type="cellIs" dxfId="6" priority="1" operator="between">
      <formula>0</formula>
      <formula>0.5</formula>
    </cfRule>
    <cfRule type="cellIs" dxfId="5" priority="2" operator="between">
      <formula>-0.49</formula>
      <formula>0</formula>
    </cfRule>
  </conditionalFormatting>
  <conditionalFormatting sqref="I5:I8">
    <cfRule type="cellIs" dxfId="4" priority="32" operator="equal">
      <formula>0</formula>
    </cfRule>
  </conditionalFormatting>
  <conditionalFormatting sqref="I9">
    <cfRule type="cellIs" dxfId="3" priority="4" operator="between">
      <formula>0</formula>
      <formula>0.5</formula>
    </cfRule>
    <cfRule type="cellIs" dxfId="2" priority="5"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1" customWidth="1"/>
    <col min="2" max="2" width="11" style="221"/>
    <col min="3" max="3" width="11.625" style="221" customWidth="1"/>
    <col min="4" max="4" width="11" style="221"/>
    <col min="5" max="5" width="11.625" style="221" customWidth="1"/>
    <col min="6" max="6" width="11" style="221"/>
    <col min="7" max="7" width="11.625" style="221" customWidth="1"/>
    <col min="8" max="9" width="10.5" style="221" customWidth="1"/>
    <col min="10" max="12" width="11" style="221"/>
    <col min="13" max="47" width="11" style="11"/>
    <col min="48" max="16384" width="11" style="221"/>
  </cols>
  <sheetData>
    <row r="1" spans="1:47" x14ac:dyDescent="0.2">
      <c r="A1" s="814" t="s">
        <v>40</v>
      </c>
      <c r="B1" s="814"/>
      <c r="C1" s="814"/>
      <c r="D1" s="11"/>
      <c r="E1" s="11"/>
      <c r="F1" s="11"/>
      <c r="G1" s="11"/>
      <c r="H1" s="11"/>
      <c r="I1" s="11"/>
      <c r="J1" s="11"/>
      <c r="K1" s="11"/>
      <c r="L1" s="11"/>
    </row>
    <row r="2" spans="1:47" x14ac:dyDescent="0.2">
      <c r="A2" s="814"/>
      <c r="B2" s="814"/>
      <c r="C2" s="814"/>
      <c r="D2" s="255"/>
      <c r="E2" s="11"/>
      <c r="F2" s="11"/>
      <c r="H2" s="11"/>
      <c r="I2" s="11"/>
      <c r="J2" s="11"/>
      <c r="K2" s="11"/>
    </row>
    <row r="3" spans="1:47" x14ac:dyDescent="0.2">
      <c r="A3" s="254"/>
      <c r="B3" s="11"/>
      <c r="C3" s="11"/>
      <c r="D3" s="11"/>
      <c r="E3" s="11"/>
      <c r="F3" s="11"/>
      <c r="G3" s="11"/>
      <c r="H3" s="222"/>
      <c r="I3" s="244" t="s">
        <v>493</v>
      </c>
      <c r="J3" s="11"/>
      <c r="K3" s="11"/>
      <c r="L3" s="11"/>
    </row>
    <row r="4" spans="1:47" x14ac:dyDescent="0.2">
      <c r="A4" s="11"/>
      <c r="B4" s="823">
        <f>INDICE!A3</f>
        <v>45352</v>
      </c>
      <c r="C4" s="824">
        <v>41671</v>
      </c>
      <c r="D4" s="823">
        <f>DATE(YEAR(B4),MONTH(B4)-1,1)</f>
        <v>45323</v>
      </c>
      <c r="E4" s="824"/>
      <c r="F4" s="823">
        <f>DATE(YEAR(B4)-1,MONTH(B4),1)</f>
        <v>44986</v>
      </c>
      <c r="G4" s="824"/>
      <c r="H4" s="768" t="s">
        <v>419</v>
      </c>
      <c r="I4" s="768"/>
      <c r="J4" s="11"/>
      <c r="K4" s="11"/>
      <c r="L4" s="11"/>
    </row>
    <row r="5" spans="1:47" x14ac:dyDescent="0.2">
      <c r="A5" s="254"/>
      <c r="B5" s="184" t="s">
        <v>54</v>
      </c>
      <c r="C5" s="184" t="s">
        <v>106</v>
      </c>
      <c r="D5" s="184" t="s">
        <v>54</v>
      </c>
      <c r="E5" s="184" t="s">
        <v>106</v>
      </c>
      <c r="F5" s="184" t="s">
        <v>54</v>
      </c>
      <c r="G5" s="184" t="s">
        <v>106</v>
      </c>
      <c r="H5" s="281">
        <f>D4</f>
        <v>45323</v>
      </c>
      <c r="I5" s="281">
        <f>F4</f>
        <v>44986</v>
      </c>
      <c r="J5" s="11"/>
      <c r="K5" s="11"/>
      <c r="L5" s="11"/>
    </row>
    <row r="6" spans="1:47" ht="15" customHeight="1" x14ac:dyDescent="0.2">
      <c r="A6" s="11" t="s">
        <v>369</v>
      </c>
      <c r="B6" s="224">
        <v>13880.239</v>
      </c>
      <c r="C6" s="223">
        <v>33.265789126425219</v>
      </c>
      <c r="D6" s="224">
        <v>15515.038629999999</v>
      </c>
      <c r="E6" s="223">
        <v>36.347479736677798</v>
      </c>
      <c r="F6" s="224">
        <v>13847.418980000002</v>
      </c>
      <c r="G6" s="223">
        <v>33.335713377166556</v>
      </c>
      <c r="H6" s="223">
        <v>-10.536871154409749</v>
      </c>
      <c r="I6" s="223">
        <v>0.23701182182325631</v>
      </c>
      <c r="J6" s="11"/>
      <c r="K6" s="11"/>
      <c r="L6" s="11"/>
    </row>
    <row r="7" spans="1:47" x14ac:dyDescent="0.2">
      <c r="A7" s="253" t="s">
        <v>368</v>
      </c>
      <c r="B7" s="224">
        <v>27845.027000000002</v>
      </c>
      <c r="C7" s="223">
        <v>66.734210873574767</v>
      </c>
      <c r="D7" s="224">
        <v>27170.283000000003</v>
      </c>
      <c r="E7" s="223">
        <v>63.652520263322188</v>
      </c>
      <c r="F7" s="224">
        <v>27691.872000000003</v>
      </c>
      <c r="G7" s="223">
        <v>66.664286622833444</v>
      </c>
      <c r="H7" s="704">
        <v>2.4833896650984415</v>
      </c>
      <c r="I7" s="655">
        <v>0.55306842383208621</v>
      </c>
      <c r="J7" s="11"/>
      <c r="K7" s="11"/>
      <c r="L7" s="11"/>
    </row>
    <row r="8" spans="1:47" x14ac:dyDescent="0.2">
      <c r="A8" s="173" t="s">
        <v>114</v>
      </c>
      <c r="B8" s="174">
        <v>41725.266000000003</v>
      </c>
      <c r="C8" s="175">
        <v>100</v>
      </c>
      <c r="D8" s="174">
        <v>42685.321630000006</v>
      </c>
      <c r="E8" s="175">
        <v>100</v>
      </c>
      <c r="F8" s="174">
        <v>41539.290980000005</v>
      </c>
      <c r="G8" s="175">
        <v>100</v>
      </c>
      <c r="H8" s="78">
        <v>-2.2491469979349024</v>
      </c>
      <c r="I8" s="78">
        <v>0.44770870087681502</v>
      </c>
      <c r="J8" s="224"/>
      <c r="K8" s="11"/>
    </row>
    <row r="9" spans="1:47" s="237" customFormat="1" x14ac:dyDescent="0.2">
      <c r="A9" s="11"/>
      <c r="B9" s="11"/>
      <c r="C9" s="11"/>
      <c r="D9" s="11"/>
      <c r="E9" s="11"/>
      <c r="F9" s="11"/>
      <c r="H9" s="11"/>
      <c r="I9" s="161" t="s">
        <v>220</v>
      </c>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row>
    <row r="10" spans="1:47" x14ac:dyDescent="0.2">
      <c r="A10" s="444" t="s">
        <v>491</v>
      </c>
      <c r="B10" s="238"/>
      <c r="C10" s="239"/>
      <c r="D10" s="238"/>
      <c r="E10" s="238"/>
      <c r="F10" s="238"/>
      <c r="G10" s="238"/>
      <c r="H10" s="11"/>
      <c r="I10" s="11"/>
      <c r="J10" s="11"/>
      <c r="K10" s="11"/>
      <c r="L10" s="11"/>
    </row>
    <row r="11" spans="1:47" x14ac:dyDescent="0.2">
      <c r="A11" s="133" t="s">
        <v>492</v>
      </c>
      <c r="B11" s="11"/>
      <c r="C11" s="252"/>
      <c r="D11" s="11"/>
      <c r="E11" s="11"/>
      <c r="F11" s="11"/>
      <c r="G11" s="11"/>
      <c r="H11" s="11"/>
      <c r="I11" s="11"/>
      <c r="J11" s="11"/>
      <c r="K11" s="11"/>
      <c r="L11" s="11"/>
    </row>
    <row r="12" spans="1:47" x14ac:dyDescent="0.2">
      <c r="A12" s="133" t="s">
        <v>462</v>
      </c>
      <c r="B12" s="11"/>
      <c r="C12" s="11"/>
      <c r="D12" s="11"/>
      <c r="E12" s="11"/>
      <c r="F12" s="11"/>
      <c r="G12" s="11"/>
      <c r="H12" s="11"/>
      <c r="I12" s="11"/>
      <c r="J12" s="11"/>
      <c r="K12" s="11"/>
      <c r="L12" s="11"/>
    </row>
    <row r="13" spans="1:47" x14ac:dyDescent="0.2">
      <c r="A13" s="11"/>
      <c r="B13" s="11"/>
      <c r="C13" s="11"/>
      <c r="D13" s="224"/>
      <c r="E13" s="11"/>
      <c r="F13" s="11"/>
      <c r="G13" s="11"/>
      <c r="H13" s="11"/>
      <c r="I13" s="11"/>
      <c r="J13" s="11"/>
      <c r="K13" s="11"/>
      <c r="L13" s="11"/>
    </row>
    <row r="14" spans="1:47" x14ac:dyDescent="0.2">
      <c r="A14" s="11"/>
      <c r="B14" s="224"/>
      <c r="C14" s="11"/>
      <c r="D14" s="224"/>
      <c r="E14" s="224"/>
      <c r="F14" s="621"/>
      <c r="G14" s="11"/>
      <c r="H14" s="11"/>
      <c r="I14" s="11"/>
      <c r="J14" s="11"/>
      <c r="K14" s="11"/>
      <c r="L14" s="11"/>
    </row>
    <row r="15" spans="1:47" x14ac:dyDescent="0.2">
      <c r="A15" s="11"/>
      <c r="B15" s="224"/>
      <c r="C15" s="11"/>
      <c r="D15" s="11"/>
      <c r="E15" s="11"/>
      <c r="F15" s="11"/>
      <c r="G15" s="11"/>
      <c r="H15" s="11"/>
      <c r="I15" s="11"/>
      <c r="J15" s="11"/>
      <c r="K15" s="11"/>
      <c r="L15" s="11"/>
    </row>
    <row r="16" spans="1:47" s="11" customFormat="1" x14ac:dyDescent="0.2"/>
    <row r="17" spans="2:13" s="11" customFormat="1" x14ac:dyDescent="0.2">
      <c r="B17" s="224"/>
    </row>
    <row r="18" spans="2:13" s="11" customFormat="1" x14ac:dyDescent="0.2">
      <c r="B18" s="224"/>
    </row>
    <row r="19" spans="2:13" s="11" customFormat="1" x14ac:dyDescent="0.2">
      <c r="M19" s="11" t="s">
        <v>367</v>
      </c>
    </row>
    <row r="20" spans="2:13" s="11" customFormat="1" x14ac:dyDescent="0.2"/>
    <row r="21" spans="2:13" s="11" customFormat="1" x14ac:dyDescent="0.2">
      <c r="C21" s="22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5" t="s">
        <v>1</v>
      </c>
      <c r="B1" s="825"/>
      <c r="C1" s="825"/>
      <c r="D1" s="825"/>
      <c r="E1" s="256"/>
      <c r="F1" s="256"/>
      <c r="G1" s="257"/>
    </row>
    <row r="2" spans="1:7" x14ac:dyDescent="0.2">
      <c r="A2" s="825"/>
      <c r="B2" s="825"/>
      <c r="C2" s="825"/>
      <c r="D2" s="825"/>
      <c r="E2" s="257"/>
      <c r="F2" s="257"/>
      <c r="G2" s="257"/>
    </row>
    <row r="3" spans="1:7" x14ac:dyDescent="0.2">
      <c r="A3" s="401"/>
      <c r="B3" s="401"/>
      <c r="C3" s="401"/>
      <c r="D3" s="257"/>
      <c r="E3" s="257"/>
      <c r="F3" s="257"/>
      <c r="G3" s="257"/>
    </row>
    <row r="4" spans="1:7" x14ac:dyDescent="0.2">
      <c r="A4" s="256" t="s">
        <v>370</v>
      </c>
      <c r="B4" s="257"/>
      <c r="C4" s="257"/>
      <c r="D4" s="257"/>
      <c r="E4" s="257"/>
      <c r="F4" s="257"/>
      <c r="G4" s="257"/>
    </row>
    <row r="5" spans="1:7" x14ac:dyDescent="0.2">
      <c r="A5" s="258"/>
      <c r="B5" s="258" t="s">
        <v>371</v>
      </c>
      <c r="C5" s="258" t="s">
        <v>372</v>
      </c>
      <c r="D5" s="258" t="s">
        <v>373</v>
      </c>
      <c r="E5" s="258" t="s">
        <v>374</v>
      </c>
      <c r="F5" s="258" t="s">
        <v>54</v>
      </c>
      <c r="G5" s="257"/>
    </row>
    <row r="6" spans="1:7" x14ac:dyDescent="0.2">
      <c r="A6" s="259" t="s">
        <v>371</v>
      </c>
      <c r="B6" s="260">
        <v>1</v>
      </c>
      <c r="C6" s="260">
        <v>238.8</v>
      </c>
      <c r="D6" s="260">
        <v>0.23880000000000001</v>
      </c>
      <c r="E6" s="261" t="s">
        <v>375</v>
      </c>
      <c r="F6" s="261">
        <v>0.27779999999999999</v>
      </c>
      <c r="G6" s="257"/>
    </row>
    <row r="7" spans="1:7" x14ac:dyDescent="0.2">
      <c r="A7" s="256" t="s">
        <v>372</v>
      </c>
      <c r="B7" s="262" t="s">
        <v>376</v>
      </c>
      <c r="C7" s="257">
        <v>1</v>
      </c>
      <c r="D7" s="263" t="s">
        <v>377</v>
      </c>
      <c r="E7" s="263" t="s">
        <v>378</v>
      </c>
      <c r="F7" s="262" t="s">
        <v>379</v>
      </c>
      <c r="G7" s="257"/>
    </row>
    <row r="8" spans="1:7" x14ac:dyDescent="0.2">
      <c r="A8" s="256" t="s">
        <v>373</v>
      </c>
      <c r="B8" s="262">
        <v>4.1867999999999999</v>
      </c>
      <c r="C8" s="263" t="s">
        <v>380</v>
      </c>
      <c r="D8" s="257">
        <v>1</v>
      </c>
      <c r="E8" s="263" t="s">
        <v>381</v>
      </c>
      <c r="F8" s="262">
        <v>1.163</v>
      </c>
      <c r="G8" s="257"/>
    </row>
    <row r="9" spans="1:7" x14ac:dyDescent="0.2">
      <c r="A9" s="256" t="s">
        <v>374</v>
      </c>
      <c r="B9" s="262" t="s">
        <v>382</v>
      </c>
      <c r="C9" s="263" t="s">
        <v>383</v>
      </c>
      <c r="D9" s="263" t="s">
        <v>384</v>
      </c>
      <c r="E9" s="262">
        <v>1</v>
      </c>
      <c r="F9" s="264">
        <v>11630</v>
      </c>
      <c r="G9" s="257"/>
    </row>
    <row r="10" spans="1:7" x14ac:dyDescent="0.2">
      <c r="A10" s="265" t="s">
        <v>54</v>
      </c>
      <c r="B10" s="266">
        <v>3.6</v>
      </c>
      <c r="C10" s="266">
        <v>860</v>
      </c>
      <c r="D10" s="266">
        <v>0.86</v>
      </c>
      <c r="E10" s="267" t="s">
        <v>385</v>
      </c>
      <c r="F10" s="266">
        <v>1</v>
      </c>
      <c r="G10" s="257"/>
    </row>
    <row r="11" spans="1:7" x14ac:dyDescent="0.2">
      <c r="A11" s="256"/>
      <c r="B11" s="257"/>
      <c r="C11" s="257"/>
      <c r="D11" s="257"/>
      <c r="E11" s="262"/>
      <c r="F11" s="257"/>
      <c r="G11" s="257"/>
    </row>
    <row r="12" spans="1:7" x14ac:dyDescent="0.2">
      <c r="A12" s="256"/>
      <c r="B12" s="257"/>
      <c r="C12" s="257"/>
      <c r="D12" s="257"/>
      <c r="E12" s="262"/>
      <c r="F12" s="257"/>
      <c r="G12" s="257"/>
    </row>
    <row r="13" spans="1:7" x14ac:dyDescent="0.2">
      <c r="A13" s="256" t="s">
        <v>386</v>
      </c>
      <c r="B13" s="257"/>
      <c r="C13" s="257"/>
      <c r="D13" s="257"/>
      <c r="E13" s="257"/>
      <c r="F13" s="257"/>
      <c r="G13" s="257"/>
    </row>
    <row r="14" spans="1:7" x14ac:dyDescent="0.2">
      <c r="A14" s="258"/>
      <c r="B14" s="268" t="s">
        <v>387</v>
      </c>
      <c r="C14" s="258" t="s">
        <v>388</v>
      </c>
      <c r="D14" s="258" t="s">
        <v>389</v>
      </c>
      <c r="E14" s="258" t="s">
        <v>390</v>
      </c>
      <c r="F14" s="258" t="s">
        <v>391</v>
      </c>
      <c r="G14" s="257"/>
    </row>
    <row r="15" spans="1:7" x14ac:dyDescent="0.2">
      <c r="A15" s="259" t="s">
        <v>387</v>
      </c>
      <c r="B15" s="260">
        <v>1</v>
      </c>
      <c r="C15" s="260">
        <v>2.3810000000000001E-2</v>
      </c>
      <c r="D15" s="260">
        <v>0.13370000000000001</v>
      </c>
      <c r="E15" s="260">
        <v>3.7850000000000001</v>
      </c>
      <c r="F15" s="260">
        <v>3.8E-3</v>
      </c>
      <c r="G15" s="257"/>
    </row>
    <row r="16" spans="1:7" x14ac:dyDescent="0.2">
      <c r="A16" s="256" t="s">
        <v>388</v>
      </c>
      <c r="B16" s="257">
        <v>42</v>
      </c>
      <c r="C16" s="257">
        <v>1</v>
      </c>
      <c r="D16" s="257">
        <v>5.6150000000000002</v>
      </c>
      <c r="E16" s="257">
        <v>159</v>
      </c>
      <c r="F16" s="257">
        <v>0.159</v>
      </c>
      <c r="G16" s="257"/>
    </row>
    <row r="17" spans="1:7" x14ac:dyDescent="0.2">
      <c r="A17" s="256" t="s">
        <v>389</v>
      </c>
      <c r="B17" s="257">
        <v>7.48</v>
      </c>
      <c r="C17" s="257">
        <v>0.17810000000000001</v>
      </c>
      <c r="D17" s="257">
        <v>1</v>
      </c>
      <c r="E17" s="257">
        <v>28.3</v>
      </c>
      <c r="F17" s="257">
        <v>2.8299999999999999E-2</v>
      </c>
      <c r="G17" s="257"/>
    </row>
    <row r="18" spans="1:7" x14ac:dyDescent="0.2">
      <c r="A18" s="256" t="s">
        <v>390</v>
      </c>
      <c r="B18" s="257">
        <v>0.26419999999999999</v>
      </c>
      <c r="C18" s="257">
        <v>6.3E-3</v>
      </c>
      <c r="D18" s="257">
        <v>3.5299999999999998E-2</v>
      </c>
      <c r="E18" s="257">
        <v>1</v>
      </c>
      <c r="F18" s="257">
        <v>1E-3</v>
      </c>
      <c r="G18" s="257"/>
    </row>
    <row r="19" spans="1:7" x14ac:dyDescent="0.2">
      <c r="A19" s="265" t="s">
        <v>391</v>
      </c>
      <c r="B19" s="266">
        <v>264.2</v>
      </c>
      <c r="C19" s="266">
        <v>6.2889999999999997</v>
      </c>
      <c r="D19" s="266">
        <v>35.314700000000002</v>
      </c>
      <c r="E19" s="269">
        <v>1000</v>
      </c>
      <c r="F19" s="266">
        <v>1</v>
      </c>
      <c r="G19" s="257"/>
    </row>
    <row r="20" spans="1:7" x14ac:dyDescent="0.2">
      <c r="A20" s="257"/>
      <c r="B20" s="257"/>
      <c r="C20" s="257"/>
      <c r="D20" s="257"/>
      <c r="E20" s="257"/>
      <c r="F20" s="257"/>
      <c r="G20" s="257"/>
    </row>
    <row r="21" spans="1:7" x14ac:dyDescent="0.2">
      <c r="A21" s="257"/>
      <c r="B21" s="257"/>
      <c r="C21" s="257"/>
      <c r="D21" s="257"/>
      <c r="E21" s="257"/>
      <c r="F21" s="257"/>
      <c r="G21" s="257"/>
    </row>
    <row r="22" spans="1:7" x14ac:dyDescent="0.2">
      <c r="A22" s="256" t="s">
        <v>392</v>
      </c>
      <c r="B22" s="257"/>
      <c r="C22" s="257"/>
      <c r="D22" s="257"/>
      <c r="E22" s="257"/>
      <c r="F22" s="257"/>
      <c r="G22" s="257"/>
    </row>
    <row r="23" spans="1:7" x14ac:dyDescent="0.2">
      <c r="A23" s="270" t="s">
        <v>266</v>
      </c>
      <c r="B23" s="270"/>
      <c r="C23" s="270"/>
      <c r="D23" s="270"/>
      <c r="E23" s="270"/>
      <c r="F23" s="270"/>
      <c r="G23" s="257"/>
    </row>
    <row r="24" spans="1:7" x14ac:dyDescent="0.2">
      <c r="A24" s="826" t="s">
        <v>393</v>
      </c>
      <c r="B24" s="826"/>
      <c r="C24" s="826"/>
      <c r="D24" s="827" t="s">
        <v>394</v>
      </c>
      <c r="E24" s="827"/>
      <c r="F24" s="827"/>
      <c r="G24" s="257"/>
    </row>
    <row r="25" spans="1:7" x14ac:dyDescent="0.2">
      <c r="A25" s="257"/>
      <c r="B25" s="257"/>
      <c r="C25" s="257"/>
      <c r="D25" s="257"/>
      <c r="E25" s="257"/>
      <c r="F25" s="257"/>
      <c r="G25" s="257"/>
    </row>
    <row r="26" spans="1:7" x14ac:dyDescent="0.2">
      <c r="A26" s="257"/>
      <c r="B26" s="257"/>
      <c r="C26" s="257"/>
      <c r="D26" s="257"/>
      <c r="E26" s="257"/>
      <c r="F26" s="257"/>
      <c r="G26" s="257"/>
    </row>
    <row r="27" spans="1:7" x14ac:dyDescent="0.2">
      <c r="A27" s="6" t="s">
        <v>395</v>
      </c>
      <c r="B27" s="257"/>
      <c r="C27" s="6"/>
      <c r="D27" s="256" t="s">
        <v>396</v>
      </c>
      <c r="E27" s="257"/>
      <c r="F27" s="257"/>
      <c r="G27" s="257"/>
    </row>
    <row r="28" spans="1:7" x14ac:dyDescent="0.2">
      <c r="A28" s="268" t="s">
        <v>266</v>
      </c>
      <c r="B28" s="258" t="s">
        <v>398</v>
      </c>
      <c r="C28" s="3"/>
      <c r="D28" s="259" t="s">
        <v>109</v>
      </c>
      <c r="E28" s="260"/>
      <c r="F28" s="261" t="s">
        <v>399</v>
      </c>
      <c r="G28" s="257"/>
    </row>
    <row r="29" spans="1:7" x14ac:dyDescent="0.2">
      <c r="A29" s="271" t="s">
        <v>552</v>
      </c>
      <c r="B29" s="272" t="s">
        <v>403</v>
      </c>
      <c r="C29" s="3"/>
      <c r="D29" s="265" t="s">
        <v>364</v>
      </c>
      <c r="E29" s="266"/>
      <c r="F29" s="267" t="s">
        <v>404</v>
      </c>
      <c r="G29" s="257"/>
    </row>
    <row r="30" spans="1:7" x14ac:dyDescent="0.2">
      <c r="A30" s="6" t="s">
        <v>631</v>
      </c>
      <c r="B30" s="690" t="s">
        <v>405</v>
      </c>
      <c r="C30" s="3"/>
      <c r="D30" s="256"/>
      <c r="E30" s="257"/>
      <c r="F30" s="262"/>
      <c r="G30" s="257"/>
    </row>
    <row r="31" spans="1:7" x14ac:dyDescent="0.2">
      <c r="A31" s="6" t="s">
        <v>632</v>
      </c>
      <c r="B31" s="690" t="s">
        <v>633</v>
      </c>
      <c r="C31" s="3"/>
      <c r="D31" s="256"/>
      <c r="E31" s="257"/>
      <c r="F31" s="262"/>
      <c r="G31" s="257"/>
    </row>
    <row r="32" spans="1:7" x14ac:dyDescent="0.2">
      <c r="A32" s="65" t="s">
        <v>630</v>
      </c>
      <c r="B32" s="273" t="s">
        <v>634</v>
      </c>
      <c r="C32" s="257"/>
      <c r="D32" s="257"/>
      <c r="E32" s="257"/>
      <c r="F32" s="257"/>
      <c r="G32" s="257"/>
    </row>
    <row r="33" spans="1:7" x14ac:dyDescent="0.2">
      <c r="A33" s="257" t="s">
        <v>628</v>
      </c>
      <c r="B33" s="690"/>
      <c r="C33" s="257"/>
      <c r="D33" s="257"/>
      <c r="E33" s="257"/>
      <c r="F33" s="257"/>
      <c r="G33" s="257"/>
    </row>
    <row r="34" spans="1:7" x14ac:dyDescent="0.2">
      <c r="A34" s="257" t="s">
        <v>629</v>
      </c>
      <c r="B34" s="257"/>
      <c r="C34" s="257"/>
      <c r="D34" s="257"/>
      <c r="E34" s="257"/>
      <c r="F34" s="257"/>
      <c r="G34" s="257"/>
    </row>
    <row r="35" spans="1:7" x14ac:dyDescent="0.2">
      <c r="A35" s="257"/>
      <c r="B35" s="257"/>
      <c r="C35" s="257"/>
      <c r="D35" s="257"/>
      <c r="E35" s="257"/>
      <c r="F35" s="257"/>
      <c r="G35" s="257"/>
    </row>
    <row r="36" spans="1:7" x14ac:dyDescent="0.2">
      <c r="A36" s="256" t="s">
        <v>397</v>
      </c>
      <c r="B36" s="257"/>
      <c r="C36" s="257"/>
      <c r="D36" s="257"/>
      <c r="E36" s="256" t="s">
        <v>406</v>
      </c>
      <c r="F36" s="257"/>
      <c r="G36" s="257"/>
    </row>
    <row r="37" spans="1:7" x14ac:dyDescent="0.2">
      <c r="A37" s="270" t="s">
        <v>400</v>
      </c>
      <c r="B37" s="270" t="s">
        <v>401</v>
      </c>
      <c r="C37" s="270" t="s">
        <v>402</v>
      </c>
      <c r="D37" s="257"/>
      <c r="E37" s="258"/>
      <c r="F37" s="258" t="s">
        <v>407</v>
      </c>
      <c r="G37" s="257"/>
    </row>
    <row r="38" spans="1:7" x14ac:dyDescent="0.2">
      <c r="A38" s="1"/>
      <c r="B38" s="1"/>
      <c r="C38" s="1"/>
      <c r="D38" s="1"/>
      <c r="E38" s="259" t="s">
        <v>408</v>
      </c>
      <c r="F38" s="274">
        <v>11.6</v>
      </c>
      <c r="G38" s="257"/>
    </row>
    <row r="39" spans="1:7" x14ac:dyDescent="0.2">
      <c r="A39" s="1"/>
      <c r="B39" s="1"/>
      <c r="C39" s="1"/>
      <c r="D39" s="1"/>
      <c r="E39" s="256" t="s">
        <v>48</v>
      </c>
      <c r="F39" s="274">
        <v>8.5299999999999994</v>
      </c>
      <c r="G39" s="257"/>
    </row>
    <row r="40" spans="1:7" ht="14.25" customHeight="1" x14ac:dyDescent="0.2">
      <c r="A40" s="1"/>
      <c r="B40" s="1"/>
      <c r="C40" s="1"/>
      <c r="D40" s="1"/>
      <c r="E40" s="256" t="s">
        <v>49</v>
      </c>
      <c r="F40" s="274">
        <v>7.88</v>
      </c>
      <c r="G40" s="257"/>
    </row>
    <row r="41" spans="1:7" ht="14.25" customHeight="1" x14ac:dyDescent="0.2">
      <c r="A41" s="1"/>
      <c r="B41" s="1"/>
      <c r="C41" s="1"/>
      <c r="D41" s="1"/>
      <c r="E41" s="586" t="s">
        <v>409</v>
      </c>
      <c r="F41" s="274">
        <v>7.93</v>
      </c>
      <c r="G41" s="257"/>
    </row>
    <row r="42" spans="1:7" x14ac:dyDescent="0.2">
      <c r="A42" s="1"/>
      <c r="B42" s="1"/>
      <c r="C42" s="1"/>
      <c r="D42" s="1"/>
      <c r="E42" s="256" t="s">
        <v>122</v>
      </c>
      <c r="F42" s="274">
        <v>7.46</v>
      </c>
      <c r="G42" s="257"/>
    </row>
    <row r="43" spans="1:7" x14ac:dyDescent="0.2">
      <c r="A43" s="1"/>
      <c r="B43" s="1"/>
      <c r="C43" s="1"/>
      <c r="D43" s="1"/>
      <c r="E43" s="256" t="s">
        <v>123</v>
      </c>
      <c r="F43" s="274">
        <v>6.66</v>
      </c>
      <c r="G43" s="257"/>
    </row>
    <row r="44" spans="1:7" x14ac:dyDescent="0.2">
      <c r="A44" s="1"/>
      <c r="B44" s="1"/>
      <c r="C44" s="1"/>
      <c r="D44" s="1"/>
      <c r="E44" s="265" t="s">
        <v>410</v>
      </c>
      <c r="F44" s="275">
        <v>8</v>
      </c>
      <c r="G44" s="257"/>
    </row>
    <row r="45" spans="1:7" x14ac:dyDescent="0.2">
      <c r="A45" s="257"/>
      <c r="B45" s="257"/>
      <c r="C45" s="257"/>
      <c r="D45" s="257"/>
      <c r="E45" s="257"/>
      <c r="F45" s="257"/>
      <c r="G45" s="257"/>
    </row>
    <row r="46" spans="1:7" ht="15" x14ac:dyDescent="0.25">
      <c r="A46" s="276" t="s">
        <v>562</v>
      </c>
      <c r="B46" s="257"/>
      <c r="C46" s="257"/>
      <c r="D46" s="257"/>
      <c r="E46" s="257"/>
      <c r="F46" s="257"/>
      <c r="G46" s="257"/>
    </row>
    <row r="47" spans="1:7" x14ac:dyDescent="0.2">
      <c r="A47" s="1" t="s">
        <v>563</v>
      </c>
      <c r="B47" s="257"/>
      <c r="C47" s="257"/>
      <c r="D47" s="257"/>
      <c r="E47" s="257"/>
      <c r="F47" s="257"/>
      <c r="G47" s="257"/>
    </row>
    <row r="48" spans="1:7" x14ac:dyDescent="0.2">
      <c r="A48" s="257"/>
      <c r="B48" s="257"/>
      <c r="C48" s="257"/>
      <c r="D48" s="257"/>
      <c r="E48" s="257"/>
      <c r="F48" s="257"/>
      <c r="G48" s="257"/>
    </row>
    <row r="49" spans="1:200" ht="15" x14ac:dyDescent="0.25">
      <c r="A49" s="276" t="s">
        <v>411</v>
      </c>
      <c r="B49" s="1"/>
      <c r="C49" s="1"/>
      <c r="D49" s="1"/>
      <c r="E49" s="1"/>
      <c r="F49" s="1"/>
      <c r="G49" s="1"/>
    </row>
    <row r="50" spans="1:200" ht="14.25" customHeight="1" x14ac:dyDescent="0.2">
      <c r="A50" s="828" t="s">
        <v>689</v>
      </c>
      <c r="B50" s="828"/>
      <c r="C50" s="828"/>
      <c r="D50" s="828"/>
      <c r="E50" s="828"/>
      <c r="F50" s="828"/>
      <c r="G50" s="828"/>
    </row>
    <row r="51" spans="1:200" x14ac:dyDescent="0.2">
      <c r="A51" s="828"/>
      <c r="B51" s="828"/>
      <c r="C51" s="828"/>
      <c r="D51" s="828"/>
      <c r="E51" s="828"/>
      <c r="F51" s="828"/>
      <c r="G51" s="828"/>
    </row>
    <row r="52" spans="1:200" x14ac:dyDescent="0.2">
      <c r="A52" s="828"/>
      <c r="B52" s="828"/>
      <c r="C52" s="828"/>
      <c r="D52" s="828"/>
      <c r="E52" s="828"/>
      <c r="F52" s="828"/>
      <c r="G52" s="828"/>
    </row>
    <row r="53" spans="1:200" ht="15" x14ac:dyDescent="0.25">
      <c r="A53" s="276" t="s">
        <v>412</v>
      </c>
      <c r="B53" s="1"/>
      <c r="C53" s="1"/>
      <c r="D53" s="1"/>
      <c r="E53" s="1"/>
      <c r="F53" s="1"/>
      <c r="G53" s="1"/>
    </row>
    <row r="54" spans="1:200" x14ac:dyDescent="0.2">
      <c r="A54" s="1" t="s">
        <v>557</v>
      </c>
      <c r="B54" s="1"/>
      <c r="C54" s="1"/>
      <c r="D54" s="1"/>
      <c r="E54" s="1"/>
      <c r="F54" s="1"/>
      <c r="G54" s="1"/>
    </row>
    <row r="55" spans="1:200" x14ac:dyDescent="0.2">
      <c r="A55" s="1" t="s">
        <v>644</v>
      </c>
      <c r="B55" s="1"/>
      <c r="C55" s="1"/>
      <c r="D55" s="1"/>
      <c r="E55" s="1"/>
      <c r="F55" s="1"/>
      <c r="G55" s="1"/>
    </row>
    <row r="56" spans="1:200" x14ac:dyDescent="0.2">
      <c r="A56" s="1" t="s">
        <v>558</v>
      </c>
      <c r="B56" s="1"/>
      <c r="C56" s="1"/>
      <c r="D56" s="1"/>
      <c r="E56" s="1"/>
      <c r="F56" s="1"/>
      <c r="G56" s="1"/>
    </row>
    <row r="57" spans="1:200" x14ac:dyDescent="0.2">
      <c r="A57" s="1"/>
      <c r="B57" s="1"/>
      <c r="C57" s="1"/>
      <c r="D57" s="1"/>
      <c r="E57" s="1"/>
      <c r="F57" s="1"/>
      <c r="G57" s="1"/>
    </row>
    <row r="58" spans="1:200" ht="15" x14ac:dyDescent="0.25">
      <c r="A58" s="276" t="s">
        <v>413</v>
      </c>
      <c r="B58" s="1"/>
      <c r="C58" s="1"/>
      <c r="D58" s="1"/>
      <c r="E58" s="1"/>
      <c r="F58" s="1"/>
      <c r="G58" s="1"/>
    </row>
    <row r="59" spans="1:200" ht="14.25" customHeight="1" x14ac:dyDescent="0.2">
      <c r="A59" s="828" t="s">
        <v>614</v>
      </c>
      <c r="B59" s="828"/>
      <c r="C59" s="828"/>
      <c r="D59" s="828"/>
      <c r="E59" s="828"/>
      <c r="F59" s="828"/>
      <c r="G59" s="82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8"/>
      <c r="B60" s="828"/>
      <c r="C60" s="828"/>
      <c r="D60" s="828"/>
      <c r="E60" s="828"/>
      <c r="F60" s="828"/>
      <c r="G60" s="828"/>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8"/>
      <c r="B61" s="828"/>
      <c r="C61" s="828"/>
      <c r="D61" s="828"/>
      <c r="E61" s="828"/>
      <c r="F61" s="828"/>
      <c r="G61" s="828"/>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8"/>
      <c r="B62" s="828"/>
      <c r="C62" s="828"/>
      <c r="D62" s="828"/>
      <c r="E62" s="828"/>
      <c r="F62" s="828"/>
      <c r="G62" s="828"/>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8"/>
      <c r="B63" s="828"/>
      <c r="C63" s="828"/>
      <c r="D63" s="828"/>
      <c r="E63" s="828"/>
      <c r="F63" s="828"/>
      <c r="G63" s="828"/>
    </row>
    <row r="64" spans="1:200" ht="15" x14ac:dyDescent="0.25">
      <c r="A64" s="276" t="s">
        <v>528</v>
      </c>
      <c r="B64" s="1"/>
      <c r="C64" s="1"/>
      <c r="D64" s="1"/>
      <c r="E64" s="1"/>
      <c r="F64" s="1"/>
      <c r="G64" s="1"/>
    </row>
    <row r="65" spans="1:7" x14ac:dyDescent="0.2">
      <c r="A65" s="1" t="s">
        <v>554</v>
      </c>
      <c r="B65" s="1"/>
      <c r="C65" s="1"/>
      <c r="D65" s="1"/>
      <c r="E65" s="1"/>
      <c r="F65" s="1"/>
      <c r="G65" s="1"/>
    </row>
    <row r="66" spans="1:7" x14ac:dyDescent="0.2">
      <c r="A66" s="1" t="s">
        <v>553</v>
      </c>
      <c r="B66" s="1"/>
      <c r="C66" s="1"/>
      <c r="D66" s="1"/>
      <c r="E66" s="1"/>
      <c r="F66" s="1"/>
      <c r="G66" s="1"/>
    </row>
    <row r="67" spans="1:7" x14ac:dyDescent="0.2">
      <c r="A67" s="1"/>
      <c r="B67" s="1"/>
      <c r="C67" s="1"/>
      <c r="D67" s="1"/>
      <c r="E67" s="1"/>
      <c r="F67" s="1"/>
      <c r="G67" s="1"/>
    </row>
    <row r="68" spans="1:7" ht="15" x14ac:dyDescent="0.25">
      <c r="A68" s="276" t="s">
        <v>603</v>
      </c>
      <c r="B68" s="1"/>
      <c r="C68" s="1"/>
      <c r="D68" s="1"/>
      <c r="E68" s="1"/>
      <c r="F68" s="1"/>
      <c r="G68" s="1"/>
    </row>
    <row r="69" spans="1:7" x14ac:dyDescent="0.2">
      <c r="A69" s="1" t="s">
        <v>555</v>
      </c>
      <c r="B69" s="1"/>
      <c r="C69" s="1"/>
      <c r="D69" s="1"/>
      <c r="E69" s="1"/>
      <c r="F69" s="1"/>
      <c r="G69" s="1"/>
    </row>
    <row r="70" spans="1:7" x14ac:dyDescent="0.2">
      <c r="A70" s="1" t="s">
        <v>556</v>
      </c>
      <c r="B70" s="1"/>
      <c r="C70" s="1"/>
      <c r="D70" s="1"/>
      <c r="E70" s="1"/>
      <c r="F70" s="1"/>
      <c r="G70" s="1"/>
    </row>
    <row r="71" spans="1:7" x14ac:dyDescent="0.2">
      <c r="A71" s="1" t="s">
        <v>604</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7" t="s">
        <v>422</v>
      </c>
      <c r="B1" s="555"/>
      <c r="C1" s="555"/>
      <c r="D1" s="555"/>
    </row>
    <row r="2" spans="1:18" x14ac:dyDescent="0.2">
      <c r="A2" s="556"/>
      <c r="B2" s="440"/>
      <c r="C2" s="440"/>
      <c r="D2" s="557"/>
    </row>
    <row r="3" spans="1:18" x14ac:dyDescent="0.2">
      <c r="A3" s="658"/>
      <c r="B3" s="658">
        <v>2022</v>
      </c>
      <c r="C3" s="658">
        <v>2023</v>
      </c>
      <c r="D3" s="658">
        <v>2024</v>
      </c>
    </row>
    <row r="4" spans="1:18" x14ac:dyDescent="0.2">
      <c r="A4" s="18" t="s">
        <v>126</v>
      </c>
      <c r="B4" s="559">
        <v>12.458940643076335</v>
      </c>
      <c r="C4" s="559">
        <v>6.5071892474820974</v>
      </c>
      <c r="D4" s="559">
        <v>0.39661082504903095</v>
      </c>
      <c r="Q4" s="560"/>
      <c r="R4" s="560"/>
    </row>
    <row r="5" spans="1:18" x14ac:dyDescent="0.2">
      <c r="A5" s="18" t="s">
        <v>127</v>
      </c>
      <c r="B5" s="559">
        <v>16.071540286890713</v>
      </c>
      <c r="C5" s="559">
        <v>4.9499478008285731</v>
      </c>
      <c r="D5" s="559">
        <v>0.54754941917785649</v>
      </c>
    </row>
    <row r="6" spans="1:18" x14ac:dyDescent="0.2">
      <c r="A6" s="18" t="s">
        <v>128</v>
      </c>
      <c r="B6" s="559">
        <v>15.310062773819768</v>
      </c>
      <c r="C6" s="559">
        <v>5.4252010734061225</v>
      </c>
      <c r="D6" s="559">
        <v>-0.12279869766660488</v>
      </c>
    </row>
    <row r="7" spans="1:18" x14ac:dyDescent="0.2">
      <c r="A7" s="18" t="s">
        <v>129</v>
      </c>
      <c r="B7" s="559">
        <v>13.679314889625365</v>
      </c>
      <c r="C7" s="559">
        <v>3.6007836048580928</v>
      </c>
      <c r="D7" s="559" t="s">
        <v>507</v>
      </c>
    </row>
    <row r="8" spans="1:18" x14ac:dyDescent="0.2">
      <c r="A8" s="18" t="s">
        <v>130</v>
      </c>
      <c r="B8" s="559">
        <v>12.912847821623719</v>
      </c>
      <c r="C8" s="559">
        <v>1.6955512887213033</v>
      </c>
      <c r="D8" s="561" t="s">
        <v>507</v>
      </c>
    </row>
    <row r="9" spans="1:18" x14ac:dyDescent="0.2">
      <c r="A9" s="18" t="s">
        <v>131</v>
      </c>
      <c r="B9" s="559">
        <v>11.92392824197743</v>
      </c>
      <c r="C9" s="559">
        <v>0.87582974113450029</v>
      </c>
      <c r="D9" s="561" t="s">
        <v>507</v>
      </c>
    </row>
    <row r="10" spans="1:18" x14ac:dyDescent="0.2">
      <c r="A10" s="18" t="s">
        <v>132</v>
      </c>
      <c r="B10" s="559">
        <v>11.440365224305662</v>
      </c>
      <c r="C10" s="559">
        <v>0.41809486629430803</v>
      </c>
      <c r="D10" s="559" t="s">
        <v>507</v>
      </c>
    </row>
    <row r="11" spans="1:18" x14ac:dyDescent="0.2">
      <c r="A11" s="18" t="s">
        <v>133</v>
      </c>
      <c r="B11" s="559">
        <v>10.86013308202957</v>
      </c>
      <c r="C11" s="559">
        <v>-0.49268411159682707</v>
      </c>
      <c r="D11" s="685" t="s">
        <v>507</v>
      </c>
    </row>
    <row r="12" spans="1:18" x14ac:dyDescent="0.2">
      <c r="A12" s="18" t="s">
        <v>134</v>
      </c>
      <c r="B12" s="559">
        <v>10.304990487909061</v>
      </c>
      <c r="C12" s="559">
        <v>-0.9742242716972529</v>
      </c>
      <c r="D12" s="561" t="s">
        <v>507</v>
      </c>
    </row>
    <row r="13" spans="1:18" x14ac:dyDescent="0.2">
      <c r="A13" s="18" t="s">
        <v>135</v>
      </c>
      <c r="B13" s="559">
        <v>9.7882803347224847</v>
      </c>
      <c r="C13" s="559">
        <v>-0.93812418554329657</v>
      </c>
      <c r="D13" s="561" t="s">
        <v>507</v>
      </c>
    </row>
    <row r="14" spans="1:18" x14ac:dyDescent="0.2">
      <c r="A14" s="18" t="s">
        <v>136</v>
      </c>
      <c r="B14" s="559">
        <v>8.026127431280706</v>
      </c>
      <c r="C14" s="559">
        <v>-0.25427597472126529</v>
      </c>
      <c r="D14" s="559" t="s">
        <v>507</v>
      </c>
    </row>
    <row r="15" spans="1:18" x14ac:dyDescent="0.2">
      <c r="A15" s="440" t="s">
        <v>137</v>
      </c>
      <c r="B15" s="446">
        <v>7.8865900694070614</v>
      </c>
      <c r="C15" s="446">
        <v>-1.0072972971836716</v>
      </c>
      <c r="D15" s="446" t="s">
        <v>507</v>
      </c>
    </row>
    <row r="16" spans="1:18" x14ac:dyDescent="0.2">
      <c r="A16" s="56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9" t="s">
        <v>24</v>
      </c>
      <c r="B1" s="310"/>
      <c r="C1" s="310"/>
      <c r="D1" s="310"/>
      <c r="E1" s="310"/>
      <c r="F1" s="310"/>
      <c r="G1" s="310"/>
      <c r="H1" s="310"/>
    </row>
    <row r="2" spans="1:8" ht="15.75" x14ac:dyDescent="0.25">
      <c r="A2" s="311"/>
      <c r="B2" s="312"/>
      <c r="C2" s="313"/>
      <c r="D2" s="313"/>
      <c r="E2" s="313"/>
      <c r="F2" s="313"/>
      <c r="G2" s="313"/>
      <c r="H2" s="335" t="s">
        <v>151</v>
      </c>
    </row>
    <row r="3" spans="1:8" s="69" customFormat="1" x14ac:dyDescent="0.2">
      <c r="A3" s="282"/>
      <c r="B3" s="775">
        <f>INDICE!A3</f>
        <v>45352</v>
      </c>
      <c r="C3" s="776"/>
      <c r="D3" s="776" t="s">
        <v>115</v>
      </c>
      <c r="E3" s="776"/>
      <c r="F3" s="776" t="s">
        <v>116</v>
      </c>
      <c r="G3" s="776"/>
      <c r="H3" s="776"/>
    </row>
    <row r="4" spans="1:8" s="69" customFormat="1" x14ac:dyDescent="0.2">
      <c r="A4" s="283"/>
      <c r="B4" s="82" t="s">
        <v>47</v>
      </c>
      <c r="C4" s="82" t="s">
        <v>419</v>
      </c>
      <c r="D4" s="82" t="s">
        <v>47</v>
      </c>
      <c r="E4" s="82" t="s">
        <v>419</v>
      </c>
      <c r="F4" s="82" t="s">
        <v>47</v>
      </c>
      <c r="G4" s="83" t="s">
        <v>419</v>
      </c>
      <c r="H4" s="83" t="s">
        <v>121</v>
      </c>
    </row>
    <row r="5" spans="1:8" x14ac:dyDescent="0.2">
      <c r="A5" s="314" t="s">
        <v>138</v>
      </c>
      <c r="B5" s="323">
        <v>67.019970000000029</v>
      </c>
      <c r="C5" s="316">
        <v>-10.280624180466825</v>
      </c>
      <c r="D5" s="315">
        <v>225.36475000000013</v>
      </c>
      <c r="E5" s="316">
        <v>-8.6016464253617855</v>
      </c>
      <c r="F5" s="315">
        <v>697.82626000000005</v>
      </c>
      <c r="G5" s="316">
        <v>-4.8944376160971981</v>
      </c>
      <c r="H5" s="321">
        <v>32.706974901134842</v>
      </c>
    </row>
    <row r="6" spans="1:8" x14ac:dyDescent="0.2">
      <c r="A6" s="314" t="s">
        <v>139</v>
      </c>
      <c r="B6" s="323">
        <v>47.265829999999994</v>
      </c>
      <c r="C6" s="316">
        <v>-12.346233068321276</v>
      </c>
      <c r="D6" s="315">
        <v>160.70521000000002</v>
      </c>
      <c r="E6" s="316">
        <v>-13.023984414749673</v>
      </c>
      <c r="F6" s="315">
        <v>456.14552000000015</v>
      </c>
      <c r="G6" s="316">
        <v>-11.018126106627195</v>
      </c>
      <c r="H6" s="321">
        <v>21.379447763838957</v>
      </c>
    </row>
    <row r="7" spans="1:8" x14ac:dyDescent="0.2">
      <c r="A7" s="314" t="s">
        <v>140</v>
      </c>
      <c r="B7" s="323">
        <v>9.0984199999999973</v>
      </c>
      <c r="C7" s="316">
        <v>-5.647901856777727</v>
      </c>
      <c r="D7" s="315">
        <v>27.518099999999997</v>
      </c>
      <c r="E7" s="316">
        <v>3.3690416892989496</v>
      </c>
      <c r="F7" s="315">
        <v>114.42976000000003</v>
      </c>
      <c r="G7" s="316">
        <v>3.8918440328024322</v>
      </c>
      <c r="H7" s="321">
        <v>5.3632995815647355</v>
      </c>
    </row>
    <row r="8" spans="1:8" x14ac:dyDescent="0.2">
      <c r="A8" s="317" t="s">
        <v>439</v>
      </c>
      <c r="B8" s="322">
        <v>109.40668000000001</v>
      </c>
      <c r="C8" s="319">
        <v>160.26721197327362</v>
      </c>
      <c r="D8" s="318">
        <v>203.78249</v>
      </c>
      <c r="E8" s="320">
        <v>65.887970900196208</v>
      </c>
      <c r="F8" s="318">
        <v>865.16863000000012</v>
      </c>
      <c r="G8" s="320">
        <v>29.248317443943272</v>
      </c>
      <c r="H8" s="484">
        <v>40.550277753461465</v>
      </c>
    </row>
    <row r="9" spans="1:8" s="69" customFormat="1" x14ac:dyDescent="0.2">
      <c r="A9" s="284" t="s">
        <v>114</v>
      </c>
      <c r="B9" s="61">
        <v>232.79090000000002</v>
      </c>
      <c r="C9" s="62">
        <v>29.111499569999804</v>
      </c>
      <c r="D9" s="61">
        <v>617.37055000000009</v>
      </c>
      <c r="E9" s="62">
        <v>6.2950413150002413</v>
      </c>
      <c r="F9" s="61">
        <v>2133.5701700000004</v>
      </c>
      <c r="G9" s="62">
        <v>5.3149905778144868</v>
      </c>
      <c r="H9" s="62">
        <v>100</v>
      </c>
    </row>
    <row r="10" spans="1:8" x14ac:dyDescent="0.2">
      <c r="A10" s="308"/>
      <c r="B10" s="307"/>
      <c r="C10" s="313"/>
      <c r="D10" s="307"/>
      <c r="E10" s="313"/>
      <c r="F10" s="307"/>
      <c r="G10" s="313"/>
      <c r="H10" s="79" t="s">
        <v>220</v>
      </c>
    </row>
    <row r="11" spans="1:8" x14ac:dyDescent="0.2">
      <c r="A11" s="285" t="s">
        <v>477</v>
      </c>
      <c r="B11" s="307"/>
      <c r="C11" s="307"/>
      <c r="D11" s="307"/>
      <c r="E11" s="307"/>
      <c r="F11" s="307"/>
      <c r="G11" s="313"/>
      <c r="H11" s="313"/>
    </row>
    <row r="12" spans="1:8" x14ac:dyDescent="0.2">
      <c r="A12" s="285" t="s">
        <v>516</v>
      </c>
      <c r="B12" s="307"/>
      <c r="C12" s="307"/>
      <c r="D12" s="307"/>
      <c r="E12" s="307"/>
      <c r="F12" s="307"/>
      <c r="G12" s="313"/>
      <c r="H12" s="313"/>
    </row>
    <row r="13" spans="1:8" ht="14.25" x14ac:dyDescent="0.2">
      <c r="A13" s="133" t="s">
        <v>530</v>
      </c>
      <c r="B13" s="1"/>
      <c r="C13" s="1"/>
      <c r="D13" s="1"/>
      <c r="E13" s="1"/>
      <c r="F13" s="1"/>
      <c r="G13" s="1"/>
      <c r="H13" s="1"/>
    </row>
    <row r="17" spans="3:21" x14ac:dyDescent="0.2">
      <c r="C17" s="588"/>
      <c r="D17" s="588"/>
      <c r="E17" s="588"/>
      <c r="F17" s="588"/>
      <c r="G17" s="588"/>
      <c r="H17" s="588"/>
      <c r="I17" s="588"/>
      <c r="J17" s="588"/>
      <c r="K17" s="588"/>
      <c r="L17" s="588"/>
      <c r="M17" s="588"/>
      <c r="N17" s="588"/>
      <c r="O17" s="588"/>
      <c r="P17" s="588"/>
      <c r="Q17" s="588"/>
      <c r="R17" s="588"/>
      <c r="S17" s="588"/>
      <c r="T17" s="588"/>
      <c r="U17" s="588"/>
    </row>
  </sheetData>
  <mergeCells count="3">
    <mergeCell ref="B3:C3"/>
    <mergeCell ref="D3:E3"/>
    <mergeCell ref="F3:H3"/>
  </mergeCells>
  <conditionalFormatting sqref="B8">
    <cfRule type="cellIs" dxfId="209" priority="8" operator="between">
      <formula>0</formula>
      <formula>0.5</formula>
    </cfRule>
  </conditionalFormatting>
  <conditionalFormatting sqref="C17:U17">
    <cfRule type="cellIs" dxfId="208" priority="3" operator="between">
      <formula>-0.0499999</formula>
      <formula>0.0499999</formula>
    </cfRule>
  </conditionalFormatting>
  <conditionalFormatting sqref="D8">
    <cfRule type="cellIs" dxfId="207" priority="7" operator="between">
      <formula>0</formula>
      <formula>0.5</formula>
    </cfRule>
  </conditionalFormatting>
  <conditionalFormatting sqref="F8">
    <cfRule type="cellIs" dxfId="206" priority="6" operator="between">
      <formula>0</formula>
      <formula>0.5</formula>
    </cfRule>
  </conditionalFormatting>
  <conditionalFormatting sqref="G5">
    <cfRule type="cellIs" dxfId="205" priority="1" operator="between">
      <formula>-0.049</formula>
      <formula>0.049</formula>
    </cfRule>
  </conditionalFormatting>
  <conditionalFormatting sqref="H8">
    <cfRule type="cellIs" dxfId="204"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5" t="s">
        <v>151</v>
      </c>
    </row>
    <row r="3" spans="1:14" x14ac:dyDescent="0.2">
      <c r="A3" s="70"/>
      <c r="B3" s="775">
        <f>INDICE!A3</f>
        <v>45352</v>
      </c>
      <c r="C3" s="776"/>
      <c r="D3" s="777" t="s">
        <v>115</v>
      </c>
      <c r="E3" s="777"/>
      <c r="F3" s="777" t="s">
        <v>116</v>
      </c>
      <c r="G3" s="777"/>
      <c r="H3" s="777"/>
    </row>
    <row r="4" spans="1:14" x14ac:dyDescent="0.2">
      <c r="A4" s="66"/>
      <c r="B4" s="82" t="s">
        <v>47</v>
      </c>
      <c r="C4" s="82" t="s">
        <v>423</v>
      </c>
      <c r="D4" s="82" t="s">
        <v>47</v>
      </c>
      <c r="E4" s="82" t="s">
        <v>419</v>
      </c>
      <c r="F4" s="82" t="s">
        <v>47</v>
      </c>
      <c r="G4" s="83" t="s">
        <v>419</v>
      </c>
      <c r="H4" s="83" t="s">
        <v>106</v>
      </c>
    </row>
    <row r="5" spans="1:14" x14ac:dyDescent="0.2">
      <c r="A5" s="84" t="s">
        <v>183</v>
      </c>
      <c r="B5" s="337">
        <v>480.5661200000003</v>
      </c>
      <c r="C5" s="333">
        <v>2.8567908653305571</v>
      </c>
      <c r="D5" s="332">
        <v>1367.4942300000005</v>
      </c>
      <c r="E5" s="334">
        <v>9.6824137323121207</v>
      </c>
      <c r="F5" s="332">
        <v>5864.920369999998</v>
      </c>
      <c r="G5" s="334">
        <v>6.3345200257670129</v>
      </c>
      <c r="H5" s="339">
        <v>94.664347005192511</v>
      </c>
    </row>
    <row r="6" spans="1:14" x14ac:dyDescent="0.2">
      <c r="A6" s="84" t="s">
        <v>184</v>
      </c>
      <c r="B6" s="323">
        <v>27.150149999999975</v>
      </c>
      <c r="C6" s="330">
        <v>0.57309678968004563</v>
      </c>
      <c r="D6" s="315">
        <v>76.15896999999994</v>
      </c>
      <c r="E6" s="316">
        <v>9.7895992841667301</v>
      </c>
      <c r="F6" s="315">
        <v>326.03227999999996</v>
      </c>
      <c r="G6" s="316">
        <v>6.3186343569151964</v>
      </c>
      <c r="H6" s="321">
        <v>5.2624129471026544</v>
      </c>
    </row>
    <row r="7" spans="1:14" x14ac:dyDescent="0.2">
      <c r="A7" s="84" t="s">
        <v>188</v>
      </c>
      <c r="B7" s="338">
        <v>0</v>
      </c>
      <c r="C7" s="330">
        <v>0</v>
      </c>
      <c r="D7" s="329">
        <v>0</v>
      </c>
      <c r="E7" s="585">
        <v>0</v>
      </c>
      <c r="F7" s="329">
        <v>3.6420000000000001E-2</v>
      </c>
      <c r="G7" s="585">
        <v>155.3997194950912</v>
      </c>
      <c r="H7" s="338">
        <v>5.878469442764339E-4</v>
      </c>
    </row>
    <row r="8" spans="1:14" x14ac:dyDescent="0.2">
      <c r="A8" s="84" t="s">
        <v>145</v>
      </c>
      <c r="B8" s="338">
        <v>0</v>
      </c>
      <c r="C8" s="330">
        <v>0</v>
      </c>
      <c r="D8" s="329">
        <v>1.1789999999999998E-2</v>
      </c>
      <c r="E8" s="585">
        <v>7.1818181818181737</v>
      </c>
      <c r="F8" s="329">
        <v>4.2629999999999994E-2</v>
      </c>
      <c r="G8" s="330">
        <v>86.973684210526287</v>
      </c>
      <c r="H8" s="338">
        <v>6.880811431769461E-4</v>
      </c>
    </row>
    <row r="9" spans="1:14" x14ac:dyDescent="0.2">
      <c r="A9" s="336" t="s">
        <v>146</v>
      </c>
      <c r="B9" s="324">
        <v>507.71627000000024</v>
      </c>
      <c r="C9" s="325">
        <v>2.7284360761479198</v>
      </c>
      <c r="D9" s="324">
        <v>1443.6649900000004</v>
      </c>
      <c r="E9" s="325">
        <v>9.6875103544458518</v>
      </c>
      <c r="F9" s="324">
        <v>6191.0316999999986</v>
      </c>
      <c r="G9" s="325">
        <v>6.3343642108894311</v>
      </c>
      <c r="H9" s="325">
        <v>99.928035880382623</v>
      </c>
    </row>
    <row r="10" spans="1:14" x14ac:dyDescent="0.2">
      <c r="A10" s="84" t="s">
        <v>147</v>
      </c>
      <c r="B10" s="338">
        <v>0.35932999999999998</v>
      </c>
      <c r="C10" s="330">
        <v>-3.6312924075414781</v>
      </c>
      <c r="D10" s="329">
        <v>0.89118000000000008</v>
      </c>
      <c r="E10" s="330">
        <v>-23.422355124767989</v>
      </c>
      <c r="F10" s="329">
        <v>4.4585299999999997</v>
      </c>
      <c r="G10" s="330">
        <v>-4.4705796648082927</v>
      </c>
      <c r="H10" s="321">
        <v>7.1964119617375311E-2</v>
      </c>
    </row>
    <row r="11" spans="1:14" x14ac:dyDescent="0.2">
      <c r="A11" s="60" t="s">
        <v>148</v>
      </c>
      <c r="B11" s="326">
        <v>508.07560000000029</v>
      </c>
      <c r="C11" s="327">
        <v>2.7236416339645646</v>
      </c>
      <c r="D11" s="326">
        <v>1444.5561700000003</v>
      </c>
      <c r="E11" s="327">
        <v>9.6582602271898264</v>
      </c>
      <c r="F11" s="326">
        <v>6195.4902299999985</v>
      </c>
      <c r="G11" s="327">
        <v>6.3257097567665674</v>
      </c>
      <c r="H11" s="327">
        <v>100</v>
      </c>
    </row>
    <row r="12" spans="1:14" x14ac:dyDescent="0.2">
      <c r="A12" s="363" t="s">
        <v>149</v>
      </c>
      <c r="B12" s="328"/>
      <c r="C12" s="328"/>
      <c r="D12" s="328"/>
      <c r="E12" s="328"/>
      <c r="F12" s="328"/>
      <c r="G12" s="328"/>
      <c r="H12" s="328"/>
    </row>
    <row r="13" spans="1:14" x14ac:dyDescent="0.2">
      <c r="A13" s="589" t="s">
        <v>188</v>
      </c>
      <c r="B13" s="590">
        <v>13.625159999999999</v>
      </c>
      <c r="C13" s="591">
        <v>-9.6942498613118655</v>
      </c>
      <c r="D13" s="592">
        <v>39.181539999999991</v>
      </c>
      <c r="E13" s="591">
        <v>-6.3262444038226926</v>
      </c>
      <c r="F13" s="592">
        <v>215.50221999999999</v>
      </c>
      <c r="G13" s="591">
        <v>41.290232061078711</v>
      </c>
      <c r="H13" s="593">
        <v>3.4783723644093301</v>
      </c>
    </row>
    <row r="14" spans="1:14" x14ac:dyDescent="0.2">
      <c r="A14" s="594" t="s">
        <v>150</v>
      </c>
      <c r="B14" s="595">
        <v>2.6817190197679226</v>
      </c>
      <c r="C14" s="596"/>
      <c r="D14" s="597">
        <v>2.71235835710009</v>
      </c>
      <c r="E14" s="596"/>
      <c r="F14" s="597">
        <v>3.4783723644093301</v>
      </c>
      <c r="G14" s="596"/>
      <c r="H14" s="598"/>
    </row>
    <row r="15" spans="1:14" x14ac:dyDescent="0.2">
      <c r="A15" s="84"/>
      <c r="B15" s="84"/>
      <c r="C15" s="84"/>
      <c r="D15" s="84"/>
      <c r="E15" s="84"/>
      <c r="F15" s="84"/>
      <c r="G15" s="84"/>
      <c r="H15" s="79" t="s">
        <v>220</v>
      </c>
    </row>
    <row r="16" spans="1:14" x14ac:dyDescent="0.2">
      <c r="A16" s="80" t="s">
        <v>477</v>
      </c>
      <c r="B16" s="84"/>
      <c r="C16" s="84"/>
      <c r="D16" s="84"/>
      <c r="E16" s="84"/>
      <c r="F16" s="85"/>
      <c r="G16" s="84"/>
      <c r="H16" s="84"/>
      <c r="I16" s="88"/>
      <c r="J16" s="88"/>
      <c r="K16" s="88"/>
      <c r="L16" s="88"/>
      <c r="M16" s="88"/>
      <c r="N16" s="88"/>
    </row>
    <row r="17" spans="1:14" x14ac:dyDescent="0.2">
      <c r="A17" s="80" t="s">
        <v>424</v>
      </c>
      <c r="B17" s="84"/>
      <c r="C17" s="84"/>
      <c r="D17" s="84"/>
      <c r="E17" s="84"/>
      <c r="F17" s="84"/>
      <c r="G17" s="84"/>
      <c r="H17" s="84"/>
      <c r="I17" s="88"/>
      <c r="J17" s="88"/>
      <c r="K17" s="88"/>
      <c r="L17" s="88"/>
      <c r="M17" s="88"/>
      <c r="N17" s="88"/>
    </row>
    <row r="18" spans="1:14" x14ac:dyDescent="0.2">
      <c r="A18" s="133" t="s">
        <v>530</v>
      </c>
      <c r="B18" s="84"/>
      <c r="C18" s="84"/>
      <c r="D18" s="84"/>
      <c r="E18" s="84"/>
      <c r="F18" s="84"/>
      <c r="G18" s="84"/>
      <c r="H18" s="84"/>
    </row>
    <row r="19" spans="1:14" x14ac:dyDescent="0.2">
      <c r="A19" s="778" t="s">
        <v>686</v>
      </c>
      <c r="B19" s="778"/>
      <c r="C19" s="778"/>
      <c r="D19" s="778"/>
      <c r="E19" s="778"/>
      <c r="F19" s="778"/>
      <c r="G19" s="778"/>
      <c r="H19" s="778"/>
    </row>
    <row r="20" spans="1:14" x14ac:dyDescent="0.2">
      <c r="A20" s="778"/>
      <c r="B20" s="778"/>
      <c r="C20" s="778"/>
      <c r="D20" s="778"/>
      <c r="E20" s="778"/>
      <c r="F20" s="778"/>
      <c r="G20" s="778"/>
      <c r="H20" s="778"/>
    </row>
  </sheetData>
  <mergeCells count="4">
    <mergeCell ref="B3:C3"/>
    <mergeCell ref="D3:E3"/>
    <mergeCell ref="F3:H3"/>
    <mergeCell ref="A19:H20"/>
  </mergeCells>
  <conditionalFormatting sqref="B10 D10 F10:G10">
    <cfRule type="cellIs" dxfId="203" priority="28" operator="between">
      <formula>0</formula>
      <formula>0.5</formula>
    </cfRule>
  </conditionalFormatting>
  <conditionalFormatting sqref="B7:D8">
    <cfRule type="cellIs" dxfId="202" priority="14" operator="equal">
      <formula>0</formula>
    </cfRule>
    <cfRule type="cellIs" dxfId="201" priority="15" operator="between">
      <formula>0</formula>
      <formula>0.5</formula>
    </cfRule>
  </conditionalFormatting>
  <conditionalFormatting sqref="C6">
    <cfRule type="cellIs" dxfId="200" priority="1" operator="between">
      <formula>-0.05</formula>
      <formula>0</formula>
    </cfRule>
    <cfRule type="cellIs" dxfId="199" priority="2" operator="between">
      <formula>0</formula>
      <formula>0.5</formula>
    </cfRule>
  </conditionalFormatting>
  <conditionalFormatting sqref="F7">
    <cfRule type="cellIs" dxfId="198" priority="11" operator="equal">
      <formula>0</formula>
    </cfRule>
    <cfRule type="cellIs" dxfId="197" priority="12" operator="between">
      <formula>0</formula>
      <formula>0.5</formula>
    </cfRule>
  </conditionalFormatting>
  <conditionalFormatting sqref="F8:G8">
    <cfRule type="cellIs" dxfId="196" priority="27" operator="between">
      <formula>0</formula>
      <formula>0.5</formula>
    </cfRule>
  </conditionalFormatting>
  <conditionalFormatting sqref="H7:H8">
    <cfRule type="cellIs" dxfId="195"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591</v>
      </c>
    </row>
    <row r="2" spans="1:12" ht="15.75" x14ac:dyDescent="0.25">
      <c r="A2" s="2"/>
      <c r="B2" s="89"/>
      <c r="H2" s="79" t="s">
        <v>151</v>
      </c>
    </row>
    <row r="3" spans="1:12" ht="14.1" customHeight="1" x14ac:dyDescent="0.2">
      <c r="A3" s="90"/>
      <c r="B3" s="779">
        <f>INDICE!A3</f>
        <v>45352</v>
      </c>
      <c r="C3" s="779"/>
      <c r="D3" s="779"/>
      <c r="E3" s="91"/>
      <c r="F3" s="780" t="s">
        <v>116</v>
      </c>
      <c r="G3" s="780"/>
      <c r="H3" s="780"/>
    </row>
    <row r="4" spans="1:12" x14ac:dyDescent="0.2">
      <c r="A4" s="92"/>
      <c r="B4" s="93" t="s">
        <v>143</v>
      </c>
      <c r="C4" s="489" t="s">
        <v>144</v>
      </c>
      <c r="D4" s="93" t="s">
        <v>152</v>
      </c>
      <c r="E4" s="93"/>
      <c r="F4" s="93" t="s">
        <v>143</v>
      </c>
      <c r="G4" s="489" t="s">
        <v>144</v>
      </c>
      <c r="H4" s="93" t="s">
        <v>152</v>
      </c>
    </row>
    <row r="5" spans="1:12" x14ac:dyDescent="0.2">
      <c r="A5" s="90" t="s">
        <v>153</v>
      </c>
      <c r="B5" s="94">
        <v>71.960149999999999</v>
      </c>
      <c r="C5" s="96">
        <v>2.9732400000000014</v>
      </c>
      <c r="D5" s="340">
        <v>74.933390000000003</v>
      </c>
      <c r="E5" s="94"/>
      <c r="F5" s="94">
        <v>889.53889999999819</v>
      </c>
      <c r="G5" s="96">
        <v>35.381830000000065</v>
      </c>
      <c r="H5" s="340">
        <v>924.92072999999823</v>
      </c>
    </row>
    <row r="6" spans="1:12" x14ac:dyDescent="0.2">
      <c r="A6" s="92" t="s">
        <v>154</v>
      </c>
      <c r="B6" s="95">
        <v>13.81244</v>
      </c>
      <c r="C6" s="96">
        <v>0.59876999999999991</v>
      </c>
      <c r="D6" s="341">
        <v>14.411210000000001</v>
      </c>
      <c r="E6" s="95"/>
      <c r="F6" s="95">
        <v>165.6825300000001</v>
      </c>
      <c r="G6" s="96">
        <v>6.7307800000000064</v>
      </c>
      <c r="H6" s="341">
        <v>172.41331000000011</v>
      </c>
    </row>
    <row r="7" spans="1:12" x14ac:dyDescent="0.2">
      <c r="A7" s="92" t="s">
        <v>155</v>
      </c>
      <c r="B7" s="95">
        <v>8.3619500000000002</v>
      </c>
      <c r="C7" s="96">
        <v>0.47152999999999995</v>
      </c>
      <c r="D7" s="341">
        <v>8.8334799999999998</v>
      </c>
      <c r="E7" s="95"/>
      <c r="F7" s="95">
        <v>106.14268999999999</v>
      </c>
      <c r="G7" s="96">
        <v>5.94726</v>
      </c>
      <c r="H7" s="341">
        <v>112.08994999999999</v>
      </c>
    </row>
    <row r="8" spans="1:12" x14ac:dyDescent="0.2">
      <c r="A8" s="92" t="s">
        <v>156</v>
      </c>
      <c r="B8" s="95">
        <v>17.521409999999999</v>
      </c>
      <c r="C8" s="96">
        <v>0.80013000000000001</v>
      </c>
      <c r="D8" s="341">
        <v>18.321539999999999</v>
      </c>
      <c r="E8" s="95"/>
      <c r="F8" s="95">
        <v>255.40617999999998</v>
      </c>
      <c r="G8" s="96">
        <v>10.782770000000001</v>
      </c>
      <c r="H8" s="341">
        <v>266.18894999999998</v>
      </c>
    </row>
    <row r="9" spans="1:12" x14ac:dyDescent="0.2">
      <c r="A9" s="92" t="s">
        <v>157</v>
      </c>
      <c r="B9" s="95">
        <v>36.226330000000004</v>
      </c>
      <c r="C9" s="96">
        <v>8.1277499999999989</v>
      </c>
      <c r="D9" s="341">
        <v>44.354080000000003</v>
      </c>
      <c r="E9" s="95"/>
      <c r="F9" s="95">
        <v>430.50807999999967</v>
      </c>
      <c r="G9" s="96">
        <v>97.775490000000062</v>
      </c>
      <c r="H9" s="341">
        <v>528.28356999999971</v>
      </c>
    </row>
    <row r="10" spans="1:12" x14ac:dyDescent="0.2">
      <c r="A10" s="92" t="s">
        <v>158</v>
      </c>
      <c r="B10" s="95">
        <v>6.4526599999999998</v>
      </c>
      <c r="C10" s="96">
        <v>0.25756000000000001</v>
      </c>
      <c r="D10" s="341">
        <v>6.7102199999999996</v>
      </c>
      <c r="E10" s="95"/>
      <c r="F10" s="95">
        <v>79.674139999999966</v>
      </c>
      <c r="G10" s="96">
        <v>3.3200099999999999</v>
      </c>
      <c r="H10" s="341">
        <v>82.994149999999962</v>
      </c>
    </row>
    <row r="11" spans="1:12" x14ac:dyDescent="0.2">
      <c r="A11" s="92" t="s">
        <v>159</v>
      </c>
      <c r="B11" s="95">
        <v>25.75789</v>
      </c>
      <c r="C11" s="96">
        <v>1.1637799999999994</v>
      </c>
      <c r="D11" s="341">
        <v>26.921669999999999</v>
      </c>
      <c r="E11" s="95"/>
      <c r="F11" s="95">
        <v>319.24541999999957</v>
      </c>
      <c r="G11" s="96">
        <v>15.58473000000002</v>
      </c>
      <c r="H11" s="341">
        <v>334.83014999999961</v>
      </c>
    </row>
    <row r="12" spans="1:12" x14ac:dyDescent="0.2">
      <c r="A12" s="92" t="s">
        <v>510</v>
      </c>
      <c r="B12" s="95">
        <v>21.744970000000002</v>
      </c>
      <c r="C12" s="96">
        <v>0.74073999999999951</v>
      </c>
      <c r="D12" s="341">
        <v>22.485710000000001</v>
      </c>
      <c r="E12" s="95"/>
      <c r="F12" s="95">
        <v>247.54821000000001</v>
      </c>
      <c r="G12" s="96">
        <v>8.5386400000000027</v>
      </c>
      <c r="H12" s="341">
        <v>256.08685000000003</v>
      </c>
      <c r="J12" s="96"/>
    </row>
    <row r="13" spans="1:12" x14ac:dyDescent="0.2">
      <c r="A13" s="92" t="s">
        <v>160</v>
      </c>
      <c r="B13" s="95">
        <v>86.030970000000039</v>
      </c>
      <c r="C13" s="96">
        <v>4.1110899999999999</v>
      </c>
      <c r="D13" s="341">
        <v>90.142060000000043</v>
      </c>
      <c r="E13" s="95"/>
      <c r="F13" s="95">
        <v>1042.0650299999995</v>
      </c>
      <c r="G13" s="96">
        <v>48.247450000000015</v>
      </c>
      <c r="H13" s="341">
        <v>1090.3124799999996</v>
      </c>
      <c r="J13" s="96"/>
      <c r="L13" s="691"/>
    </row>
    <row r="14" spans="1:12" x14ac:dyDescent="0.2">
      <c r="A14" s="92" t="s">
        <v>161</v>
      </c>
      <c r="B14" s="95">
        <v>0.42344999999999999</v>
      </c>
      <c r="C14" s="96">
        <v>3.6940000000000001E-2</v>
      </c>
      <c r="D14" s="342">
        <v>0.46038999999999997</v>
      </c>
      <c r="E14" s="96"/>
      <c r="F14" s="95">
        <v>5.8695600000000008</v>
      </c>
      <c r="G14" s="96">
        <v>0.57630999999999999</v>
      </c>
      <c r="H14" s="342">
        <v>6.4458700000000011</v>
      </c>
      <c r="J14" s="96"/>
      <c r="K14" s="708"/>
    </row>
    <row r="15" spans="1:12" x14ac:dyDescent="0.2">
      <c r="A15" s="92" t="s">
        <v>162</v>
      </c>
      <c r="B15" s="95">
        <v>53.519020000000005</v>
      </c>
      <c r="C15" s="96">
        <v>2.2992600000000003</v>
      </c>
      <c r="D15" s="341">
        <v>55.818280000000001</v>
      </c>
      <c r="E15" s="95"/>
      <c r="F15" s="95">
        <v>672.90828000000056</v>
      </c>
      <c r="G15" s="96">
        <v>26.658919999999981</v>
      </c>
      <c r="H15" s="341">
        <v>699.56720000000053</v>
      </c>
      <c r="J15" s="96"/>
    </row>
    <row r="16" spans="1:12" x14ac:dyDescent="0.2">
      <c r="A16" s="92" t="s">
        <v>163</v>
      </c>
      <c r="B16" s="95">
        <v>9.3492599999999975</v>
      </c>
      <c r="C16" s="96">
        <v>0.26127999999999996</v>
      </c>
      <c r="D16" s="341">
        <v>9.6105399999999968</v>
      </c>
      <c r="E16" s="95"/>
      <c r="F16" s="95">
        <v>110.4473899999999</v>
      </c>
      <c r="G16" s="96">
        <v>3.2413599999999989</v>
      </c>
      <c r="H16" s="341">
        <v>113.6887499999999</v>
      </c>
      <c r="J16" s="96"/>
    </row>
    <row r="17" spans="1:11" x14ac:dyDescent="0.2">
      <c r="A17" s="92" t="s">
        <v>164</v>
      </c>
      <c r="B17" s="95">
        <v>22.629270000000005</v>
      </c>
      <c r="C17" s="96">
        <v>1.04653</v>
      </c>
      <c r="D17" s="341">
        <v>23.675800000000006</v>
      </c>
      <c r="E17" s="95"/>
      <c r="F17" s="95">
        <v>282.84264999999959</v>
      </c>
      <c r="G17" s="96">
        <v>13.72494</v>
      </c>
      <c r="H17" s="341">
        <v>296.5675899999996</v>
      </c>
      <c r="J17" s="96"/>
    </row>
    <row r="18" spans="1:11" x14ac:dyDescent="0.2">
      <c r="A18" s="92" t="s">
        <v>165</v>
      </c>
      <c r="B18" s="95">
        <v>2.7601300000000006</v>
      </c>
      <c r="C18" s="96">
        <v>0.13425000000000001</v>
      </c>
      <c r="D18" s="341">
        <v>2.8943800000000008</v>
      </c>
      <c r="E18" s="95"/>
      <c r="F18" s="95">
        <v>32.211679999999994</v>
      </c>
      <c r="G18" s="96">
        <v>1.2537600000000002</v>
      </c>
      <c r="H18" s="341">
        <v>33.465439999999994</v>
      </c>
      <c r="J18" s="96"/>
    </row>
    <row r="19" spans="1:11" x14ac:dyDescent="0.2">
      <c r="A19" s="92" t="s">
        <v>166</v>
      </c>
      <c r="B19" s="95">
        <v>63.27637</v>
      </c>
      <c r="C19" s="96">
        <v>2.3498600000000001</v>
      </c>
      <c r="D19" s="341">
        <v>65.626230000000007</v>
      </c>
      <c r="E19" s="95"/>
      <c r="F19" s="95">
        <v>744.58611999999982</v>
      </c>
      <c r="G19" s="96">
        <v>27.415780000000002</v>
      </c>
      <c r="H19" s="341">
        <v>772.00189999999986</v>
      </c>
      <c r="J19" s="96"/>
    </row>
    <row r="20" spans="1:11" x14ac:dyDescent="0.2">
      <c r="A20" s="92" t="s">
        <v>167</v>
      </c>
      <c r="B20" s="96">
        <v>0.51712999999999998</v>
      </c>
      <c r="C20" s="96">
        <v>0</v>
      </c>
      <c r="D20" s="342">
        <v>0.51712999999999998</v>
      </c>
      <c r="E20" s="96"/>
      <c r="F20" s="95">
        <v>6.6698999999999993</v>
      </c>
      <c r="G20" s="96">
        <v>0</v>
      </c>
      <c r="H20" s="342">
        <v>6.6698999999999993</v>
      </c>
      <c r="J20" s="96"/>
    </row>
    <row r="21" spans="1:11" x14ac:dyDescent="0.2">
      <c r="A21" s="92" t="s">
        <v>168</v>
      </c>
      <c r="B21" s="95">
        <v>13.914380000000001</v>
      </c>
      <c r="C21" s="96">
        <v>0.63827</v>
      </c>
      <c r="D21" s="341">
        <v>14.552650000000002</v>
      </c>
      <c r="E21" s="95"/>
      <c r="F21" s="95">
        <v>161.54833999999997</v>
      </c>
      <c r="G21" s="96">
        <v>6.8241099999999983</v>
      </c>
      <c r="H21" s="341">
        <v>168.37244999999996</v>
      </c>
      <c r="J21" s="96"/>
      <c r="K21" s="96"/>
    </row>
    <row r="22" spans="1:11" x14ac:dyDescent="0.2">
      <c r="A22" s="92" t="s">
        <v>169</v>
      </c>
      <c r="B22" s="95">
        <v>7.0052300000000001</v>
      </c>
      <c r="C22" s="96">
        <v>0.24008000000000002</v>
      </c>
      <c r="D22" s="341">
        <v>7.2453099999999999</v>
      </c>
      <c r="E22" s="95"/>
      <c r="F22" s="95">
        <v>82.116539999999972</v>
      </c>
      <c r="G22" s="96">
        <v>2.7696699999999996</v>
      </c>
      <c r="H22" s="341">
        <v>84.886209999999977</v>
      </c>
      <c r="J22" s="96"/>
    </row>
    <row r="23" spans="1:11" x14ac:dyDescent="0.2">
      <c r="A23" s="97" t="s">
        <v>170</v>
      </c>
      <c r="B23" s="98">
        <v>19.303109999999997</v>
      </c>
      <c r="C23" s="96">
        <v>0.89909000000000006</v>
      </c>
      <c r="D23" s="343">
        <v>20.202199999999998</v>
      </c>
      <c r="E23" s="98"/>
      <c r="F23" s="98">
        <v>229.90873000000028</v>
      </c>
      <c r="G23" s="96">
        <v>11.258470000000004</v>
      </c>
      <c r="H23" s="343">
        <v>241.16720000000029</v>
      </c>
      <c r="J23" s="96"/>
    </row>
    <row r="24" spans="1:11" x14ac:dyDescent="0.2">
      <c r="A24" s="99" t="s">
        <v>428</v>
      </c>
      <c r="B24" s="100">
        <v>480.56612000000007</v>
      </c>
      <c r="C24" s="100">
        <v>27.150149999999996</v>
      </c>
      <c r="D24" s="100">
        <v>507.71627000000007</v>
      </c>
      <c r="E24" s="100"/>
      <c r="F24" s="100">
        <v>5864.920369999988</v>
      </c>
      <c r="G24" s="100">
        <v>326.03228000000058</v>
      </c>
      <c r="H24" s="100">
        <v>6190.9526499999884</v>
      </c>
      <c r="J24" s="96"/>
    </row>
    <row r="25" spans="1:11" x14ac:dyDescent="0.2">
      <c r="H25" s="79" t="s">
        <v>220</v>
      </c>
      <c r="J25" s="96"/>
    </row>
    <row r="26" spans="1:11" x14ac:dyDescent="0.2">
      <c r="A26" s="344" t="s">
        <v>559</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4" priority="13" operator="between">
      <formula>0</formula>
      <formula>0.5</formula>
    </cfRule>
    <cfRule type="cellIs" dxfId="193" priority="14" operator="between">
      <formula>0</formula>
      <formula>0.49</formula>
    </cfRule>
  </conditionalFormatting>
  <conditionalFormatting sqref="C5:C23">
    <cfRule type="cellIs" dxfId="192" priority="12" stopIfTrue="1" operator="equal">
      <formula>0</formula>
    </cfRule>
  </conditionalFormatting>
  <conditionalFormatting sqref="G5:G23">
    <cfRule type="cellIs" dxfId="191" priority="10" stopIfTrue="1" operator="equal">
      <formula>0</formula>
    </cfRule>
  </conditionalFormatting>
  <conditionalFormatting sqref="J12:J30">
    <cfRule type="cellIs" dxfId="190" priority="6" stopIfTrue="1" operator="equal">
      <formula>0</formula>
    </cfRule>
    <cfRule type="cellIs" dxfId="189" priority="8" operator="between">
      <formula>0</formula>
      <formula>0.5</formula>
    </cfRule>
    <cfRule type="cellIs" dxfId="188"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2024-09-25T06:55:11Z</dcterms:modified>
</cp:coreProperties>
</file>