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U:\INFORMES CORES WEB\BEH\BEH 2014\2024\04. ABRIL\"/>
    </mc:Choice>
  </mc:AlternateContent>
  <xr:revisionPtr revIDLastSave="0" documentId="13_ncr:1_{49A27CBD-705A-48D6-96CA-C6EC1C943D65}" xr6:coauthVersionLast="47" xr6:coauthVersionMax="47" xr10:uidLastSave="{00000000-0000-0000-0000-000000000000}"/>
  <bookViews>
    <workbookView xWindow="-120" yWindow="-120" windowWidth="29040" windowHeight="1572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GN por tramos presión"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25" l="1"/>
  <c r="D7" i="25"/>
  <c r="B7" i="25"/>
  <c r="B10" i="46" l="1"/>
  <c r="F10" i="46" l="1"/>
  <c r="D10" i="46"/>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<sst xmlns="http://schemas.openxmlformats.org/spreadsheetml/2006/main" count="1890" uniqueCount="696">
  <si>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</si>
  <si>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</si>
  <si>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</si>
  <si>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</si>
  <si>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</si>
  <si>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</si>
  <si>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</si>
  <si>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</si>
  <si>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</si>
  <si>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</si>
  <si>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</si>
  <si>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</si>
  <si>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</si>
  <si>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</si>
  <si>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</si>
  <si>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</si>
  <si>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</si>
  <si>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</si>
  <si>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</si>
  <si>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</si>
  <si>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</si>
  <si>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</si>
  <si>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</si>
  <si>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</si>
  <si>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</si>
  <si>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</si>
  <si>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</si>
  <si>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</si>
  <si>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</si>
  <si>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</si>
  <si>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</si>
  <si>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</si>
  <si>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</si>
  <si>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</si>
  <si>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</si>
  <si>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</si>
  <si>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</si>
  <si>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</si>
  <si>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</si>
  <si>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</si>
  <si>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</si>
  <si>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</si>
  <si>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</si>
  <si>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</si>
  <si>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</si>
  <si>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</si>
  <si>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</si>
  <si>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</si>
  <si>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</si>
  <si>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</si>
  <si>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</si>
  <si>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</si>
  <si>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</si>
  <si>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</si>
  <si>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</si>
  <si>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</si>
  <si>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</si>
  <si>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</si>
  <si>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</si>
  <si>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</si>
  <si>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</si>
  <si>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</si>
  <si>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</si>
  <si>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</si>
  <si>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</si>
  <si>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</si>
  <si>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</si>
  <si>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</si>
  <si>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</si>
  <si>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</si>
  <si>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</si>
  <si>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</si>
  <si>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</si>
  <si>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</si>
  <si>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</si>
  <si>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</si>
  <si>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</si>
  <si>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</si>
  <si>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</si>
  <si>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</si>
  <si>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</si>
  <si>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</si>
  <si>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</si>
  <si>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</si>
  <si>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</si>
  <si>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</si>
  <si>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</si>
  <si>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</si>
  <si>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</si>
  <si>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</si>
  <si>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</si>
  <si>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</si>
  <si>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</si>
  <si>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</si>
  <si>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</si>
  <si>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</si>
  <si>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</si>
  <si>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</si>
  <si>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</si>
  <si>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</si>
  <si>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</si>
  <si>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</si>
  <si>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</si>
  <si>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</si>
  <si>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</si>
  <si>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</si>
  <si>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</si>
  <si>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</si>
  <si>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</si>
  <si>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</si>
  <si>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</si>
  <si>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</si>
  <si>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</si>
  <si>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</si>
  <si>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</si>
  <si>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</si>
  <si>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</si>
  <si>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</si>
  <si>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</si>
  <si>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</si>
  <si>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</si>
  <si>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</si>
  <si>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</si>
  <si>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</si>
  <si>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</si>
  <si>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</si>
  <si>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</si>
  <si>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</si>
  <si>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</si>
  <si>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</si>
  <si>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</si>
  <si>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</si>
  <si>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</si>
  <si>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</si>
  <si>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</si>
  <si>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</si>
  <si>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</si>
  <si>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</si>
  <si>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</si>
  <si>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</si>
  <si>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</si>
  <si>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</si>
  <si>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</si>
  <si>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</si>
  <si>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</si>
  <si>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</si>
  <si>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</si>
  <si>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</si>
  <si>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</si>
  <si>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</si>
  <si>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</si>
  <si>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</si>
  <si>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</si>
  <si>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</si>
  <si>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</si>
  <si>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</si>
  <si>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</si>
  <si>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</si>
  <si>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</si>
  <si>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</si>
  <si>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</si>
  <si>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</si>
  <si>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</si>
  <si>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</si>
  <si>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</si>
  <si>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</si>
  <si>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</si>
  <si>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</si>
  <si>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</si>
  <si>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</si>
  <si>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</si>
  <si>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</si>
  <si>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</si>
  <si>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</si>
  <si>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</si>
  <si>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</si>
  <si>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</si>
  <si>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</si>
  <si>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</si>
  <si>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</si>
  <si>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</si>
  <si>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</si>
  <si>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</si>
  <si>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</si>
  <si>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</si>
  <si>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</si>
  <si>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</si>
  <si>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</si>
  <si>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</si>
  <si>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</si>
  <si>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</si>
  <si>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</si>
  <si>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</si>
  <si>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</si>
  <si>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</si>
  <si>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</si>
  <si>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</si>
  <si>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</si>
  <si>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</si>
  <si>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</si>
  <si>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</si>
  <si>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</si>
  <si>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</si>
  <si>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</si>
  <si>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</si>
  <si>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</si>
  <si>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</si>
  <si>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</si>
  <si>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</si>
  <si>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</si>
  <si>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</si>
  <si>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</si>
  <si>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</si>
  <si>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</si>
  <si>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</si>
  <si>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</si>
  <si>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</si>
  <si>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</si>
  <si>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</si>
  <si>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</si>
  <si>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</si>
  <si>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</si>
  <si>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</si>
  <si>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</si>
  <si>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</si>
  <si>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</si>
  <si>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</si>
  <si>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</si>
  <si>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</si>
  <si>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</si>
  <si>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</si>
  <si>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</si>
  <si>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</si>
  <si>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</si>
  <si>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</si>
  <si>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</si>
  <si>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</si>
  <si>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</si>
  <si>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</si>
  <si>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</si>
  <si>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</si>
  <si>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</si>
  <si>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</si>
  <si>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</si>
  <si>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</si>
  <si>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</si>
  <si>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</si>
  <si>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</si>
  <si>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</si>
  <si>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</si>
  <si>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</si>
  <si>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</si>
  <si>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</si>
  <si>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</si>
  <si>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</si>
  <si>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</si>
  <si>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</si>
  <si>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</si>
  <si>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</si>
  <si>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</si>
  <si>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</si>
  <si>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</si>
  <si>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</si>
  <si>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</si>
  <si>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</si>
  <si>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</si>
  <si>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</si>
  <si>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</si>
  <si>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</si>
  <si>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</si>
  <si>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</si>
  <si>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</si>
  <si>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</si>
  <si>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</si>
  <si>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</si>
  <si>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</si>
  <si>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</si>
  <si>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</si>
  <si>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</si>
  <si>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</si>
  <si>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</si>
  <si>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</si>
  <si>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</si>
  <si>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</si>
  <si>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</si>
  <si>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</si>
  <si>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</si>
  <si>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</si>
  <si>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</si>
  <si>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</si>
  <si>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</si>
  <si>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</si>
  <si>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</si>
  <si>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</si>
  <si>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</si>
  <si>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</si>
  <si>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</si>
  <si>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</si>
  <si>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</si>
  <si>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</si>
  <si>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</si>
  <si>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</si>
  <si>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</si>
  <si>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</si>
  <si>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</si>
  <si>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</si>
  <si>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</si>
  <si>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</si>
  <si>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</si>
  <si>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</si>
  <si>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</si>
  <si>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</si>
  <si>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</si>
  <si>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</si>
  <si>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</si>
  <si>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</si>
  <si>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</si>
  <si>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</si>
  <si>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</si>
  <si>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</si>
  <si>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</si>
  <si>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</si>
  <si>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</si>
  <si>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</si>
  <si>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</si>
  <si>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</si>
  <si>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</si>
  <si>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</si>
  <si>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</si>
  <si>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</si>
  <si>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</si>
  <si>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</si>
  <si>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</si>
  <si>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</si>
  <si>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</si>
  <si>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</si>
  <si>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</si>
  <si>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</si>
  <si>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</si>
  <si>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</si>
  <si>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</si>
  <si>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</si>
  <si>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</si>
  <si>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</si>
  <si>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</si>
  <si>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</si>
  <si>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</si>
  <si>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</si>
  <si>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</si>
  <si>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</si>
  <si>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</si>
  <si>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</si>
  <si>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</si>
  <si>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</si>
  <si>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</si>
  <si>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</si>
  <si>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</si>
  <si>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</si>
  <si>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</si>
  <si>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</si>
  <si>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</si>
  <si>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</si>
  <si>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</si>
  <si>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</si>
  <si>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</si>
  <si>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</si>
  <si>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</si>
  <si>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</si>
  <si>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</si>
  <si>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</si>
  <si>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</si>
  <si>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</si>
  <si>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</si>
  <si>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</si>
  <si>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</si>
  <si>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</si>
  <si>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</si>
  <si>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</si>
  <si>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</si>
  <si>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</si>
  <si>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</si>
  <si>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</si>
  <si>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</si>
  <si>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</si>
  <si>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</si>
  <si>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</si>
  <si>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</si>
  <si>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</si>
  <si>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</si>
  <si>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</si>
  <si>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</si>
  <si>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</si>
  <si>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</si>
  <si>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</si>
  <si>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</si>
  <si>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</si>
  <si>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</si>
  <si>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</si>
  <si>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</si>
  <si>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</si>
  <si>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</si>
  <si>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</si>
  <si>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</si>
  <si>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</si>
  <si>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</si>
  <si>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</si>
  <si>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</si>
  <si>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</si>
  <si>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</si>
  <si>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</si>
  <si>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</si>
  <si>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</si>
  <si>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</si>
  <si>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</si>
  <si>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</si>
  <si>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</si>
  <si>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</si>
  <si>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</si>
  <si>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</si>
  <si>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</si>
  <si>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</si>
  <si>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</si>
  <si>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</si>
  <si>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</si>
  <si>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</si>
  <si>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</si>
  <si>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</si>
  <si>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</si>
  <si>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</si>
  <si>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</si>
  <si>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</si>
  <si>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</si>
  <si>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</si>
  <si>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</si>
  <si>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</si>
  <si>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</si>
  <si>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</si>
  <si>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</si>
  <si>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</si>
  <si>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</si>
  <si>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</si>
  <si>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</si>
  <si>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</si>
  <si>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</si>
  <si>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</si>
  <si>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</si>
  <si>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</si>
  <si>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</si>
  <si>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</si>
  <si>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</si>
  <si>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</si>
  <si>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</si>
  <si>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</si>
  <si>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</si>
  <si>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</si>
  <si>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</si>
  <si>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</si>
  <si>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</si>
  <si>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</si>
  <si>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</si>
  <si>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</si>
  <si>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</si>
  <si>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</si>
  <si>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</si>
  <si>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</si>
  <si>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</si>
  <si>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</si>
  <si>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</si>
  <si>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</si>
  <si>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</si>
  <si>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</si>
  <si>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</si>
  <si>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</si>
  <si>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</si>
  <si>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</si>
  <si>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</si>
  <si>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</si>
  <si>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</si>
  <si>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</si>
  <si>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</si>
  <si>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</si>
  <si>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</si>
  <si>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</si>
  <si>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</si>
  <si>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</si>
  <si>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</si>
  <si>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</si>
  <si>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</si>
  <si>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Importaciones de gas natural por países y zonas económicas</t>
  </si>
  <si>
    <t>TUR1</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</si>
  <si>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</si>
  <si>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</si>
  <si>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</si>
  <si>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</si>
  <si>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</si>
  <si>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</si>
  <si>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</si>
  <si>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</si>
  <si>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</si>
  <si>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</si>
  <si>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</si>
  <si>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</si>
  <si>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</si>
  <si>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</si>
  <si>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</si>
  <si>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</si>
  <si>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</si>
  <si>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</si>
  <si>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</si>
  <si>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</si>
  <si>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</si>
  <si>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</si>
  <si>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</si>
  <si>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</si>
  <si>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</si>
  <si>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</si>
  <si>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</si>
  <si>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</si>
  <si>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</si>
  <si>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</si>
  <si>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</si>
  <si>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</si>
  <si>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</si>
  <si>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</si>
  <si>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</si>
  <si>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</si>
  <si>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</si>
  <si>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</si>
  <si>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</si>
  <si>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</si>
  <si>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</si>
  <si>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</si>
  <si>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</si>
  <si>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</si>
  <si>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</si>
  <si>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</si>
  <si>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</si>
  <si>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</si>
  <si>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</si>
  <si>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</si>
  <si>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</si>
  <si>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</si>
  <si>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</si>
  <si>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</si>
  <si>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</si>
  <si>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</si>
  <si>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</si>
  <si>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</si>
  <si>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</si>
  <si>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</si>
  <si>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</si>
  <si>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</si>
  <si>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</si>
  <si>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</si>
  <si>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</si>
  <si>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</si>
  <si>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</si>
  <si>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</si>
  <si>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</si>
  <si>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</si>
  <si>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</si>
  <si>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</si>
  <si>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Diferencias de redondeo</t>
  </si>
  <si>
    <t>Debido al redondeo de cifras, los totales podrían diferir de la suma de las cuantías individuales.</t>
  </si>
  <si>
    <t>Argentina</t>
  </si>
  <si>
    <t>Gasóleos de automoción</t>
  </si>
  <si>
    <t xml:space="preserve">Canarias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</si>
  <si>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</si>
  <si>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</si>
  <si>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</si>
  <si>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</si>
  <si>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</si>
  <si>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</si>
  <si>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</si>
  <si>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</si>
  <si>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</si>
  <si>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</si>
  <si>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</si>
  <si>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</si>
  <si>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</si>
  <si>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</si>
  <si>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</si>
  <si>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€/Bombona</t>
  </si>
  <si>
    <r>
      <t>%</t>
    </r>
    <r>
      <rPr>
        <b/>
        <sz val="10"/>
        <rFont val="Calibri"/>
        <family val="2"/>
      </rPr>
      <t>∆</t>
    </r>
    <r>
      <rPr>
        <b/>
        <sz val="10"/>
        <rFont val="Arial"/>
        <family val="2"/>
      </rPr>
      <t>*</t>
    </r>
  </si>
  <si>
    <t>América Central y del Sur</t>
  </si>
  <si>
    <t>Gibraltar</t>
  </si>
  <si>
    <t>Trinidad y Tobago</t>
  </si>
  <si>
    <t>19 Noviembre</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</si>
  <si>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</si>
  <si>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</si>
  <si>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</si>
  <si>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</si>
  <si>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</si>
  <si>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</si>
  <si>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</si>
  <si>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</si>
  <si>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</si>
  <si>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</si>
  <si>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</si>
  <si>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</si>
  <si>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</si>
  <si>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21 Enero</t>
  </si>
  <si>
    <t>** Datos provisionales</t>
  </si>
  <si>
    <t>Países del grupo Unión Europea 27</t>
  </si>
  <si>
    <t>Portugal, República Checa, Rumanía y Suecia.</t>
  </si>
  <si>
    <t>^ distinto de 0,0</t>
  </si>
  <si>
    <t>21 Julio</t>
  </si>
  <si>
    <t>15 Septiembre</t>
  </si>
  <si>
    <t>17 Noviembre</t>
  </si>
  <si>
    <t>19 Enero</t>
  </si>
  <si>
    <t>16 Marzo</t>
  </si>
  <si>
    <t>Japón</t>
  </si>
  <si>
    <t>18 Mayo</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</si>
  <si>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</si>
  <si>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</si>
  <si>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Gabón</t>
  </si>
  <si>
    <t>20 Julio</t>
  </si>
  <si>
    <t>India</t>
  </si>
  <si>
    <t>Omán</t>
  </si>
  <si>
    <t>21 Septiembre</t>
  </si>
  <si>
    <t>TUR3</t>
  </si>
  <si>
    <t>TUR2**</t>
  </si>
  <si>
    <t>Consumo de gas natural por tramos de presión</t>
  </si>
  <si>
    <t>Presión &gt; 4 bares y ≤ 60 bares</t>
  </si>
  <si>
    <t>Presión &gt; 60 bares**</t>
  </si>
  <si>
    <t>Presión ≤ 4 bares</t>
  </si>
  <si>
    <t>A partir del 1 de octubre de 2021 dejan de estar vigentes los grupos de peaje previos a la Circular 6/2020, de 22 de julio, de la Comisión Nacional de los Mercados y la Competencia, por la que se establece la metodología para el cálculo de los peajes de transporte, redes locales y regasificación de gas natural, manteniéndose el mismo desglose por tramos de presión y cantidad.</t>
  </si>
  <si>
    <t>Consumo de gas natural por Comunidades Autónomas y tramos de presión</t>
  </si>
  <si>
    <t>* hasta 30 de septiembre de 2021</t>
  </si>
  <si>
    <t>** desde el 1 de octubre de 2021</t>
  </si>
  <si>
    <t>Tarifa TUR3</t>
  </si>
  <si>
    <t>Tarifa TUR2*</t>
  </si>
  <si>
    <t>Tarifa TUR2**</t>
  </si>
  <si>
    <t>&gt;5.000 ≤15.000</t>
  </si>
  <si>
    <t>&gt;15.000 ≤50.000</t>
  </si>
  <si>
    <t>16 Noviembre</t>
  </si>
  <si>
    <t>Australia</t>
  </si>
  <si>
    <t>Tarifa de último recurso de gas natural (TUR1)</t>
  </si>
  <si>
    <t>Entrada de turistas (FRONTUR)</t>
  </si>
  <si>
    <t>1 Enero</t>
  </si>
  <si>
    <t>1 Abril</t>
  </si>
  <si>
    <t>1 Octubre</t>
  </si>
  <si>
    <t>1 Julio</t>
  </si>
  <si>
    <t>18 Enero</t>
  </si>
  <si>
    <t xml:space="preserve">Estonia, Finlandia, Francia, Grecia, Hungría, Irlanda, Italia, Japón, Lituania, Luxemburgo, México, Noruega, Nueva Zelanda, </t>
  </si>
  <si>
    <t>15 Marzo</t>
  </si>
  <si>
    <t>Albania</t>
  </si>
  <si>
    <t>Corea del Sur</t>
  </si>
  <si>
    <t>PVP medio de la gasolina 95 I.O.  *</t>
  </si>
  <si>
    <t>PVP medio del gasóleo de automoción *</t>
  </si>
  <si>
    <t>Ghana</t>
  </si>
  <si>
    <t>*Datos provisionales</t>
  </si>
  <si>
    <t>Indonesia</t>
  </si>
  <si>
    <t>15 Noviembre</t>
  </si>
  <si>
    <t>*** Se incluye suministro directo a buques consumidores y cisternas o asimilables cuyo punto de salida declarado no forma parte del sistema gasista.</t>
  </si>
  <si>
    <t>Mozambique</t>
  </si>
  <si>
    <t>12 Mayo</t>
  </si>
  <si>
    <t>17 Enero</t>
  </si>
  <si>
    <t>*Desde abril de 2022 los descuentos aplicados a los carburantes en los distintos EEMM se han reportado con disparidad de criterios al Boletín Petrolero Europeo. Es por ello que la comparativa de estos precios puede ser incorrecta.</t>
  </si>
  <si>
    <t xml:space="preserve">* Tasa de variación respecto al mismo periodo del año anterior   //   - igual que 0,0 / ^ distinto de 0,0
</t>
  </si>
  <si>
    <t>Ecuador</t>
  </si>
  <si>
    <t xml:space="preserve">        UE</t>
  </si>
  <si>
    <t>O. América</t>
  </si>
  <si>
    <t>21 Marzo</t>
  </si>
  <si>
    <t>16 Mayo</t>
  </si>
  <si>
    <t>18 Julio</t>
  </si>
  <si>
    <t>Musel</t>
  </si>
  <si>
    <t>Otras salidas***</t>
  </si>
  <si>
    <t>Plantas de regasificación**</t>
  </si>
  <si>
    <t>Portugal GN</t>
  </si>
  <si>
    <t>Andorra</t>
  </si>
  <si>
    <t>Chile</t>
  </si>
  <si>
    <t>Puerto Rico</t>
  </si>
  <si>
    <t>America Central y Sur</t>
  </si>
  <si>
    <t>Otras salidas del sistema**</t>
  </si>
  <si>
    <t>Suiza</t>
  </si>
  <si>
    <t xml:space="preserve">** Otras Salidas: Se incluyen puestas en frío y suministro directo a buques consumidores.                                                                                                                                                                                    </t>
  </si>
  <si>
    <t xml:space="preserve">Nota: Las exportaciones corresponden a GNL salvo en los casos en los que está especificado                   </t>
  </si>
  <si>
    <t>21 Noviembre</t>
  </si>
  <si>
    <t>Kuwait</t>
  </si>
  <si>
    <t>19 Septiembre</t>
  </si>
  <si>
    <t>16 Enero</t>
  </si>
  <si>
    <t>El % bio en gasolinas y en gasóleos es un porcentaje en masa y no es representativo del cumplimiento del objetivo de incorporación de biocarburantes, que requiere, según la normativa vigente, una metodología más compleja.</t>
  </si>
  <si>
    <t>* Tasa de variación respecto al mismo periodo del año anterior // '- igual que 0,0 / ^ distinto de 0,0</t>
  </si>
  <si>
    <t>Arabia Saudí, Argelia, Congo, Emiratos Árabes Unidos, Gabón, Guinea Ecuatorial, Irak, Irán, Kuwait, Libia, Nigeria y Venezuela.</t>
  </si>
  <si>
    <t>mar-24</t>
  </si>
  <si>
    <t>19 Marzo</t>
  </si>
  <si>
    <t>1º 2024</t>
  </si>
  <si>
    <t>abr-24</t>
  </si>
  <si>
    <t>abr-23</t>
  </si>
  <si>
    <t>BOLETÍN ESTADÍSTICO HIDROCARBUROS ABRIL 2024</t>
  </si>
  <si>
    <t>Año 2023*</t>
  </si>
  <si>
    <t>Año 2022</t>
  </si>
  <si>
    <t>Tv (%)
2023/2022</t>
  </si>
  <si>
    <t>**Tarifa TUR 2: consumo estimado de 12.000 kWh/año hasta 30 de septiembre de 2021 y de 8.000 kWh/año desde 1 de octubre de 2021.</t>
  </si>
  <si>
    <t>Congo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</si>
</sst>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3" formatCode="\^;&quot;^&quot;"/>
    <numFmt numFmtId="184" formatCode="#,##0.0;\-#,##0.0;&quot;&quot;"/>
    <numFmt numFmtId="185" formatCode="_-* #,##0.00\ _P_t_s_-;\-* #,##0.00\ _P_t_s_-;_-* &quot;-&quot;??\ _P_t_s_-;_-@_-"/>
    <numFmt numFmtId="186" formatCode="_(* #,##0_);_(* \(#,##0\);_(* &quot;-&quot;??_);_(@_)"/>
    <numFmt numFmtId="187" formatCode="#,##0.00;;&quot;-&quot;"/>
  </numFmts>
  <fonts count="76"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
      <sz val="18"/>
      <color theme="2" tint="-0.499984740745262"/>
      <name val="Mic 32 New Rounded Lt"/>
      <family val="2"/>
    </font>
    <font>
      <sz val="10"/>
      <name val="Tahom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s>
  <fills count="3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theme="5" tint="0.79998168889431442"/>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top style="thin">
        <color indexed="8"/>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33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0" fillId="0" borderId="0">
      <alignment horizontal="left" vertical="top"/>
    </xf>
    <xf numFmtId="164" fontId="2" fillId="0" borderId="0" applyFont="0" applyFill="0" applyBorder="0" applyAlignment="0" applyProtection="0"/>
    <xf numFmtId="164" fontId="2" fillId="0" borderId="0" applyFont="0" applyFill="0" applyBorder="0" applyAlignment="0" applyProtection="0"/>
    <xf numFmtId="0" fontId="55" fillId="0" borderId="0"/>
    <xf numFmtId="0" fontId="55" fillId="0" borderId="0"/>
    <xf numFmtId="164" fontId="2" fillId="0" borderId="0" applyFont="0" applyFill="0" applyBorder="0" applyAlignment="0" applyProtection="0"/>
    <xf numFmtId="0" fontId="56"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xf numFmtId="164" fontId="2" fillId="0" borderId="0" applyFont="0" applyFill="0" applyBorder="0" applyAlignment="0" applyProtection="0"/>
    <xf numFmtId="0" fontId="57" fillId="0" borderId="0" applyFont="0">
      <alignment horizontal="left" vertical="center"/>
    </xf>
    <xf numFmtId="0" fontId="33"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5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16" borderId="26" applyNumberFormat="0" applyFont="0" applyAlignment="0" applyProtection="0"/>
    <xf numFmtId="0" fontId="4" fillId="16" borderId="26" applyNumberFormat="0" applyFont="0" applyAlignment="0" applyProtection="0"/>
    <xf numFmtId="0" fontId="4" fillId="16" borderId="2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2" fillId="0" borderId="0"/>
    <xf numFmtId="0" fontId="59" fillId="0" borderId="0"/>
    <xf numFmtId="0" fontId="2" fillId="0" borderId="0"/>
    <xf numFmtId="0" fontId="2" fillId="0" borderId="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9" fillId="0" borderId="0" applyFont="0" applyFill="0" applyBorder="0" applyAlignment="0" applyProtection="0"/>
    <xf numFmtId="9" fontId="2" fillId="0" borderId="0" applyFont="0" applyFill="0" applyBorder="0" applyAlignment="0" applyProtection="0"/>
    <xf numFmtId="0" fontId="2" fillId="0" borderId="0"/>
    <xf numFmtId="0" fontId="4" fillId="0" borderId="0"/>
    <xf numFmtId="0" fontId="4" fillId="0" borderId="0"/>
    <xf numFmtId="0" fontId="2" fillId="0" borderId="0"/>
    <xf numFmtId="0" fontId="59" fillId="17"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3" borderId="0" applyNumberFormat="0" applyBorder="0" applyAlignment="0" applyProtection="0"/>
    <xf numFmtId="0" fontId="59" fillId="23" borderId="0" applyNumberFormat="0" applyBorder="0" applyAlignment="0" applyProtection="0"/>
    <xf numFmtId="0" fontId="59" fillId="24" borderId="0" applyNumberFormat="0" applyBorder="0" applyAlignment="0" applyProtection="0"/>
    <xf numFmtId="0" fontId="59" fillId="24"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3" borderId="0" applyNumberFormat="0" applyBorder="0" applyAlignment="0" applyProtection="0"/>
    <xf numFmtId="0" fontId="59" fillId="23" borderId="0" applyNumberFormat="0" applyBorder="0" applyAlignment="0" applyProtection="0"/>
    <xf numFmtId="0" fontId="59" fillId="26" borderId="0" applyNumberFormat="0" applyBorder="0" applyAlignment="0" applyProtection="0"/>
    <xf numFmtId="0" fontId="59" fillId="26" borderId="0" applyNumberFormat="0" applyBorder="0" applyAlignment="0" applyProtection="0"/>
    <xf numFmtId="0" fontId="60" fillId="27" borderId="0" applyNumberFormat="0" applyBorder="0" applyAlignment="0" applyProtection="0"/>
    <xf numFmtId="0" fontId="60" fillId="27" borderId="0" applyNumberFormat="0" applyBorder="0" applyAlignment="0" applyProtection="0"/>
    <xf numFmtId="0" fontId="60" fillId="24" borderId="0" applyNumberFormat="0" applyBorder="0" applyAlignment="0" applyProtection="0"/>
    <xf numFmtId="0" fontId="60" fillId="24" borderId="0" applyNumberFormat="0" applyBorder="0" applyAlignment="0" applyProtection="0"/>
    <xf numFmtId="0" fontId="60" fillId="25" borderId="0" applyNumberFormat="0" applyBorder="0" applyAlignment="0" applyProtection="0"/>
    <xf numFmtId="0" fontId="60" fillId="25" borderId="0" applyNumberFormat="0" applyBorder="0" applyAlignment="0" applyProtection="0"/>
    <xf numFmtId="0" fontId="60" fillId="28" borderId="0" applyNumberFormat="0" applyBorder="0" applyAlignment="0" applyProtection="0"/>
    <xf numFmtId="0" fontId="60" fillId="28" borderId="0" applyNumberFormat="0" applyBorder="0" applyAlignment="0" applyProtection="0"/>
    <xf numFmtId="0" fontId="60" fillId="29" borderId="0" applyNumberFormat="0" applyBorder="0" applyAlignment="0" applyProtection="0"/>
    <xf numFmtId="0" fontId="60" fillId="29" borderId="0" applyNumberFormat="0" applyBorder="0" applyAlignment="0" applyProtection="0"/>
    <xf numFmtId="0" fontId="60" fillId="30" borderId="0" applyNumberFormat="0" applyBorder="0" applyAlignment="0" applyProtection="0"/>
    <xf numFmtId="0" fontId="60" fillId="30" borderId="0" applyNumberFormat="0" applyBorder="0" applyAlignment="0" applyProtection="0"/>
    <xf numFmtId="0" fontId="61" fillId="19" borderId="0" applyNumberFormat="0" applyBorder="0" applyAlignment="0" applyProtection="0"/>
    <xf numFmtId="0" fontId="61" fillId="19" borderId="0" applyNumberFormat="0" applyBorder="0" applyAlignment="0" applyProtection="0"/>
    <xf numFmtId="0" fontId="62" fillId="31" borderId="27" applyNumberFormat="0" applyAlignment="0" applyProtection="0"/>
    <xf numFmtId="0" fontId="62" fillId="31" borderId="27" applyNumberFormat="0" applyAlignment="0" applyProtection="0"/>
    <xf numFmtId="0" fontId="63" fillId="32" borderId="28" applyNumberFormat="0" applyAlignment="0" applyProtection="0"/>
    <xf numFmtId="0" fontId="63" fillId="32" borderId="28" applyNumberFormat="0" applyAlignment="0" applyProtection="0"/>
    <xf numFmtId="0" fontId="64" fillId="0" borderId="29" applyNumberFormat="0" applyFill="0" applyAlignment="0" applyProtection="0"/>
    <xf numFmtId="0" fontId="64" fillId="0" borderId="29"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28" borderId="0" applyNumberFormat="0" applyBorder="0" applyAlignment="0" applyProtection="0"/>
    <xf numFmtId="0" fontId="60" fillId="28" borderId="0" applyNumberFormat="0" applyBorder="0" applyAlignment="0" applyProtection="0"/>
    <xf numFmtId="0" fontId="60" fillId="29" borderId="0" applyNumberFormat="0" applyBorder="0" applyAlignment="0" applyProtection="0"/>
    <xf numFmtId="0" fontId="60" fillId="29"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6" fillId="22" borderId="27" applyNumberFormat="0" applyAlignment="0" applyProtection="0"/>
    <xf numFmtId="0" fontId="66" fillId="22" borderId="27" applyNumberFormat="0" applyAlignment="0" applyProtection="0"/>
    <xf numFmtId="0" fontId="67" fillId="18" borderId="0" applyNumberFormat="0" applyBorder="0" applyAlignment="0" applyProtection="0"/>
    <xf numFmtId="0" fontId="67" fillId="18" borderId="0" applyNumberFormat="0" applyBorder="0" applyAlignment="0" applyProtection="0"/>
    <xf numFmtId="3" fontId="4" fillId="0" borderId="30"/>
    <xf numFmtId="3" fontId="4" fillId="0" borderId="30"/>
    <xf numFmtId="185" fontId="4" fillId="0" borderId="0" applyFont="0" applyFill="0" applyBorder="0" applyAlignment="0" applyProtection="0"/>
    <xf numFmtId="0" fontId="68" fillId="37" borderId="0" applyNumberFormat="0" applyBorder="0" applyAlignment="0" applyProtection="0"/>
    <xf numFmtId="0" fontId="68" fillId="37"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4" fillId="0" borderId="0" applyFont="0" applyFill="0" applyBorder="0" applyAlignment="0" applyProtection="0"/>
    <xf numFmtId="0" fontId="69" fillId="31" borderId="31" applyNumberFormat="0" applyAlignment="0" applyProtection="0"/>
    <xf numFmtId="0" fontId="69" fillId="31" borderId="31" applyNumberFormat="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2" fillId="0" borderId="32" applyNumberFormat="0" applyFill="0" applyAlignment="0" applyProtection="0"/>
    <xf numFmtId="0" fontId="72" fillId="0" borderId="32" applyNumberFormat="0" applyFill="0" applyAlignment="0" applyProtection="0"/>
    <xf numFmtId="0" fontId="73" fillId="0" borderId="33" applyNumberFormat="0" applyFill="0" applyAlignment="0" applyProtection="0"/>
    <xf numFmtId="0" fontId="73" fillId="0" borderId="33" applyNumberFormat="0" applyFill="0" applyAlignment="0" applyProtection="0"/>
    <xf numFmtId="0" fontId="65" fillId="0" borderId="34" applyNumberFormat="0" applyFill="0" applyAlignment="0" applyProtection="0"/>
    <xf numFmtId="0" fontId="65" fillId="0" borderId="34" applyNumberFormat="0" applyFill="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5" fillId="0" borderId="35" applyNumberFormat="0" applyFill="0" applyAlignment="0" applyProtection="0"/>
    <xf numFmtId="0" fontId="75" fillId="0" borderId="35" applyNumberFormat="0" applyFill="0" applyAlignment="0" applyProtection="0"/>
    <xf numFmtId="0" fontId="33" fillId="0" borderId="0"/>
    <xf numFmtId="0" fontId="33" fillId="0" borderId="0"/>
  </cellStyleXfs>
  <cellXfs count="830">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1"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3" fontId="17" fillId="2" borderId="0" xfId="0" applyNumberFormat="1" applyFont="1" applyFill="1" applyAlignment="1">
      <alignment horizontal="right"/>
    </xf>
    <xf numFmtId="0" fontId="43" fillId="2" borderId="0" xfId="0" applyFont="1" applyFill="1"/>
    <xf numFmtId="0" fontId="31" fillId="2" borderId="0" xfId="0" applyFont="1" applyFill="1" applyAlignment="1">
      <alignment horizontal="left" indent="2"/>
    </xf>
    <xf numFmtId="0" fontId="43"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4" fillId="2" borderId="0" xfId="0" applyFont="1" applyFill="1"/>
    <xf numFmtId="0" fontId="44"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6"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7" fillId="2" borderId="0" xfId="1" applyNumberFormat="1" applyFont="1" applyFill="1" applyAlignment="1">
      <alignment horizontal="left" vertical="center"/>
    </xf>
    <xf numFmtId="177" fontId="4" fillId="2" borderId="0" xfId="1" quotePrefix="1" applyNumberFormat="1" applyFill="1" applyAlignment="1">
      <alignment horizontal="right"/>
    </xf>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48" fillId="14" borderId="2" xfId="0" applyFont="1" applyFill="1" applyBorder="1"/>
    <xf numFmtId="1" fontId="48" fillId="14" borderId="2" xfId="0" applyNumberFormat="1" applyFont="1" applyFill="1" applyBorder="1"/>
    <xf numFmtId="169" fontId="48" fillId="14" borderId="2" xfId="0" applyNumberFormat="1" applyFont="1" applyFill="1" applyBorder="1"/>
    <xf numFmtId="3" fontId="48" fillId="14" borderId="2" xfId="0" applyNumberFormat="1" applyFont="1" applyFill="1" applyBorder="1"/>
    <xf numFmtId="2" fontId="4" fillId="2" borderId="0" xfId="0" applyNumberFormat="1" applyFont="1" applyFill="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49"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49" fillId="2" borderId="1" xfId="0" applyFont="1" applyFill="1" applyBorder="1" applyAlignment="1">
      <alignment horizontal="left"/>
    </xf>
    <xf numFmtId="168" fontId="49"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7" fontId="15" fillId="2" borderId="0" xfId="13" quotePrefix="1" applyNumberFormat="1" applyFont="1" applyFill="1" applyAlignment="1">
      <alignment horizontal="right"/>
    </xf>
    <xf numFmtId="0" fontId="51" fillId="2" borderId="0" xfId="9" applyFont="1" applyFill="1" applyAlignment="1">
      <alignment horizontal="left"/>
    </xf>
    <xf numFmtId="3" fontId="4" fillId="13" borderId="0" xfId="1" applyNumberFormat="1" applyFill="1" applyAlignment="1">
      <alignment horizontal="right"/>
    </xf>
    <xf numFmtId="183" fontId="52"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49"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4" fontId="13" fillId="2" borderId="0" xfId="24" applyFont="1" applyFill="1"/>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4" fillId="0" borderId="22" xfId="13" applyNumberFormat="1" applyFont="1" applyBorder="1" applyAlignment="1">
      <alignment vertical="center"/>
    </xf>
    <xf numFmtId="38" fontId="12" fillId="2" borderId="0" xfId="5" applyNumberFormat="1" applyFont="1" applyFill="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69" fontId="4" fillId="2" borderId="3" xfId="0" applyNumberFormat="1" applyFont="1" applyFill="1" applyBorder="1"/>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49" fillId="2" borderId="1" xfId="0" applyFont="1" applyFill="1" applyBorder="1"/>
    <xf numFmtId="17" fontId="0" fillId="2" borderId="0" xfId="0" applyNumberFormat="1" applyFill="1"/>
    <xf numFmtId="0" fontId="22" fillId="0" borderId="0" xfId="1" applyFont="1"/>
    <xf numFmtId="171" fontId="17" fillId="2" borderId="0" xfId="0" applyNumberFormat="1" applyFont="1" applyFill="1"/>
    <xf numFmtId="0" fontId="24" fillId="4" borderId="25" xfId="1" applyFont="1" applyFill="1" applyBorder="1"/>
    <xf numFmtId="0" fontId="3" fillId="2" borderId="2" xfId="0" applyFont="1" applyFill="1" applyBorder="1" applyAlignment="1">
      <alignment horizontal="left"/>
    </xf>
    <xf numFmtId="0" fontId="8" fillId="6" borderId="12" xfId="0" applyFont="1" applyFill="1" applyBorder="1" applyAlignment="1">
      <alignment horizontal="left" indent="2"/>
    </xf>
    <xf numFmtId="173" fontId="31" fillId="6" borderId="0" xfId="0" applyNumberFormat="1" applyFont="1" applyFill="1" applyAlignment="1">
      <alignment horizontal="right" vertical="center"/>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xf numFmtId="0" fontId="8" fillId="3" borderId="0" xfId="1" applyFont="1" applyFill="1" applyAlignment="1">
      <alignment horizontal="left"/>
    </xf>
    <xf numFmtId="0" fontId="24" fillId="4" borderId="0" xfId="1" applyFont="1" applyFill="1" applyAlignment="1">
      <alignment horizontal="left"/>
    </xf>
    <xf numFmtId="2" fontId="24" fillId="4" borderId="0" xfId="1" applyNumberFormat="1" applyFont="1" applyFill="1"/>
    <xf numFmtId="4" fontId="8" fillId="3" borderId="1" xfId="1" applyNumberFormat="1" applyFont="1" applyFill="1" applyBorder="1"/>
    <xf numFmtId="180" fontId="8" fillId="3" borderId="0" xfId="1" applyNumberFormat="1" applyFont="1" applyFill="1"/>
    <xf numFmtId="180" fontId="24" fillId="4" borderId="0" xfId="1" applyNumberFormat="1" applyFont="1" applyFill="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3" fillId="2" borderId="3" xfId="0" applyNumberFormat="1" applyFont="1" applyFill="1" applyBorder="1" applyAlignment="1">
      <alignment horizontal="left"/>
    </xf>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22" fillId="2" borderId="0" xfId="0" quotePrefix="1" applyFont="1" applyFill="1" applyAlignment="1">
      <alignment wrapText="1"/>
    </xf>
    <xf numFmtId="2" fontId="8" fillId="3" borderId="1" xfId="1" applyNumberFormat="1" applyFont="1" applyFill="1" applyBorder="1"/>
    <xf numFmtId="0" fontId="49" fillId="2" borderId="2" xfId="0" applyFont="1" applyFill="1" applyBorder="1"/>
    <xf numFmtId="168" fontId="8" fillId="2" borderId="2" xfId="1" quotePrefix="1" applyNumberFormat="1" applyFont="1" applyFill="1" applyBorder="1" applyAlignment="1">
      <alignment horizontal="right"/>
    </xf>
    <xf numFmtId="0" fontId="24" fillId="8" borderId="17" xfId="0" applyFont="1" applyFill="1" applyBorder="1"/>
    <xf numFmtId="175" fontId="24" fillId="8" borderId="0" xfId="0" applyNumberFormat="1" applyFont="1" applyFill="1"/>
    <xf numFmtId="168" fontId="24" fillId="8" borderId="0" xfId="0" applyNumberFormat="1" applyFont="1" applyFill="1"/>
    <xf numFmtId="169" fontId="24" fillId="8" borderId="0" xfId="0" applyNumberFormat="1" applyFont="1" applyFill="1"/>
    <xf numFmtId="173" fontId="24" fillId="8" borderId="23" xfId="0" applyNumberFormat="1" applyFont="1" applyFill="1" applyBorder="1"/>
    <xf numFmtId="0" fontId="3" fillId="2" borderId="0" xfId="0" applyFont="1" applyFill="1" applyAlignment="1">
      <alignment horizontal="left"/>
    </xf>
    <xf numFmtId="168" fontId="8" fillId="2" borderId="2" xfId="1" applyNumberFormat="1" applyFont="1" applyFill="1" applyBorder="1" applyAlignment="1">
      <alignment horizontal="right"/>
    </xf>
    <xf numFmtId="168" fontId="17" fillId="6" borderId="23" xfId="0" applyNumberFormat="1" applyFont="1" applyFill="1" applyBorder="1" applyAlignment="1">
      <alignment horizontal="right"/>
    </xf>
    <xf numFmtId="168" fontId="24" fillId="8" borderId="0" xfId="0" applyNumberFormat="1" applyFont="1" applyFill="1" applyAlignment="1">
      <alignment horizontal="right"/>
    </xf>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xf numFmtId="168" fontId="4" fillId="11" borderId="1" xfId="1" applyNumberFormat="1" applyFill="1" applyBorder="1" applyAlignment="1">
      <alignment horizontal="right" indent="1"/>
    </xf>
    <xf numFmtId="0" fontId="8" fillId="6" borderId="23" xfId="0" applyFont="1" applyFill="1" applyBorder="1" applyAlignment="1">
      <alignment horizontal="left" indent="2"/>
    </xf>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 fontId="8" fillId="2" borderId="2" xfId="1" applyNumberFormat="1" applyFont="1" applyFill="1" applyBorder="1" applyAlignment="1">
      <alignment horizontal="right"/>
    </xf>
    <xf numFmtId="170" fontId="4" fillId="11" borderId="0" xfId="1" applyNumberFormat="1" applyFill="1" applyAlignment="1">
      <alignment horizontal="right" indent="1"/>
    </xf>
    <xf numFmtId="49" fontId="22" fillId="2" borderId="0" xfId="1" applyNumberFormat="1" applyFont="1" applyFill="1" applyAlignment="1">
      <alignment horizontal="left" indent="3"/>
    </xf>
    <xf numFmtId="170" fontId="16" fillId="2" borderId="2" xfId="0" applyNumberFormat="1" applyFont="1" applyFill="1" applyBorder="1"/>
    <xf numFmtId="3" fontId="4" fillId="6" borderId="0" xfId="1" quotePrefix="1" applyNumberFormat="1" applyFill="1" applyAlignment="1">
      <alignment horizontal="right"/>
    </xf>
    <xf numFmtId="184" fontId="16" fillId="2" borderId="0" xfId="0" applyNumberFormat="1" applyFont="1" applyFill="1" applyAlignment="1">
      <alignment horizontal="right"/>
    </xf>
    <xf numFmtId="170" fontId="4" fillId="2" borderId="0" xfId="1" applyNumberFormat="1" applyFill="1" applyAlignment="1">
      <alignment horizontal="right" indent="1"/>
    </xf>
    <xf numFmtId="0" fontId="18" fillId="2" borderId="0" xfId="1" applyFont="1" applyFill="1"/>
    <xf numFmtId="0" fontId="4" fillId="2" borderId="1" xfId="0" applyFont="1" applyFill="1" applyBorder="1" applyAlignment="1">
      <alignment horizontal="right" vertical="center" wrapText="1"/>
    </xf>
    <xf numFmtId="3" fontId="4" fillId="3" borderId="0" xfId="1" quotePrefix="1" applyNumberFormat="1" applyFill="1" applyAlignment="1">
      <alignment horizontal="right"/>
    </xf>
    <xf numFmtId="0" fontId="4" fillId="2" borderId="0" xfId="1" applyFill="1" applyAlignment="1">
      <alignment horizontal="right"/>
    </xf>
    <xf numFmtId="1" fontId="4" fillId="2" borderId="0" xfId="1" applyNumberFormat="1" applyFill="1"/>
    <xf numFmtId="0" fontId="8" fillId="2" borderId="0" xfId="0" applyFont="1" applyFill="1" applyAlignment="1">
      <alignment horizontal="left" vertical="top"/>
    </xf>
    <xf numFmtId="3" fontId="4" fillId="10" borderId="0" xfId="1" quotePrefix="1" applyNumberFormat="1" applyFill="1" applyAlignment="1">
      <alignment horizontal="right"/>
    </xf>
    <xf numFmtId="4" fontId="4" fillId="11" borderId="0" xfId="1" applyNumberFormat="1" applyFill="1" applyAlignment="1">
      <alignment horizontal="right"/>
    </xf>
    <xf numFmtId="0" fontId="8" fillId="6" borderId="23" xfId="0" applyFont="1" applyFill="1" applyBorder="1" applyAlignment="1">
      <alignment horizontal="left"/>
    </xf>
    <xf numFmtId="0" fontId="3" fillId="2" borderId="1" xfId="0" applyFont="1" applyFill="1" applyBorder="1" applyAlignment="1">
      <alignment horizontal="lef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3" fontId="17" fillId="6" borderId="23" xfId="0" applyNumberFormat="1" applyFont="1" applyFill="1" applyBorder="1"/>
    <xf numFmtId="168" fontId="4" fillId="0" borderId="0" xfId="1" quotePrefix="1" applyNumberFormat="1" applyAlignment="1">
      <alignment horizontal="right"/>
    </xf>
    <xf numFmtId="0" fontId="22" fillId="2" borderId="0" xfId="1" applyFont="1" applyFill="1" applyAlignment="1">
      <alignment horizontal="left"/>
    </xf>
    <xf numFmtId="168" fontId="17" fillId="6" borderId="20" xfId="0" applyNumberFormat="1" applyFont="1" applyFill="1" applyBorder="1" applyAlignment="1">
      <alignment horizontal="right"/>
    </xf>
    <xf numFmtId="177" fontId="16" fillId="2" borderId="0" xfId="0" applyNumberFormat="1" applyFont="1" applyFill="1"/>
    <xf numFmtId="186" fontId="4" fillId="2" borderId="0" xfId="24" applyNumberFormat="1" applyFont="1" applyFill="1" applyAlignment="1">
      <alignment horizontal="right"/>
    </xf>
    <xf numFmtId="171" fontId="17" fillId="6" borderId="23" xfId="0" applyNumberFormat="1" applyFont="1" applyFill="1" applyBorder="1" applyAlignment="1">
      <alignment horizontal="right"/>
    </xf>
    <xf numFmtId="168" fontId="27" fillId="2" borderId="2" xfId="7" applyNumberFormat="1" applyFont="1" applyFill="1" applyBorder="1" applyAlignment="1" applyProtection="1">
      <protection locked="0"/>
    </xf>
    <xf numFmtId="168" fontId="8" fillId="6" borderId="0" xfId="1" quotePrefix="1" applyNumberFormat="1" applyFont="1" applyFill="1" applyAlignment="1">
      <alignment horizontal="right"/>
    </xf>
    <xf numFmtId="173" fontId="13" fillId="6" borderId="0" xfId="0" applyNumberFormat="1" applyFont="1" applyFill="1"/>
    <xf numFmtId="169" fontId="4" fillId="11" borderId="2" xfId="1" applyNumberFormat="1" applyFill="1" applyBorder="1"/>
    <xf numFmtId="171" fontId="17" fillId="38" borderId="20" xfId="0" applyNumberFormat="1" applyFont="1" applyFill="1" applyBorder="1" applyAlignment="1">
      <alignment horizontal="right"/>
    </xf>
    <xf numFmtId="4" fontId="8" fillId="3" borderId="3" xfId="1" applyNumberFormat="1" applyFont="1" applyFill="1" applyBorder="1"/>
    <xf numFmtId="4" fontId="8" fillId="2" borderId="3" xfId="1" applyNumberFormat="1" applyFont="1" applyFill="1" applyBorder="1"/>
    <xf numFmtId="174" fontId="16" fillId="6" borderId="0" xfId="0" applyNumberFormat="1" applyFont="1" applyFill="1" applyAlignment="1">
      <alignment horizontal="right"/>
    </xf>
    <xf numFmtId="174" fontId="16" fillId="6" borderId="0" xfId="0" quotePrefix="1" applyNumberFormat="1" applyFont="1" applyFill="1" applyAlignment="1">
      <alignment horizontal="right"/>
    </xf>
    <xf numFmtId="169" fontId="16" fillId="6" borderId="0" xfId="0" applyNumberFormat="1" applyFont="1" applyFill="1" applyAlignment="1">
      <alignment horizontal="right"/>
    </xf>
    <xf numFmtId="169" fontId="16" fillId="6" borderId="1" xfId="0" applyNumberFormat="1" applyFont="1" applyFill="1" applyBorder="1" applyAlignment="1">
      <alignment horizontal="right"/>
    </xf>
    <xf numFmtId="174" fontId="4" fillId="6" borderId="0" xfId="1" quotePrefix="1" applyNumberFormat="1" applyFill="1" applyAlignment="1">
      <alignment horizontal="right"/>
    </xf>
    <xf numFmtId="173" fontId="4" fillId="6" borderId="0" xfId="1" quotePrefix="1" applyNumberFormat="1" applyFill="1"/>
    <xf numFmtId="177" fontId="16" fillId="6" borderId="0" xfId="0" applyNumberFormat="1" applyFont="1" applyFill="1" applyAlignment="1">
      <alignment horizontal="right"/>
    </xf>
    <xf numFmtId="0" fontId="10" fillId="0" borderId="0" xfId="2" applyFill="1"/>
    <xf numFmtId="0" fontId="22" fillId="2" borderId="0" xfId="1" applyFont="1" applyFill="1" applyAlignment="1">
      <alignment vertical="top" wrapText="1"/>
    </xf>
    <xf numFmtId="0" fontId="22" fillId="2" borderId="0" xfId="1" applyFont="1" applyFill="1" applyAlignment="1">
      <alignment vertical="top"/>
    </xf>
    <xf numFmtId="169" fontId="24" fillId="4" borderId="2" xfId="0" applyNumberFormat="1" applyFont="1" applyFill="1" applyBorder="1" applyAlignment="1">
      <alignment horizontal="right"/>
    </xf>
    <xf numFmtId="174" fontId="43" fillId="2" borderId="0" xfId="0" applyNumberFormat="1" applyFont="1" applyFill="1"/>
    <xf numFmtId="174" fontId="0" fillId="2" borderId="0" xfId="0" applyNumberFormat="1" applyFill="1"/>
    <xf numFmtId="3" fontId="8" fillId="2" borderId="2" xfId="1" quotePrefix="1" applyNumberFormat="1" applyFont="1" applyFill="1" applyBorder="1" applyAlignment="1">
      <alignment horizontal="right"/>
    </xf>
    <xf numFmtId="168" fontId="4" fillId="6" borderId="0" xfId="1" quotePrefix="1" applyNumberFormat="1" applyFill="1" applyAlignment="1">
      <alignment horizontal="right"/>
    </xf>
    <xf numFmtId="0" fontId="22" fillId="2" borderId="0" xfId="1" applyFont="1" applyFill="1" applyAlignment="1">
      <alignment horizontal="right" vertical="top"/>
    </xf>
    <xf numFmtId="177" fontId="31" fillId="6" borderId="0" xfId="0" applyNumberFormat="1" applyFont="1" applyFill="1" applyAlignment="1">
      <alignment horizontal="right"/>
    </xf>
    <xf numFmtId="175" fontId="17" fillId="6" borderId="12" xfId="0" applyNumberFormat="1" applyFont="1" applyFill="1" applyBorder="1"/>
    <xf numFmtId="173" fontId="17" fillId="6" borderId="12" xfId="0" applyNumberFormat="1" applyFont="1" applyFill="1" applyBorder="1" applyAlignment="1">
      <alignment horizontal="right"/>
    </xf>
    <xf numFmtId="3" fontId="17" fillId="9" borderId="24" xfId="0" applyNumberFormat="1" applyFont="1" applyFill="1" applyBorder="1"/>
    <xf numFmtId="2" fontId="24" fillId="4" borderId="2" xfId="0" applyNumberFormat="1" applyFont="1" applyFill="1" applyBorder="1"/>
    <xf numFmtId="173" fontId="17" fillId="9" borderId="12" xfId="0" applyNumberFormat="1" applyFont="1" applyFill="1" applyBorder="1" applyAlignment="1">
      <alignment horizontal="right"/>
    </xf>
    <xf numFmtId="187" fontId="4" fillId="11" borderId="0" xfId="1" quotePrefix="1" applyNumberFormat="1" applyFill="1" applyAlignment="1">
      <alignment horizontal="right"/>
    </xf>
    <xf numFmtId="187" fontId="4" fillId="2" borderId="0" xfId="1" quotePrefix="1" applyNumberFormat="1" applyFill="1" applyAlignment="1">
      <alignment horizontal="right"/>
    </xf>
    <xf numFmtId="4" fontId="24" fillId="4" borderId="2" xfId="0" applyNumberFormat="1" applyFont="1" applyFill="1" applyBorder="1"/>
    <xf numFmtId="173" fontId="13" fillId="5" borderId="0" xfId="0" applyNumberFormat="1" applyFont="1" applyFill="1"/>
    <xf numFmtId="173" fontId="31" fillId="5" borderId="0" xfId="0" applyNumberFormat="1" applyFont="1" applyFill="1"/>
    <xf numFmtId="173" fontId="17" fillId="2" borderId="2" xfId="0" applyNumberFormat="1" applyFont="1" applyFill="1" applyBorder="1"/>
    <xf numFmtId="0" fontId="24" fillId="8" borderId="0" xfId="0" applyFont="1" applyFill="1"/>
    <xf numFmtId="173" fontId="24" fillId="8" borderId="0" xfId="0" applyNumberFormat="1" applyFont="1" applyFill="1"/>
    <xf numFmtId="175" fontId="17" fillId="6" borderId="23" xfId="0" applyNumberFormat="1" applyFont="1" applyFill="1" applyBorder="1"/>
    <xf numFmtId="173" fontId="17" fillId="6" borderId="12" xfId="0" applyNumberFormat="1" applyFont="1" applyFill="1" applyBorder="1"/>
    <xf numFmtId="173" fontId="17" fillId="9" borderId="12" xfId="0" applyNumberFormat="1" applyFont="1" applyFill="1" applyBorder="1"/>
    <xf numFmtId="0" fontId="8" fillId="2" borderId="5" xfId="1" quotePrefix="1" applyFont="1" applyFill="1" applyBorder="1" applyAlignment="1">
      <alignment horizontal="center" vertical="center"/>
    </xf>
    <xf numFmtId="0" fontId="4" fillId="2" borderId="2" xfId="1" quotePrefix="1" applyFill="1" applyBorder="1"/>
    <xf numFmtId="4" fontId="4" fillId="11" borderId="2" xfId="1" applyNumberFormat="1" applyFill="1" applyBorder="1" applyAlignment="1">
      <alignment horizontal="right"/>
    </xf>
    <xf numFmtId="173" fontId="13" fillId="2" borderId="0" xfId="0" applyNumberFormat="1" applyFont="1" applyFill="1" applyAlignment="1">
      <alignment horizontal="right"/>
    </xf>
    <xf numFmtId="173" fontId="13" fillId="6" borderId="0" xfId="0" applyNumberFormat="1" applyFont="1" applyFill="1" applyAlignment="1">
      <alignment horizontal="right"/>
    </xf>
    <xf numFmtId="173" fontId="13" fillId="6" borderId="0" xfId="0" quotePrefix="1" applyNumberFormat="1" applyFont="1" applyFill="1" applyAlignment="1">
      <alignment horizontal="right"/>
    </xf>
    <xf numFmtId="173" fontId="31" fillId="2" borderId="0" xfId="0" applyNumberFormat="1" applyFont="1" applyFill="1" applyAlignment="1">
      <alignment horizontal="right"/>
    </xf>
    <xf numFmtId="173" fontId="31" fillId="6" borderId="0" xfId="0" applyNumberFormat="1" applyFont="1" applyFill="1" applyAlignment="1">
      <alignment horizontal="right"/>
    </xf>
    <xf numFmtId="173" fontId="17" fillId="2" borderId="2" xfId="0" applyNumberFormat="1" applyFont="1" applyFill="1" applyBorder="1" applyAlignment="1">
      <alignment horizontal="right"/>
    </xf>
    <xf numFmtId="173" fontId="27" fillId="2" borderId="2" xfId="7" applyNumberFormat="1" applyFont="1" applyFill="1" applyBorder="1" applyAlignment="1" applyProtection="1">
      <alignment horizontal="right"/>
      <protection locked="0"/>
    </xf>
    <xf numFmtId="173" fontId="24" fillId="8" borderId="0" xfId="0" applyNumberFormat="1" applyFont="1" applyFill="1" applyAlignment="1">
      <alignment horizontal="right"/>
    </xf>
    <xf numFmtId="168" fontId="8" fillId="2" borderId="0" xfId="1" quotePrefix="1" applyNumberFormat="1" applyFont="1" applyFill="1" applyAlignment="1">
      <alignment horizontal="right"/>
    </xf>
    <xf numFmtId="4" fontId="16" fillId="2" borderId="0" xfId="0" applyNumberFormat="1" applyFont="1" applyFill="1"/>
    <xf numFmtId="168" fontId="16" fillId="2" borderId="3" xfId="0" applyNumberFormat="1" applyFont="1" applyFill="1" applyBorder="1"/>
    <xf numFmtId="0" fontId="12" fillId="13" borderId="0" xfId="0" applyFont="1" applyFill="1"/>
    <xf numFmtId="0" fontId="6" fillId="2" borderId="0" xfId="1" applyFont="1" applyFill="1" applyAlignment="1">
      <alignment horizontal="center"/>
    </xf>
    <xf numFmtId="0" fontId="45" fillId="0" borderId="0" xfId="0" applyFont="1" applyAlignment="1">
      <alignment horizontal="left" vertical="center" wrapText="1"/>
    </xf>
    <xf numFmtId="0" fontId="45"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0" fontId="22" fillId="2" borderId="0" xfId="0" applyFont="1" applyFill="1" applyAlignment="1">
      <alignment horizontal="left" wrapText="1"/>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4" xfId="1" quotePrefix="1" applyFont="1" applyFill="1" applyBorder="1" applyAlignment="1">
      <alignment horizontal="center" vertical="center" wrapText="1"/>
    </xf>
    <xf numFmtId="0" fontId="8" fillId="2" borderId="10" xfId="1" quotePrefix="1" applyFont="1" applyFill="1" applyBorder="1" applyAlignment="1">
      <alignment horizontal="center" vertical="center" wrapText="1"/>
    </xf>
    <xf numFmtId="0" fontId="8" fillId="2" borderId="4" xfId="1" quotePrefix="1" applyFont="1" applyFill="1" applyBorder="1" applyAlignment="1">
      <alignment horizontal="center" vertical="center"/>
    </xf>
    <xf numFmtId="0" fontId="8" fillId="2" borderId="8" xfId="1" quotePrefix="1" applyFont="1" applyFill="1" applyBorder="1" applyAlignment="1">
      <alignment horizontal="center" vertical="center"/>
    </xf>
    <xf numFmtId="0" fontId="8" fillId="2" borderId="10" xfId="1" quotePrefix="1" applyFont="1" applyFill="1" applyBorder="1" applyAlignment="1">
      <alignment horizontal="center" vertical="center"/>
    </xf>
    <xf numFmtId="0" fontId="8" fillId="2" borderId="8" xfId="1" quotePrefix="1" applyFont="1" applyFill="1" applyBorder="1" applyAlignment="1">
      <alignment horizontal="center" vertical="center" wrapText="1"/>
    </xf>
    <xf numFmtId="0" fontId="22" fillId="2" borderId="0" xfId="1" applyFont="1" applyFill="1" applyAlignment="1">
      <alignment horizontal="left" vertical="center" wrapText="1"/>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2" fillId="2" borderId="0" xfId="1" applyFont="1" applyFill="1" applyAlignment="1">
      <alignment horizontal="left" vertical="top"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cellXfs>
  <cellStyles count="334">
    <cellStyle name="20% - Énfasis1 2" xfId="243" xr:uid="{00000000-0005-0000-0000-000000000000}"/>
    <cellStyle name="20% - Énfasis1 3" xfId="244" xr:uid="{00000000-0005-0000-0000-000001000000}"/>
    <cellStyle name="20% - Énfasis2 2" xfId="245" xr:uid="{00000000-0005-0000-0000-000002000000}"/>
    <cellStyle name="20% - Énfasis2 3" xfId="246" xr:uid="{00000000-0005-0000-0000-000003000000}"/>
    <cellStyle name="20% - Énfasis3 2" xfId="247" xr:uid="{00000000-0005-0000-0000-000004000000}"/>
    <cellStyle name="20% - Énfasis3 3" xfId="248" xr:uid="{00000000-0005-0000-0000-000005000000}"/>
    <cellStyle name="20% - Énfasis4 2" xfId="249" xr:uid="{00000000-0005-0000-0000-000006000000}"/>
    <cellStyle name="20% - Énfasis4 3" xfId="250" xr:uid="{00000000-0005-0000-0000-000007000000}"/>
    <cellStyle name="20% - Énfasis5 2" xfId="251" xr:uid="{00000000-0005-0000-0000-000008000000}"/>
    <cellStyle name="20% - Énfasis5 3" xfId="252" xr:uid="{00000000-0005-0000-0000-000009000000}"/>
    <cellStyle name="20% - Énfasis6 2" xfId="253" xr:uid="{00000000-0005-0000-0000-00000A000000}"/>
    <cellStyle name="20% - Énfasis6 3" xfId="254" xr:uid="{00000000-0005-0000-0000-00000B000000}"/>
    <cellStyle name="40% - Énfasis1 2" xfId="255" xr:uid="{00000000-0005-0000-0000-00000C000000}"/>
    <cellStyle name="40% - Énfasis1 3" xfId="256" xr:uid="{00000000-0005-0000-0000-00000D000000}"/>
    <cellStyle name="40% - Énfasis2 2" xfId="257" xr:uid="{00000000-0005-0000-0000-00000E000000}"/>
    <cellStyle name="40% - Énfasis2 3" xfId="258" xr:uid="{00000000-0005-0000-0000-00000F000000}"/>
    <cellStyle name="40% - Énfasis3 2" xfId="259" xr:uid="{00000000-0005-0000-0000-000010000000}"/>
    <cellStyle name="40% - Énfasis3 3" xfId="260" xr:uid="{00000000-0005-0000-0000-000011000000}"/>
    <cellStyle name="40% - Énfasis4 2" xfId="261" xr:uid="{00000000-0005-0000-0000-000012000000}"/>
    <cellStyle name="40% - Énfasis4 3" xfId="262" xr:uid="{00000000-0005-0000-0000-000013000000}"/>
    <cellStyle name="40% - Énfasis5 2" xfId="263" xr:uid="{00000000-0005-0000-0000-000014000000}"/>
    <cellStyle name="40% - Énfasis5 3" xfId="264" xr:uid="{00000000-0005-0000-0000-000015000000}"/>
    <cellStyle name="40% - Énfasis6 2" xfId="265" xr:uid="{00000000-0005-0000-0000-000016000000}"/>
    <cellStyle name="40% - Énfasis6 3" xfId="266" xr:uid="{00000000-0005-0000-0000-000017000000}"/>
    <cellStyle name="60% - Énfasis1 2" xfId="267" xr:uid="{00000000-0005-0000-0000-000018000000}"/>
    <cellStyle name="60% - Énfasis1 3" xfId="268" xr:uid="{00000000-0005-0000-0000-000019000000}"/>
    <cellStyle name="60% - Énfasis2 2" xfId="269" xr:uid="{00000000-0005-0000-0000-00001A000000}"/>
    <cellStyle name="60% - Énfasis2 3" xfId="270" xr:uid="{00000000-0005-0000-0000-00001B000000}"/>
    <cellStyle name="60% - Énfasis3 2" xfId="271" xr:uid="{00000000-0005-0000-0000-00001C000000}"/>
    <cellStyle name="60% - Énfasis3 3" xfId="272" xr:uid="{00000000-0005-0000-0000-00001D000000}"/>
    <cellStyle name="60% - Énfasis4 2" xfId="273" xr:uid="{00000000-0005-0000-0000-00001E000000}"/>
    <cellStyle name="60% - Énfasis4 3" xfId="274" xr:uid="{00000000-0005-0000-0000-00001F000000}"/>
    <cellStyle name="60% - Énfasis5 2" xfId="275" xr:uid="{00000000-0005-0000-0000-000020000000}"/>
    <cellStyle name="60% - Énfasis5 3" xfId="276" xr:uid="{00000000-0005-0000-0000-000021000000}"/>
    <cellStyle name="60% - Énfasis6 2" xfId="277" xr:uid="{00000000-0005-0000-0000-000022000000}"/>
    <cellStyle name="60% - Énfasis6 3" xfId="278" xr:uid="{00000000-0005-0000-0000-000023000000}"/>
    <cellStyle name="Buena 2" xfId="279" xr:uid="{00000000-0005-0000-0000-000024000000}"/>
    <cellStyle name="Buena 3" xfId="280" xr:uid="{00000000-0005-0000-0000-000025000000}"/>
    <cellStyle name="Cálculo 2" xfId="281" xr:uid="{00000000-0005-0000-0000-000026000000}"/>
    <cellStyle name="Cálculo 3" xfId="282" xr:uid="{00000000-0005-0000-0000-000027000000}"/>
    <cellStyle name="Celda de comprobación 2" xfId="283" xr:uid="{00000000-0005-0000-0000-000028000000}"/>
    <cellStyle name="Celda de comprobación 3" xfId="284" xr:uid="{00000000-0005-0000-0000-000029000000}"/>
    <cellStyle name="Celda vinculada 2" xfId="285" xr:uid="{00000000-0005-0000-0000-00002A000000}"/>
    <cellStyle name="Celda vinculada 3" xfId="286" xr:uid="{00000000-0005-0000-0000-00002B000000}"/>
    <cellStyle name="Encabezado 4 2" xfId="287" xr:uid="{00000000-0005-0000-0000-00002C000000}"/>
    <cellStyle name="Encabezado 4 3" xfId="288" xr:uid="{00000000-0005-0000-0000-00002D000000}"/>
    <cellStyle name="Énfasis1 2" xfId="289" xr:uid="{00000000-0005-0000-0000-00002E000000}"/>
    <cellStyle name="Énfasis1 3" xfId="290" xr:uid="{00000000-0005-0000-0000-00002F000000}"/>
    <cellStyle name="Énfasis2 2" xfId="291" xr:uid="{00000000-0005-0000-0000-000030000000}"/>
    <cellStyle name="Énfasis2 3" xfId="292" xr:uid="{00000000-0005-0000-0000-000031000000}"/>
    <cellStyle name="Énfasis3 2" xfId="293" xr:uid="{00000000-0005-0000-0000-000032000000}"/>
    <cellStyle name="Énfasis3 3" xfId="294" xr:uid="{00000000-0005-0000-0000-000033000000}"/>
    <cellStyle name="Énfasis4 2" xfId="295" xr:uid="{00000000-0005-0000-0000-000034000000}"/>
    <cellStyle name="Énfasis4 3" xfId="296" xr:uid="{00000000-0005-0000-0000-000035000000}"/>
    <cellStyle name="Énfasis5 2" xfId="297" xr:uid="{00000000-0005-0000-0000-000036000000}"/>
    <cellStyle name="Énfasis5 3" xfId="298" xr:uid="{00000000-0005-0000-0000-000037000000}"/>
    <cellStyle name="Énfasis6 2" xfId="299" xr:uid="{00000000-0005-0000-0000-000038000000}"/>
    <cellStyle name="Énfasis6 3" xfId="300" xr:uid="{00000000-0005-0000-0000-000039000000}"/>
    <cellStyle name="Entrada 2" xfId="301" xr:uid="{00000000-0005-0000-0000-00003A000000}"/>
    <cellStyle name="Entrada 3" xfId="302" xr:uid="{00000000-0005-0000-0000-00003B000000}"/>
    <cellStyle name="Hipervínculo" xfId="2" builtinId="8"/>
    <cellStyle name="Incorrecto 2" xfId="303" xr:uid="{00000000-0005-0000-0000-00003D000000}"/>
    <cellStyle name="Incorrecto 3" xfId="304" xr:uid="{00000000-0005-0000-0000-00003E000000}"/>
    <cellStyle name="mes tabla dinámica" xfId="305" xr:uid="{00000000-0005-0000-0000-00003F000000}"/>
    <cellStyle name="mes tabla dinámica 2" xfId="306" xr:uid="{00000000-0005-0000-0000-000040000000}"/>
    <cellStyle name="Millares" xfId="24" builtinId="3"/>
    <cellStyle name="Millares 2" xfId="17" xr:uid="{00000000-0005-0000-0000-000042000000}"/>
    <cellStyle name="Millares 2 2" xfId="31" xr:uid="{00000000-0005-0000-0000-000043000000}"/>
    <cellStyle name="Millares 2 2 2" xfId="35" xr:uid="{00000000-0005-0000-0000-000044000000}"/>
    <cellStyle name="Millares 2 2 2 2" xfId="47" xr:uid="{00000000-0005-0000-0000-000045000000}"/>
    <cellStyle name="Millares 2 2 2 2 2" xfId="71" xr:uid="{00000000-0005-0000-0000-000046000000}"/>
    <cellStyle name="Millares 2 2 2 2 2 2" xfId="119" xr:uid="{00000000-0005-0000-0000-000047000000}"/>
    <cellStyle name="Millares 2 2 2 2 3" xfId="95" xr:uid="{00000000-0005-0000-0000-000048000000}"/>
    <cellStyle name="Millares 2 2 2 3" xfId="59" xr:uid="{00000000-0005-0000-0000-000049000000}"/>
    <cellStyle name="Millares 2 2 2 3 2" xfId="107" xr:uid="{00000000-0005-0000-0000-00004A000000}"/>
    <cellStyle name="Millares 2 2 2 4" xfId="83" xr:uid="{00000000-0005-0000-0000-00004B000000}"/>
    <cellStyle name="Millares 2 2 3" xfId="43" xr:uid="{00000000-0005-0000-0000-00004C000000}"/>
    <cellStyle name="Millares 2 2 3 2" xfId="67" xr:uid="{00000000-0005-0000-0000-00004D000000}"/>
    <cellStyle name="Millares 2 2 3 2 2" xfId="115" xr:uid="{00000000-0005-0000-0000-00004E000000}"/>
    <cellStyle name="Millares 2 2 3 3" xfId="91" xr:uid="{00000000-0005-0000-0000-00004F000000}"/>
    <cellStyle name="Millares 2 2 4" xfId="55" xr:uid="{00000000-0005-0000-0000-000050000000}"/>
    <cellStyle name="Millares 2 2 4 2" xfId="103" xr:uid="{00000000-0005-0000-0000-000051000000}"/>
    <cellStyle name="Millares 2 2 5" xfId="79" xr:uid="{00000000-0005-0000-0000-000052000000}"/>
    <cellStyle name="Millares 2 2 6" xfId="128" xr:uid="{00000000-0005-0000-0000-000053000000}"/>
    <cellStyle name="Millares 2 3" xfId="33" xr:uid="{00000000-0005-0000-0000-000054000000}"/>
    <cellStyle name="Millares 2 3 2" xfId="45" xr:uid="{00000000-0005-0000-0000-000055000000}"/>
    <cellStyle name="Millares 2 3 2 2" xfId="69" xr:uid="{00000000-0005-0000-0000-000056000000}"/>
    <cellStyle name="Millares 2 3 2 2 2" xfId="117" xr:uid="{00000000-0005-0000-0000-000057000000}"/>
    <cellStyle name="Millares 2 3 2 3" xfId="93" xr:uid="{00000000-0005-0000-0000-000058000000}"/>
    <cellStyle name="Millares 2 3 3" xfId="57" xr:uid="{00000000-0005-0000-0000-000059000000}"/>
    <cellStyle name="Millares 2 3 3 2" xfId="105" xr:uid="{00000000-0005-0000-0000-00005A000000}"/>
    <cellStyle name="Millares 2 3 4" xfId="81" xr:uid="{00000000-0005-0000-0000-00005B000000}"/>
    <cellStyle name="Millares 2 3 5" xfId="131" xr:uid="{00000000-0005-0000-0000-00005C000000}"/>
    <cellStyle name="Millares 2 4" xfId="28" xr:uid="{00000000-0005-0000-0000-00005D000000}"/>
    <cellStyle name="Millares 2 4 2" xfId="41" xr:uid="{00000000-0005-0000-0000-00005E000000}"/>
    <cellStyle name="Millares 2 4 2 2" xfId="65" xr:uid="{00000000-0005-0000-0000-00005F000000}"/>
    <cellStyle name="Millares 2 4 2 2 2" xfId="113" xr:uid="{00000000-0005-0000-0000-000060000000}"/>
    <cellStyle name="Millares 2 4 2 3" xfId="89" xr:uid="{00000000-0005-0000-0000-000061000000}"/>
    <cellStyle name="Millares 2 4 3" xfId="53" xr:uid="{00000000-0005-0000-0000-000062000000}"/>
    <cellStyle name="Millares 2 4 3 2" xfId="101" xr:uid="{00000000-0005-0000-0000-000063000000}"/>
    <cellStyle name="Millares 2 4 4" xfId="77" xr:uid="{00000000-0005-0000-0000-000064000000}"/>
    <cellStyle name="Millares 2 4 5" xfId="134" xr:uid="{00000000-0005-0000-0000-000065000000}"/>
    <cellStyle name="Millares 2 5" xfId="37" xr:uid="{00000000-0005-0000-0000-000066000000}"/>
    <cellStyle name="Millares 2 5 2" xfId="61" xr:uid="{00000000-0005-0000-0000-000067000000}"/>
    <cellStyle name="Millares 2 5 2 2" xfId="109" xr:uid="{00000000-0005-0000-0000-000068000000}"/>
    <cellStyle name="Millares 2 5 3" xfId="85" xr:uid="{00000000-0005-0000-0000-000069000000}"/>
    <cellStyle name="Millares 2 5 4" xfId="137" xr:uid="{00000000-0005-0000-0000-00006A000000}"/>
    <cellStyle name="Millares 2 6" xfId="49" xr:uid="{00000000-0005-0000-0000-00006B000000}"/>
    <cellStyle name="Millares 2 6 2" xfId="97" xr:uid="{00000000-0005-0000-0000-00006C000000}"/>
    <cellStyle name="Millares 2 6 3" xfId="140" xr:uid="{00000000-0005-0000-0000-00006D000000}"/>
    <cellStyle name="Millares 2 7" xfId="73" xr:uid="{00000000-0005-0000-0000-00006E000000}"/>
    <cellStyle name="Millares 2 7 2" xfId="143" xr:uid="{00000000-0005-0000-0000-00006F000000}"/>
    <cellStyle name="Millares 2 8" xfId="307" xr:uid="{00000000-0005-0000-0000-000070000000}"/>
    <cellStyle name="Millares 2 9" xfId="125" xr:uid="{00000000-0005-0000-0000-000071000000}"/>
    <cellStyle name="Millares 3" xfId="16" xr:uid="{00000000-0005-0000-0000-000072000000}"/>
    <cellStyle name="Millares 3 2" xfId="34" xr:uid="{00000000-0005-0000-0000-000073000000}"/>
    <cellStyle name="Millares 3 2 2" xfId="46" xr:uid="{00000000-0005-0000-0000-000074000000}"/>
    <cellStyle name="Millares 3 2 2 2" xfId="70" xr:uid="{00000000-0005-0000-0000-000075000000}"/>
    <cellStyle name="Millares 3 2 2 2 2" xfId="118" xr:uid="{00000000-0005-0000-0000-000076000000}"/>
    <cellStyle name="Millares 3 2 2 3" xfId="94" xr:uid="{00000000-0005-0000-0000-000077000000}"/>
    <cellStyle name="Millares 3 2 3" xfId="58" xr:uid="{00000000-0005-0000-0000-000078000000}"/>
    <cellStyle name="Millares 3 2 3 2" xfId="106" xr:uid="{00000000-0005-0000-0000-000079000000}"/>
    <cellStyle name="Millares 3 2 4" xfId="82" xr:uid="{00000000-0005-0000-0000-00007A000000}"/>
    <cellStyle name="Millares 3 2 5" xfId="127" xr:uid="{00000000-0005-0000-0000-00007B000000}"/>
    <cellStyle name="Millares 3 3" xfId="30" xr:uid="{00000000-0005-0000-0000-00007C000000}"/>
    <cellStyle name="Millares 3 3 2" xfId="42" xr:uid="{00000000-0005-0000-0000-00007D000000}"/>
    <cellStyle name="Millares 3 3 2 2" xfId="66" xr:uid="{00000000-0005-0000-0000-00007E000000}"/>
    <cellStyle name="Millares 3 3 2 2 2" xfId="114" xr:uid="{00000000-0005-0000-0000-00007F000000}"/>
    <cellStyle name="Millares 3 3 2 3" xfId="90" xr:uid="{00000000-0005-0000-0000-000080000000}"/>
    <cellStyle name="Millares 3 3 3" xfId="54" xr:uid="{00000000-0005-0000-0000-000081000000}"/>
    <cellStyle name="Millares 3 3 3 2" xfId="102" xr:uid="{00000000-0005-0000-0000-000082000000}"/>
    <cellStyle name="Millares 3 3 4" xfId="78" xr:uid="{00000000-0005-0000-0000-000083000000}"/>
    <cellStyle name="Millares 3 3 5" xfId="130" xr:uid="{00000000-0005-0000-0000-000084000000}"/>
    <cellStyle name="Millares 3 4" xfId="36" xr:uid="{00000000-0005-0000-0000-000085000000}"/>
    <cellStyle name="Millares 3 4 2" xfId="60" xr:uid="{00000000-0005-0000-0000-000086000000}"/>
    <cellStyle name="Millares 3 4 2 2" xfId="108" xr:uid="{00000000-0005-0000-0000-000087000000}"/>
    <cellStyle name="Millares 3 4 3" xfId="84" xr:uid="{00000000-0005-0000-0000-000088000000}"/>
    <cellStyle name="Millares 3 4 4" xfId="133" xr:uid="{00000000-0005-0000-0000-000089000000}"/>
    <cellStyle name="Millares 3 5" xfId="48" xr:uid="{00000000-0005-0000-0000-00008A000000}"/>
    <cellStyle name="Millares 3 5 2" xfId="96" xr:uid="{00000000-0005-0000-0000-00008B000000}"/>
    <cellStyle name="Millares 3 5 3" xfId="136" xr:uid="{00000000-0005-0000-0000-00008C000000}"/>
    <cellStyle name="Millares 3 6" xfId="72" xr:uid="{00000000-0005-0000-0000-00008D000000}"/>
    <cellStyle name="Millares 3 6 2" xfId="139" xr:uid="{00000000-0005-0000-0000-00008E000000}"/>
    <cellStyle name="Millares 3 7" xfId="142" xr:uid="{00000000-0005-0000-0000-00008F000000}"/>
    <cellStyle name="Millares 3 8" xfId="124" xr:uid="{00000000-0005-0000-0000-000090000000}"/>
    <cellStyle name="Millares 4" xfId="32" xr:uid="{00000000-0005-0000-0000-000091000000}"/>
    <cellStyle name="Millares 4 2" xfId="44" xr:uid="{00000000-0005-0000-0000-000092000000}"/>
    <cellStyle name="Millares 4 2 2" xfId="68" xr:uid="{00000000-0005-0000-0000-000093000000}"/>
    <cellStyle name="Millares 4 2 2 2" xfId="116" xr:uid="{00000000-0005-0000-0000-000094000000}"/>
    <cellStyle name="Millares 4 2 3" xfId="92" xr:uid="{00000000-0005-0000-0000-000095000000}"/>
    <cellStyle name="Millares 4 3" xfId="56" xr:uid="{00000000-0005-0000-0000-000096000000}"/>
    <cellStyle name="Millares 4 3 2" xfId="104" xr:uid="{00000000-0005-0000-0000-000097000000}"/>
    <cellStyle name="Millares 4 4" xfId="80" xr:uid="{00000000-0005-0000-0000-000098000000}"/>
    <cellStyle name="Millares 5" xfId="25" xr:uid="{00000000-0005-0000-0000-000099000000}"/>
    <cellStyle name="Millares 5 2" xfId="40" xr:uid="{00000000-0005-0000-0000-00009A000000}"/>
    <cellStyle name="Millares 5 2 2" xfId="64" xr:uid="{00000000-0005-0000-0000-00009B000000}"/>
    <cellStyle name="Millares 5 2 2 2" xfId="112" xr:uid="{00000000-0005-0000-0000-00009C000000}"/>
    <cellStyle name="Millares 5 2 3" xfId="88" xr:uid="{00000000-0005-0000-0000-00009D000000}"/>
    <cellStyle name="Millares 5 3" xfId="52" xr:uid="{00000000-0005-0000-0000-00009E000000}"/>
    <cellStyle name="Millares 5 3 2" xfId="100" xr:uid="{00000000-0005-0000-0000-00009F000000}"/>
    <cellStyle name="Millares 5 4" xfId="76" xr:uid="{00000000-0005-0000-0000-0000A0000000}"/>
    <cellStyle name="Millares 6" xfId="39" xr:uid="{00000000-0005-0000-0000-0000A1000000}"/>
    <cellStyle name="Millares 6 2" xfId="63" xr:uid="{00000000-0005-0000-0000-0000A2000000}"/>
    <cellStyle name="Millares 6 2 2" xfId="111" xr:uid="{00000000-0005-0000-0000-0000A3000000}"/>
    <cellStyle name="Millares 6 3" xfId="87" xr:uid="{00000000-0005-0000-0000-0000A4000000}"/>
    <cellStyle name="Millares 7" xfId="51" xr:uid="{00000000-0005-0000-0000-0000A5000000}"/>
    <cellStyle name="Millares 7 2" xfId="99" xr:uid="{00000000-0005-0000-0000-0000A6000000}"/>
    <cellStyle name="Millares 7 3" xfId="165" xr:uid="{00000000-0005-0000-0000-0000A7000000}"/>
    <cellStyle name="Millares 8" xfId="75" xr:uid="{00000000-0005-0000-0000-0000A8000000}"/>
    <cellStyle name="Millares 9" xfId="121" xr:uid="{00000000-0005-0000-0000-0000A9000000}"/>
    <cellStyle name="Moneda 2" xfId="18" xr:uid="{00000000-0005-0000-0000-0000AA000000}"/>
    <cellStyle name="Moneda 2 2" xfId="38" xr:uid="{00000000-0005-0000-0000-0000AB000000}"/>
    <cellStyle name="Moneda 2 2 2" xfId="62" xr:uid="{00000000-0005-0000-0000-0000AC000000}"/>
    <cellStyle name="Moneda 2 2 2 2" xfId="110" xr:uid="{00000000-0005-0000-0000-0000AD000000}"/>
    <cellStyle name="Moneda 2 2 3" xfId="86" xr:uid="{00000000-0005-0000-0000-0000AE000000}"/>
    <cellStyle name="Moneda 2 2 4" xfId="129" xr:uid="{00000000-0005-0000-0000-0000AF000000}"/>
    <cellStyle name="Moneda 2 3" xfId="50" xr:uid="{00000000-0005-0000-0000-0000B0000000}"/>
    <cellStyle name="Moneda 2 3 2" xfId="98" xr:uid="{00000000-0005-0000-0000-0000B1000000}"/>
    <cellStyle name="Moneda 2 3 3" xfId="132" xr:uid="{00000000-0005-0000-0000-0000B2000000}"/>
    <cellStyle name="Moneda 2 4" xfId="74" xr:uid="{00000000-0005-0000-0000-0000B3000000}"/>
    <cellStyle name="Moneda 2 4 2" xfId="135" xr:uid="{00000000-0005-0000-0000-0000B4000000}"/>
    <cellStyle name="Moneda 2 5" xfId="138" xr:uid="{00000000-0005-0000-0000-0000B5000000}"/>
    <cellStyle name="Moneda 2 6" xfId="141" xr:uid="{00000000-0005-0000-0000-0000B6000000}"/>
    <cellStyle name="Moneda 2 7" xfId="144" xr:uid="{00000000-0005-0000-0000-0000B7000000}"/>
    <cellStyle name="Moneda 2 8" xfId="126" xr:uid="{00000000-0005-0000-0000-0000B8000000}"/>
    <cellStyle name="Neutral 2" xfId="308" xr:uid="{00000000-0005-0000-0000-0000B9000000}"/>
    <cellStyle name="Neutral 3" xfId="309" xr:uid="{00000000-0005-0000-0000-0000BA000000}"/>
    <cellStyle name="Normal" xfId="0" builtinId="0"/>
    <cellStyle name="Normal 10" xfId="166" xr:uid="{00000000-0005-0000-0000-0000BC000000}"/>
    <cellStyle name="Normal 10 2" xfId="242" xr:uid="{00000000-0005-0000-0000-0000BD000000}"/>
    <cellStyle name="Normal 11" xfId="9" xr:uid="{00000000-0005-0000-0000-0000BE000000}"/>
    <cellStyle name="Normal 2" xfId="1" xr:uid="{00000000-0005-0000-0000-0000BF000000}"/>
    <cellStyle name="Normal 2 10" xfId="167" xr:uid="{00000000-0005-0000-0000-0000C0000000}"/>
    <cellStyle name="Normal 2 11" xfId="168" xr:uid="{00000000-0005-0000-0000-0000C1000000}"/>
    <cellStyle name="Normal 2 12" xfId="169" xr:uid="{00000000-0005-0000-0000-0000C2000000}"/>
    <cellStyle name="Normal 2 13" xfId="170" xr:uid="{00000000-0005-0000-0000-0000C3000000}"/>
    <cellStyle name="Normal 2 14" xfId="171" xr:uid="{00000000-0005-0000-0000-0000C4000000}"/>
    <cellStyle name="Normal 2 15" xfId="172" xr:uid="{00000000-0005-0000-0000-0000C5000000}"/>
    <cellStyle name="Normal 2 16" xfId="173" xr:uid="{00000000-0005-0000-0000-0000C6000000}"/>
    <cellStyle name="Normal 2 17" xfId="174" xr:uid="{00000000-0005-0000-0000-0000C7000000}"/>
    <cellStyle name="Normal 2 18" xfId="175" xr:uid="{00000000-0005-0000-0000-0000C8000000}"/>
    <cellStyle name="Normal 2 19" xfId="176" xr:uid="{00000000-0005-0000-0000-0000C9000000}"/>
    <cellStyle name="Normal 2 2" xfId="3" xr:uid="{00000000-0005-0000-0000-0000CA000000}"/>
    <cellStyle name="Normal 2 2 10" xfId="177" xr:uid="{00000000-0005-0000-0000-0000CB000000}"/>
    <cellStyle name="Normal 2 2 11" xfId="178" xr:uid="{00000000-0005-0000-0000-0000CC000000}"/>
    <cellStyle name="Normal 2 2 12" xfId="179" xr:uid="{00000000-0005-0000-0000-0000CD000000}"/>
    <cellStyle name="Normal 2 2 13" xfId="180" xr:uid="{00000000-0005-0000-0000-0000CE000000}"/>
    <cellStyle name="Normal 2 2 14" xfId="181" xr:uid="{00000000-0005-0000-0000-0000CF000000}"/>
    <cellStyle name="Normal 2 2 15" xfId="182" xr:uid="{00000000-0005-0000-0000-0000D0000000}"/>
    <cellStyle name="Normal 2 2 16" xfId="183" xr:uid="{00000000-0005-0000-0000-0000D1000000}"/>
    <cellStyle name="Normal 2 2 17" xfId="184" xr:uid="{00000000-0005-0000-0000-0000D2000000}"/>
    <cellStyle name="Normal 2 2 2" xfId="146" xr:uid="{00000000-0005-0000-0000-0000D3000000}"/>
    <cellStyle name="Normal 2 2 3" xfId="185" xr:uid="{00000000-0005-0000-0000-0000D4000000}"/>
    <cellStyle name="Normal 2 2 4" xfId="186" xr:uid="{00000000-0005-0000-0000-0000D5000000}"/>
    <cellStyle name="Normal 2 2 5" xfId="187" xr:uid="{00000000-0005-0000-0000-0000D6000000}"/>
    <cellStyle name="Normal 2 2 6" xfId="188" xr:uid="{00000000-0005-0000-0000-0000D7000000}"/>
    <cellStyle name="Normal 2 2 7" xfId="189" xr:uid="{00000000-0005-0000-0000-0000D8000000}"/>
    <cellStyle name="Normal 2 2 8" xfId="190" xr:uid="{00000000-0005-0000-0000-0000D9000000}"/>
    <cellStyle name="Normal 2 2 9" xfId="191" xr:uid="{00000000-0005-0000-0000-0000DA000000}"/>
    <cellStyle name="Normal 2 2_Tablas" xfId="147" xr:uid="{00000000-0005-0000-0000-0000DB000000}"/>
    <cellStyle name="Normal 2 20" xfId="192" xr:uid="{00000000-0005-0000-0000-0000DC000000}"/>
    <cellStyle name="Normal 2 21" xfId="193" xr:uid="{00000000-0005-0000-0000-0000DD000000}"/>
    <cellStyle name="Normal 2 22" xfId="194" xr:uid="{00000000-0005-0000-0000-0000DE000000}"/>
    <cellStyle name="Normal 2 23" xfId="195" xr:uid="{00000000-0005-0000-0000-0000DF000000}"/>
    <cellStyle name="Normal 2 24" xfId="196" xr:uid="{00000000-0005-0000-0000-0000E0000000}"/>
    <cellStyle name="Normal 2 25" xfId="197" xr:uid="{00000000-0005-0000-0000-0000E1000000}"/>
    <cellStyle name="Normal 2 26" xfId="145" xr:uid="{00000000-0005-0000-0000-0000E2000000}"/>
    <cellStyle name="Normal 2 3" xfId="12" xr:uid="{00000000-0005-0000-0000-0000E3000000}"/>
    <cellStyle name="Normal 2 3 2" xfId="14" xr:uid="{00000000-0005-0000-0000-0000E4000000}"/>
    <cellStyle name="Normal 2 4" xfId="148" xr:uid="{00000000-0005-0000-0000-0000E5000000}"/>
    <cellStyle name="Normal 2 4 2" xfId="240" xr:uid="{00000000-0005-0000-0000-0000E6000000}"/>
    <cellStyle name="Normal 2 5" xfId="149" xr:uid="{00000000-0005-0000-0000-0000E7000000}"/>
    <cellStyle name="Normal 2 5 2" xfId="241" xr:uid="{00000000-0005-0000-0000-0000E8000000}"/>
    <cellStyle name="Normal 2 6" xfId="150" xr:uid="{00000000-0005-0000-0000-0000E9000000}"/>
    <cellStyle name="Normal 2 7" xfId="151" xr:uid="{00000000-0005-0000-0000-0000EA000000}"/>
    <cellStyle name="Normal 2 8" xfId="152" xr:uid="{00000000-0005-0000-0000-0000EB000000}"/>
    <cellStyle name="Normal 2 9" xfId="198" xr:uid="{00000000-0005-0000-0000-0000EC000000}"/>
    <cellStyle name="Normal 3" xfId="4" xr:uid="{00000000-0005-0000-0000-0000ED000000}"/>
    <cellStyle name="Normal 3 10" xfId="199" xr:uid="{00000000-0005-0000-0000-0000EE000000}"/>
    <cellStyle name="Normal 3 11" xfId="200" xr:uid="{00000000-0005-0000-0000-0000EF000000}"/>
    <cellStyle name="Normal 3 12" xfId="201" xr:uid="{00000000-0005-0000-0000-0000F0000000}"/>
    <cellStyle name="Normal 3 13" xfId="202" xr:uid="{00000000-0005-0000-0000-0000F1000000}"/>
    <cellStyle name="Normal 3 14" xfId="203" xr:uid="{00000000-0005-0000-0000-0000F2000000}"/>
    <cellStyle name="Normal 3 15" xfId="204" xr:uid="{00000000-0005-0000-0000-0000F3000000}"/>
    <cellStyle name="Normal 3 16" xfId="205" xr:uid="{00000000-0005-0000-0000-0000F4000000}"/>
    <cellStyle name="Normal 3 17" xfId="206" xr:uid="{00000000-0005-0000-0000-0000F5000000}"/>
    <cellStyle name="Normal 3 18" xfId="207" xr:uid="{00000000-0005-0000-0000-0000F6000000}"/>
    <cellStyle name="Normal 3 2" xfId="13" xr:uid="{00000000-0005-0000-0000-0000F7000000}"/>
    <cellStyle name="Normal 3 2 2" xfId="27" xr:uid="{00000000-0005-0000-0000-0000F8000000}"/>
    <cellStyle name="Normal 3 2 2 2" xfId="208" xr:uid="{00000000-0005-0000-0000-0000F9000000}"/>
    <cellStyle name="Normal 3 2 2 3" xfId="123" xr:uid="{00000000-0005-0000-0000-0000FA000000}"/>
    <cellStyle name="Normal 3 2 3" xfId="26" xr:uid="{00000000-0005-0000-0000-0000FB000000}"/>
    <cellStyle name="Normal 3 2 3 2" xfId="333" xr:uid="{00000000-0005-0000-0000-0000FC000000}"/>
    <cellStyle name="Normal 3 2 4" xfId="120" xr:uid="{00000000-0005-0000-0000-0000FD000000}"/>
    <cellStyle name="Normal 3 3" xfId="19" xr:uid="{00000000-0005-0000-0000-0000FE000000}"/>
    <cellStyle name="Normal 3 3 2" xfId="209" xr:uid="{00000000-0005-0000-0000-0000FF000000}"/>
    <cellStyle name="Normal 3 4" xfId="29" xr:uid="{00000000-0005-0000-0000-000000010000}"/>
    <cellStyle name="Normal 3 4 2" xfId="210" xr:uid="{00000000-0005-0000-0000-000001010000}"/>
    <cellStyle name="Normal 3 5" xfId="211" xr:uid="{00000000-0005-0000-0000-000002010000}"/>
    <cellStyle name="Normal 3 6" xfId="212" xr:uid="{00000000-0005-0000-0000-000003010000}"/>
    <cellStyle name="Normal 3 7" xfId="213" xr:uid="{00000000-0005-0000-0000-000004010000}"/>
    <cellStyle name="Normal 3 8" xfId="214" xr:uid="{00000000-0005-0000-0000-000005010000}"/>
    <cellStyle name="Normal 3 9" xfId="215" xr:uid="{00000000-0005-0000-0000-000006010000}"/>
    <cellStyle name="Normal 4" xfId="11" xr:uid="{00000000-0005-0000-0000-000007010000}"/>
    <cellStyle name="Normal 4 2" xfId="20" xr:uid="{00000000-0005-0000-0000-000008010000}"/>
    <cellStyle name="Normal 4 2 2" xfId="310" xr:uid="{00000000-0005-0000-0000-000009010000}"/>
    <cellStyle name="Normal 4 2 3" xfId="216" xr:uid="{00000000-0005-0000-0000-00000A010000}"/>
    <cellStyle name="Normal 4 3" xfId="239" xr:uid="{00000000-0005-0000-0000-00000B010000}"/>
    <cellStyle name="Normal 5" xfId="10" xr:uid="{00000000-0005-0000-0000-00000C010000}"/>
    <cellStyle name="Normal 5 2" xfId="21" xr:uid="{00000000-0005-0000-0000-00000D010000}"/>
    <cellStyle name="Normal 5 3" xfId="217" xr:uid="{00000000-0005-0000-0000-00000E010000}"/>
    <cellStyle name="Normal 5 4" xfId="332" xr:uid="{00000000-0005-0000-0000-00000F010000}"/>
    <cellStyle name="Normal 5 5" xfId="153" xr:uid="{00000000-0005-0000-0000-000010010000}"/>
    <cellStyle name="Normal 6" xfId="15" xr:uid="{00000000-0005-0000-0000-000011010000}"/>
    <cellStyle name="Normal 6 2" xfId="154" xr:uid="{00000000-0005-0000-0000-000012010000}"/>
    <cellStyle name="Normal 6 2 2" xfId="218" xr:uid="{00000000-0005-0000-0000-000013010000}"/>
    <cellStyle name="Normal 6 2 2 2" xfId="311" xr:uid="{00000000-0005-0000-0000-000014010000}"/>
    <cellStyle name="Normal 6 2 3" xfId="312" xr:uid="{00000000-0005-0000-0000-000015010000}"/>
    <cellStyle name="Normal 7" xfId="6" xr:uid="{00000000-0005-0000-0000-000016010000}"/>
    <cellStyle name="Normal 8" xfId="5" xr:uid="{00000000-0005-0000-0000-000017010000}"/>
    <cellStyle name="Normal 8 2" xfId="8" xr:uid="{00000000-0005-0000-0000-000018010000}"/>
    <cellStyle name="Normal 9" xfId="219" xr:uid="{00000000-0005-0000-0000-000019010000}"/>
    <cellStyle name="Normal 9 2" xfId="313" xr:uid="{00000000-0005-0000-0000-00001A010000}"/>
    <cellStyle name="Notas 2" xfId="156" xr:uid="{00000000-0005-0000-0000-00001B010000}"/>
    <cellStyle name="Notas 2 2" xfId="157" xr:uid="{00000000-0005-0000-0000-00001C010000}"/>
    <cellStyle name="Notas 3" xfId="155" xr:uid="{00000000-0005-0000-0000-00001D010000}"/>
    <cellStyle name="Porcentaje 2" xfId="22" xr:uid="{00000000-0005-0000-0000-00001E010000}"/>
    <cellStyle name="Porcentual 2" xfId="7" xr:uid="{00000000-0005-0000-0000-00001F010000}"/>
    <cellStyle name="Porcentual 2 10" xfId="220" xr:uid="{00000000-0005-0000-0000-000020010000}"/>
    <cellStyle name="Porcentual 2 11" xfId="221" xr:uid="{00000000-0005-0000-0000-000021010000}"/>
    <cellStyle name="Porcentual 2 12" xfId="222" xr:uid="{00000000-0005-0000-0000-000022010000}"/>
    <cellStyle name="Porcentual 2 13" xfId="223" xr:uid="{00000000-0005-0000-0000-000023010000}"/>
    <cellStyle name="Porcentual 2 14" xfId="224" xr:uid="{00000000-0005-0000-0000-000024010000}"/>
    <cellStyle name="Porcentual 2 15" xfId="225" xr:uid="{00000000-0005-0000-0000-000025010000}"/>
    <cellStyle name="Porcentual 2 16" xfId="226" xr:uid="{00000000-0005-0000-0000-000026010000}"/>
    <cellStyle name="Porcentual 2 17" xfId="227" xr:uid="{00000000-0005-0000-0000-000027010000}"/>
    <cellStyle name="Porcentual 2 18" xfId="228" xr:uid="{00000000-0005-0000-0000-000028010000}"/>
    <cellStyle name="Porcentual 2 19" xfId="229" xr:uid="{00000000-0005-0000-0000-000029010000}"/>
    <cellStyle name="Porcentual 2 2" xfId="158" xr:uid="{00000000-0005-0000-0000-00002A010000}"/>
    <cellStyle name="Porcentual 2 3" xfId="159" xr:uid="{00000000-0005-0000-0000-00002B010000}"/>
    <cellStyle name="Porcentual 2 3 2" xfId="230" xr:uid="{00000000-0005-0000-0000-00002C010000}"/>
    <cellStyle name="Porcentual 2 4" xfId="160" xr:uid="{00000000-0005-0000-0000-00002D010000}"/>
    <cellStyle name="Porcentual 2 4 2" xfId="231" xr:uid="{00000000-0005-0000-0000-00002E010000}"/>
    <cellStyle name="Porcentual 2 5" xfId="161" xr:uid="{00000000-0005-0000-0000-00002F010000}"/>
    <cellStyle name="Porcentual 2 5 2" xfId="232" xr:uid="{00000000-0005-0000-0000-000030010000}"/>
    <cellStyle name="Porcentual 2 6" xfId="233" xr:uid="{00000000-0005-0000-0000-000031010000}"/>
    <cellStyle name="Porcentual 2 7" xfId="234" xr:uid="{00000000-0005-0000-0000-000032010000}"/>
    <cellStyle name="Porcentual 2 8" xfId="235" xr:uid="{00000000-0005-0000-0000-000033010000}"/>
    <cellStyle name="Porcentual 2 9" xfId="236" xr:uid="{00000000-0005-0000-0000-000034010000}"/>
    <cellStyle name="Porcentual 3" xfId="162" xr:uid="{00000000-0005-0000-0000-000035010000}"/>
    <cellStyle name="Porcentual 3 2" xfId="238" xr:uid="{00000000-0005-0000-0000-000036010000}"/>
    <cellStyle name="Porcentual 3 2 2" xfId="314" xr:uid="{00000000-0005-0000-0000-000037010000}"/>
    <cellStyle name="Porcentual 3 3" xfId="237" xr:uid="{00000000-0005-0000-0000-000038010000}"/>
    <cellStyle name="Porcentual 4" xfId="163" xr:uid="{00000000-0005-0000-0000-000039010000}"/>
    <cellStyle name="Porcentual 5" xfId="164" xr:uid="{00000000-0005-0000-0000-00003A010000}"/>
    <cellStyle name="Porcentual 6" xfId="315" xr:uid="{00000000-0005-0000-0000-00003B010000}"/>
    <cellStyle name="Salida 2" xfId="316" xr:uid="{00000000-0005-0000-0000-00003C010000}"/>
    <cellStyle name="Salida 3" xfId="317" xr:uid="{00000000-0005-0000-0000-00003D010000}"/>
    <cellStyle name="Texto de advertencia 2" xfId="318" xr:uid="{00000000-0005-0000-0000-00003E010000}"/>
    <cellStyle name="Texto de advertencia 3" xfId="319" xr:uid="{00000000-0005-0000-0000-00003F010000}"/>
    <cellStyle name="Texto explicativo 2" xfId="320" xr:uid="{00000000-0005-0000-0000-000040010000}"/>
    <cellStyle name="Texto explicativo 3" xfId="321" xr:uid="{00000000-0005-0000-0000-000041010000}"/>
    <cellStyle name="Titular Publicación" xfId="122" xr:uid="{00000000-0005-0000-0000-000042010000}"/>
    <cellStyle name="Titular_gráfico" xfId="23" xr:uid="{00000000-0005-0000-0000-000043010000}"/>
    <cellStyle name="Título 1 2" xfId="322" xr:uid="{00000000-0005-0000-0000-000044010000}"/>
    <cellStyle name="Título 1 3" xfId="323" xr:uid="{00000000-0005-0000-0000-000045010000}"/>
    <cellStyle name="Título 2 2" xfId="324" xr:uid="{00000000-0005-0000-0000-000046010000}"/>
    <cellStyle name="Título 2 3" xfId="325" xr:uid="{00000000-0005-0000-0000-000047010000}"/>
    <cellStyle name="Título 3 2" xfId="326" xr:uid="{00000000-0005-0000-0000-000048010000}"/>
    <cellStyle name="Título 3 3" xfId="327" xr:uid="{00000000-0005-0000-0000-000049010000}"/>
    <cellStyle name="Título 4" xfId="328" xr:uid="{00000000-0005-0000-0000-00004A010000}"/>
    <cellStyle name="Título 5" xfId="329" xr:uid="{00000000-0005-0000-0000-00004B010000}"/>
    <cellStyle name="Total 2" xfId="330" xr:uid="{00000000-0005-0000-0000-00004C010000}"/>
    <cellStyle name="Total 3" xfId="331" xr:uid="{00000000-0005-0000-0000-00004D010000}"/>
  </cellStyles>
  <dxfs count="215">
    <dxf>
      <numFmt numFmtId="189" formatCode="\^"/>
    </dxf>
    <dxf>
      <numFmt numFmtId="190" formatCode="\^;\^;\^"/>
    </dxf>
    <dxf>
      <numFmt numFmtId="190" formatCode="\^;\^;\^"/>
    </dxf>
    <dxf>
      <numFmt numFmtId="189" formatCode="\^"/>
    </dxf>
    <dxf>
      <numFmt numFmtId="191" formatCode="&quot;-&quot;"/>
    </dxf>
    <dxf>
      <numFmt numFmtId="190" formatCode="\^;\^;\^"/>
    </dxf>
    <dxf>
      <numFmt numFmtId="189" formatCode="\^"/>
    </dxf>
    <dxf>
      <numFmt numFmtId="191" formatCode="&quot;-&quot;"/>
    </dxf>
    <dxf>
      <numFmt numFmtId="190" formatCode="\^;\^;\^"/>
    </dxf>
    <dxf>
      <numFmt numFmtId="191" formatCode="&quot;-&quot;"/>
    </dxf>
    <dxf>
      <numFmt numFmtId="189" formatCode="\^"/>
    </dxf>
    <dxf>
      <numFmt numFmtId="190" formatCode="\^;\^;\^"/>
    </dxf>
    <dxf>
      <numFmt numFmtId="191" formatCode="&quot;-&quot;"/>
    </dxf>
    <dxf>
      <numFmt numFmtId="188" formatCode="&quot;^&quot;"/>
    </dxf>
    <dxf>
      <numFmt numFmtId="189" formatCode="\^"/>
    </dxf>
    <dxf>
      <numFmt numFmtId="189" formatCode="\^"/>
    </dxf>
    <dxf>
      <numFmt numFmtId="188" formatCode="&quot;^&quot;"/>
    </dxf>
    <dxf>
      <numFmt numFmtId="189" formatCode="\^"/>
    </dxf>
    <dxf>
      <numFmt numFmtId="189" formatCode="\^"/>
    </dxf>
    <dxf>
      <numFmt numFmtId="189" formatCode="\^"/>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9" formatCode="\^"/>
    </dxf>
    <dxf>
      <numFmt numFmtId="189" formatCode="\^"/>
    </dxf>
    <dxf>
      <numFmt numFmtId="190" formatCode="\^;\^;\^"/>
    </dxf>
    <dxf>
      <numFmt numFmtId="189" formatCode="\^"/>
    </dxf>
    <dxf>
      <numFmt numFmtId="189" formatCode="\^"/>
    </dxf>
    <dxf>
      <numFmt numFmtId="190" formatCode="\^;\^;\^"/>
    </dxf>
    <dxf>
      <numFmt numFmtId="189" formatCode="\^"/>
    </dxf>
    <dxf>
      <numFmt numFmtId="189" formatCode="\^"/>
    </dxf>
    <dxf>
      <numFmt numFmtId="190"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90" formatCode="\^;\^;\^"/>
    </dxf>
    <dxf>
      <numFmt numFmtId="189" formatCode="\^"/>
    </dxf>
    <dxf>
      <numFmt numFmtId="190"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3" formatCode="\^;&quot;^&quot;"/>
    </dxf>
    <dxf>
      <numFmt numFmtId="190" formatCode="\^;\^;\^"/>
    </dxf>
    <dxf>
      <numFmt numFmtId="191" formatCode="&quot;-&quot;"/>
    </dxf>
    <dxf>
      <numFmt numFmtId="189" formatCode="\^"/>
    </dxf>
    <dxf>
      <numFmt numFmtId="183" formatCode="\^;&quot;^&quot;"/>
    </dxf>
    <dxf>
      <numFmt numFmtId="190" formatCode="\^;\^;\^"/>
    </dxf>
    <dxf>
      <numFmt numFmtId="191" formatCode="&quot;-&quot;"/>
    </dxf>
    <dxf>
      <numFmt numFmtId="189" formatCode="\^"/>
    </dxf>
    <dxf>
      <numFmt numFmtId="189" formatCode="\^"/>
    </dxf>
    <dxf>
      <numFmt numFmtId="189" formatCode="\^"/>
    </dxf>
    <dxf>
      <numFmt numFmtId="190"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90"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91" formatCode="&quot;-&quot;"/>
    </dxf>
    <dxf>
      <numFmt numFmtId="189" formatCode="\^"/>
    </dxf>
    <dxf>
      <numFmt numFmtId="189" formatCode="\^"/>
    </dxf>
    <dxf>
      <numFmt numFmtId="189" formatCode="\^"/>
    </dxf>
    <dxf>
      <numFmt numFmtId="189" formatCode="\^"/>
    </dxf>
    <dxf>
      <numFmt numFmtId="189" formatCode="\^"/>
    </dxf>
    <dxf>
      <numFmt numFmtId="189" formatCode="\^"/>
    </dxf>
    <dxf>
      <numFmt numFmtId="191" formatCode="&quot;-&quot;"/>
    </dxf>
    <dxf>
      <numFmt numFmtId="189" formatCode="\^"/>
    </dxf>
    <dxf>
      <numFmt numFmtId="189" formatCode="\^"/>
    </dxf>
    <dxf>
      <numFmt numFmtId="189" formatCode="\^"/>
    </dxf>
    <dxf>
      <numFmt numFmtId="189" formatCode="\^"/>
    </dxf>
    <dxf>
      <numFmt numFmtId="191" formatCode="&quot;-&quot;"/>
    </dxf>
    <dxf>
      <numFmt numFmtId="190"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90" formatCode="\^;\^;\^"/>
    </dxf>
    <dxf>
      <numFmt numFmtId="189" formatCode="\^"/>
    </dxf>
    <dxf>
      <numFmt numFmtId="189" formatCode="\^"/>
    </dxf>
    <dxf>
      <numFmt numFmtId="190" formatCode="\^;\^;\^"/>
    </dxf>
    <dxf>
      <numFmt numFmtId="189" formatCode="\^"/>
    </dxf>
    <dxf>
      <numFmt numFmtId="189" formatCode="\^"/>
    </dxf>
    <dxf>
      <numFmt numFmtId="191" formatCode="&quot;-&quot;"/>
    </dxf>
    <dxf>
      <numFmt numFmtId="189" formatCode="\^"/>
    </dxf>
    <dxf>
      <numFmt numFmtId="189" formatCode="\^"/>
    </dxf>
    <dxf>
      <numFmt numFmtId="189" formatCode="\^"/>
    </dxf>
    <dxf>
      <numFmt numFmtId="190" formatCode="\^;\^;\^"/>
    </dxf>
    <dxf>
      <numFmt numFmtId="191" formatCode="&quot;-&quot;"/>
    </dxf>
    <dxf>
      <numFmt numFmtId="189" formatCode="\^"/>
    </dxf>
    <dxf>
      <numFmt numFmtId="189" formatCode="\^"/>
    </dxf>
    <dxf>
      <numFmt numFmtId="191" formatCode="&quot;-&quot;"/>
    </dxf>
    <dxf>
      <numFmt numFmtId="189" formatCode="\^"/>
    </dxf>
    <dxf>
      <numFmt numFmtId="189" formatCode="\^"/>
    </dxf>
    <dxf>
      <numFmt numFmtId="189" formatCode="\^"/>
    </dxf>
    <dxf>
      <numFmt numFmtId="189" formatCode="\^"/>
    </dxf>
    <dxf>
      <numFmt numFmtId="191" formatCode="&quot;-&quot;"/>
    </dxf>
    <dxf>
      <numFmt numFmtId="189" formatCode="\^"/>
    </dxf>
    <dxf>
      <numFmt numFmtId="189" formatCode="\^"/>
    </dxf>
    <dxf>
      <numFmt numFmtId="190" formatCode="\^;\^;\^"/>
    </dxf>
    <dxf>
      <numFmt numFmtId="191" formatCode="&quot;-&quot;"/>
    </dxf>
    <dxf>
      <numFmt numFmtId="190" formatCode="\^;\^;\^"/>
    </dxf>
    <dxf>
      <numFmt numFmtId="191" formatCode="&quot;-&quot;"/>
    </dxf>
    <dxf>
      <numFmt numFmtId="190" formatCode="\^;\^;\^"/>
    </dxf>
    <dxf>
      <numFmt numFmtId="189" formatCode="\^"/>
    </dxf>
    <dxf>
      <numFmt numFmtId="189" formatCode="\^"/>
    </dxf>
    <dxf>
      <numFmt numFmtId="189" formatCode="\^"/>
    </dxf>
    <dxf>
      <numFmt numFmtId="191" formatCode="&quot;-&quot;"/>
    </dxf>
    <dxf>
      <numFmt numFmtId="189" formatCode="\^"/>
    </dxf>
    <dxf>
      <numFmt numFmtId="189" formatCode="\^"/>
    </dxf>
    <dxf>
      <numFmt numFmtId="189" formatCode="\^"/>
    </dxf>
    <dxf>
      <numFmt numFmtId="189" formatCode="\^"/>
    </dxf>
    <dxf>
      <numFmt numFmtId="191" formatCode="&quot;-&quot;"/>
    </dxf>
    <dxf>
      <numFmt numFmtId="191" formatCode="&quot;-&quot;"/>
    </dxf>
    <dxf>
      <numFmt numFmtId="191" formatCode="&quot;-&quot;"/>
    </dxf>
    <dxf>
      <numFmt numFmtId="189" formatCode="\^"/>
    </dxf>
    <dxf>
      <numFmt numFmtId="189" formatCode="\^"/>
    </dxf>
    <dxf>
      <numFmt numFmtId="189" formatCode="\^"/>
    </dxf>
    <dxf>
      <numFmt numFmtId="189" formatCode="\^"/>
    </dxf>
    <dxf>
      <numFmt numFmtId="189" formatCode="\^"/>
    </dxf>
    <dxf>
      <numFmt numFmtId="191" formatCode="&quot;-&quot;"/>
    </dxf>
    <dxf>
      <numFmt numFmtId="189" formatCode="\^"/>
    </dxf>
    <dxf>
      <numFmt numFmtId="190" formatCode="\^;\^;\^"/>
    </dxf>
    <dxf>
      <numFmt numFmtId="189" formatCode="\^"/>
    </dxf>
    <dxf>
      <numFmt numFmtId="191" formatCode="&quot;-&quot;"/>
    </dxf>
    <dxf>
      <numFmt numFmtId="189" formatCode="\^"/>
    </dxf>
    <dxf>
      <numFmt numFmtId="189" formatCode="\^"/>
    </dxf>
    <dxf>
      <numFmt numFmtId="183" formatCode="\^;&quot;^&quot;"/>
    </dxf>
    <dxf>
      <numFmt numFmtId="189" formatCode="\^"/>
    </dxf>
    <dxf>
      <numFmt numFmtId="189" formatCode="\^"/>
    </dxf>
    <dxf>
      <numFmt numFmtId="183" formatCode="\^;&quot;^&quot;"/>
    </dxf>
    <dxf>
      <numFmt numFmtId="189" formatCode="\^"/>
    </dxf>
    <dxf>
      <numFmt numFmtId="189" formatCode="\^"/>
    </dxf>
    <dxf>
      <numFmt numFmtId="191"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trabajos%20en%20curso\CORES\BOLETIN\Datos%20Enero\D_4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election activeCell="M1" sqref="M1"/>
    </sheetView>
  </sheetViews>
  <sheetFormatPr baseColWidth="10" defaultColWidth="11.125" defaultRowHeight="15" customHeight="1" x14ac:dyDescent="0.2"/>
  <cols>
    <col min="1" max="1" width="9" style="3" customWidth="1"/>
    <col min="2" max="2" width="3.625" style="3" customWidth="1"/>
    <col min="3" max="3" width="7.5" style="3" customWidth="1"/>
    <col min="4" max="4" width="4.625" style="3" customWidth="1"/>
    <col min="5" max="5" width="8.125" style="3" customWidth="1"/>
    <col min="6" max="9" width="11.125" style="3"/>
    <col min="10" max="10" width="12.625" style="3" customWidth="1"/>
    <col min="11" max="16384" width="11.125" style="3"/>
  </cols>
  <sheetData>
    <row r="2" spans="1:9" ht="15" customHeight="1" x14ac:dyDescent="0.25">
      <c r="A2" s="2" t="s">
        <v>690</v>
      </c>
    </row>
    <row r="3" spans="1:9" ht="15" customHeight="1" x14ac:dyDescent="0.2">
      <c r="A3" s="500">
        <v>45383</v>
      </c>
    </row>
    <row r="4" spans="1:9" ht="15" customHeight="1" x14ac:dyDescent="0.25">
      <c r="A4" s="763" t="s">
        <v>19</v>
      </c>
      <c r="B4" s="763"/>
      <c r="C4" s="763"/>
      <c r="D4" s="763"/>
      <c r="E4" s="763"/>
      <c r="F4" s="763"/>
      <c r="G4" s="763"/>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104</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09" t="s">
        <v>494</v>
      </c>
      <c r="D17" s="209"/>
      <c r="E17" s="209"/>
      <c r="F17" s="209"/>
      <c r="G17" s="209"/>
      <c r="H17" s="209"/>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502</v>
      </c>
      <c r="D20" s="8"/>
      <c r="E20" s="8"/>
      <c r="F20" s="8"/>
      <c r="G20" s="8"/>
      <c r="H20" s="8"/>
      <c r="I20" s="8"/>
    </row>
    <row r="21" spans="2:9" ht="15" customHeight="1" x14ac:dyDescent="0.2">
      <c r="C21" s="8" t="s">
        <v>27</v>
      </c>
      <c r="D21" s="8"/>
      <c r="E21" s="8"/>
      <c r="F21" s="11"/>
      <c r="G21" s="11"/>
      <c r="H21" s="11"/>
      <c r="I21" s="11"/>
    </row>
    <row r="22" spans="2:9" ht="15" customHeight="1" x14ac:dyDescent="0.2">
      <c r="C22" s="8" t="s">
        <v>199</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09" t="s">
        <v>504</v>
      </c>
      <c r="D25" s="209"/>
      <c r="E25" s="209"/>
      <c r="F25" s="209"/>
      <c r="G25" s="8"/>
      <c r="H25" s="8"/>
    </row>
    <row r="26" spans="2:9" ht="15" customHeight="1" x14ac:dyDescent="0.2">
      <c r="C26" s="209" t="s">
        <v>33</v>
      </c>
      <c r="D26" s="209"/>
      <c r="E26" s="209"/>
      <c r="F26" s="209"/>
      <c r="G26" s="8"/>
      <c r="H26" s="8"/>
    </row>
    <row r="27" spans="2:9" ht="15" customHeight="1" x14ac:dyDescent="0.2">
      <c r="C27" s="209" t="s">
        <v>434</v>
      </c>
      <c r="D27" s="209"/>
      <c r="E27" s="209"/>
      <c r="F27" s="209"/>
      <c r="G27" s="209"/>
      <c r="H27" s="209"/>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438</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243</v>
      </c>
      <c r="D35" s="8"/>
      <c r="E35" s="8"/>
      <c r="F35" s="8"/>
      <c r="G35" s="8"/>
    </row>
    <row r="36" spans="1:9" ht="15" customHeight="1" x14ac:dyDescent="0.2">
      <c r="C36" s="8" t="s">
        <v>222</v>
      </c>
      <c r="D36" s="8"/>
      <c r="E36" s="8"/>
      <c r="F36" s="8"/>
      <c r="G36" s="11"/>
    </row>
    <row r="37" spans="1:9" ht="15" customHeight="1" x14ac:dyDescent="0.2">
      <c r="A37" s="6"/>
      <c r="C37" s="209" t="s">
        <v>34</v>
      </c>
      <c r="D37" s="209"/>
      <c r="E37" s="209"/>
      <c r="F37" s="209"/>
      <c r="G37" s="209"/>
      <c r="H37" s="8"/>
      <c r="I37" s="8"/>
    </row>
    <row r="38" spans="1:9" ht="15" customHeight="1" x14ac:dyDescent="0.2">
      <c r="A38" s="6"/>
      <c r="C38" s="209" t="s">
        <v>497</v>
      </c>
      <c r="D38" s="209"/>
      <c r="E38" s="209"/>
      <c r="F38" s="209"/>
      <c r="G38" s="209"/>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246</v>
      </c>
      <c r="D43" s="8"/>
      <c r="E43" s="8"/>
      <c r="F43" s="8"/>
      <c r="H43" s="11"/>
      <c r="I43" s="11"/>
    </row>
    <row r="44" spans="1:9" ht="15" customHeight="1" x14ac:dyDescent="0.2">
      <c r="C44" s="8" t="s">
        <v>496</v>
      </c>
      <c r="D44" s="8"/>
      <c r="E44" s="8"/>
      <c r="F44" s="8"/>
      <c r="G44" s="11"/>
    </row>
    <row r="45" spans="1:9" ht="15" customHeight="1" x14ac:dyDescent="0.2">
      <c r="C45" s="8" t="s">
        <v>248</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495</v>
      </c>
      <c r="D49" s="8"/>
      <c r="E49" s="8"/>
      <c r="F49" s="8"/>
      <c r="G49" s="8"/>
    </row>
    <row r="50" spans="1:8" ht="15" customHeight="1" x14ac:dyDescent="0.2">
      <c r="B50" s="6"/>
      <c r="C50" s="8" t="s">
        <v>479</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09" t="s">
        <v>22</v>
      </c>
      <c r="D56" s="209"/>
      <c r="E56" s="209"/>
      <c r="F56" s="209"/>
      <c r="G56" s="209"/>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722" t="s">
        <v>622</v>
      </c>
      <c r="D63" s="722"/>
      <c r="E63" s="722"/>
      <c r="F63" s="722"/>
      <c r="G63" s="722"/>
    </row>
    <row r="64" spans="1:8" ht="15" customHeight="1" x14ac:dyDescent="0.2">
      <c r="B64" s="6"/>
      <c r="C64" s="8" t="s">
        <v>362</v>
      </c>
      <c r="D64" s="8"/>
      <c r="E64" s="8"/>
      <c r="F64" s="8"/>
      <c r="G64" s="8"/>
    </row>
    <row r="65" spans="2:9" ht="15" customHeight="1" x14ac:dyDescent="0.2">
      <c r="B65" s="6"/>
      <c r="C65" s="8" t="s">
        <v>627</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488</v>
      </c>
      <c r="D69" s="8"/>
      <c r="E69" s="8"/>
      <c r="F69" s="8"/>
      <c r="G69" s="10"/>
      <c r="H69" s="10"/>
    </row>
    <row r="70" spans="2:9" ht="15" customHeight="1" x14ac:dyDescent="0.2">
      <c r="B70" s="6"/>
      <c r="C70" s="8" t="s">
        <v>18</v>
      </c>
      <c r="D70" s="8"/>
      <c r="E70" s="8"/>
      <c r="F70" s="8"/>
      <c r="G70" s="10"/>
    </row>
    <row r="71" spans="2:9" ht="15" customHeight="1" x14ac:dyDescent="0.2">
      <c r="C71" s="209" t="s">
        <v>499</v>
      </c>
      <c r="D71" s="209"/>
      <c r="E71" s="209"/>
      <c r="F71" s="8"/>
      <c r="G71" s="8"/>
    </row>
    <row r="72" spans="2:9" ht="15" customHeight="1" x14ac:dyDescent="0.2">
      <c r="C72" s="8" t="s">
        <v>498</v>
      </c>
      <c r="D72" s="8"/>
      <c r="E72" s="8"/>
      <c r="F72" s="8"/>
      <c r="G72" s="8"/>
      <c r="H72" s="8"/>
    </row>
    <row r="73" spans="2:9" ht="15" customHeight="1" x14ac:dyDescent="0.2">
      <c r="C73" s="8" t="s">
        <v>339</v>
      </c>
      <c r="D73" s="8"/>
      <c r="E73" s="8"/>
      <c r="F73" s="8"/>
    </row>
    <row r="74" spans="2:9" ht="15" customHeight="1" x14ac:dyDescent="0.2">
      <c r="C74" s="8" t="s">
        <v>520</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09" t="s">
        <v>346</v>
      </c>
      <c r="D79" s="209"/>
      <c r="E79" s="209"/>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09" t="s">
        <v>361</v>
      </c>
      <c r="D84" s="209"/>
      <c r="E84" s="209"/>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500</v>
      </c>
      <c r="D90" s="8"/>
      <c r="E90" s="8"/>
      <c r="F90" s="8"/>
      <c r="G90" s="8"/>
      <c r="H90" s="8"/>
      <c r="I90" s="10"/>
      <c r="J90" s="10"/>
    </row>
    <row r="91" spans="1:10" ht="15" customHeight="1" x14ac:dyDescent="0.2">
      <c r="C91" s="209" t="s">
        <v>501</v>
      </c>
      <c r="D91" s="209"/>
      <c r="E91" s="209"/>
      <c r="F91" s="209"/>
      <c r="G91" s="10"/>
      <c r="H91" s="10"/>
      <c r="I91" s="10"/>
    </row>
    <row r="92" spans="1:10" ht="15" customHeight="1" x14ac:dyDescent="0.2">
      <c r="C92" s="209" t="s">
        <v>40</v>
      </c>
      <c r="D92" s="209"/>
      <c r="E92" s="209"/>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64" t="s">
        <v>506</v>
      </c>
      <c r="B98" s="765"/>
      <c r="C98" s="765"/>
      <c r="D98" s="765"/>
      <c r="E98" s="765"/>
      <c r="F98" s="765"/>
      <c r="G98" s="765"/>
      <c r="H98" s="765"/>
      <c r="I98" s="765"/>
      <c r="J98" s="765"/>
      <c r="K98" s="765"/>
    </row>
    <row r="99" spans="1:11" ht="15" customHeight="1" x14ac:dyDescent="0.2">
      <c r="A99" s="765"/>
      <c r="B99" s="765"/>
      <c r="C99" s="765"/>
      <c r="D99" s="765"/>
      <c r="E99" s="765"/>
      <c r="F99" s="765"/>
      <c r="G99" s="765"/>
      <c r="H99" s="765"/>
      <c r="I99" s="765"/>
      <c r="J99" s="765"/>
      <c r="K99" s="765"/>
    </row>
    <row r="100" spans="1:11" ht="15" customHeight="1" x14ac:dyDescent="0.2">
      <c r="A100" s="765"/>
      <c r="B100" s="765"/>
      <c r="C100" s="765"/>
      <c r="D100" s="765"/>
      <c r="E100" s="765"/>
      <c r="F100" s="765"/>
      <c r="G100" s="765"/>
      <c r="H100" s="765"/>
      <c r="I100" s="765"/>
      <c r="J100" s="765"/>
      <c r="K100" s="765"/>
    </row>
    <row r="101" spans="1:11" ht="15" customHeight="1" x14ac:dyDescent="0.2">
      <c r="A101" s="765"/>
      <c r="B101" s="765"/>
      <c r="C101" s="765"/>
      <c r="D101" s="765"/>
      <c r="E101" s="765"/>
      <c r="F101" s="765"/>
      <c r="G101" s="765"/>
      <c r="H101" s="765"/>
      <c r="I101" s="765"/>
      <c r="J101" s="765"/>
      <c r="K101" s="765"/>
    </row>
    <row r="102" spans="1:11" ht="15" customHeight="1" x14ac:dyDescent="0.2">
      <c r="A102" s="765"/>
      <c r="B102" s="765"/>
      <c r="C102" s="765"/>
      <c r="D102" s="765"/>
      <c r="E102" s="765"/>
      <c r="F102" s="765"/>
      <c r="G102" s="765"/>
      <c r="H102" s="765"/>
      <c r="I102" s="765"/>
      <c r="J102" s="765"/>
      <c r="K102" s="765"/>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4:G64" location="'Tasa variación año móvil GN '!A1" display="Tasa variación año móvil de consumo gas natural " xr:uid="{00000000-0004-0000-0100-00001D000000}"/>
    <hyperlink ref="C65:H65" location="'Consumo de gas natural por CCAA'!A1" display="Consumo de gas natural por Comunidad Autónoma y grupos de presión" xr:uid="{00000000-0004-0000-0100-00001E000000}"/>
    <hyperlink ref="C69:F69" location="'import. GN paises'!A1" display="Importaciones de gas natural por países" xr:uid="{00000000-0004-0000-0100-00001F000000}"/>
    <hyperlink ref="C70:F70" location="'import. GN puntos entrada '!A1" display="Importaciones por punto de entrada" xr:uid="{00000000-0004-0000-0100-000020000000}"/>
    <hyperlink ref="C72:H72" location="'export. GN paises'!A1" display="Exportaciones de gas natural por países y zonas económicas" xr:uid="{00000000-0004-0000-0100-000021000000}"/>
    <hyperlink ref="C73:F73" location="'export. GN puntos salida'!A1" display="Exportaciones por punto de salida" xr:uid="{00000000-0004-0000-0100-000022000000}"/>
    <hyperlink ref="C78:F78" location="'Producción interior GN'!A1" display="Producción interior de gas natural" xr:uid="{00000000-0004-0000-0100-000023000000}"/>
    <hyperlink ref="C83:G83" location="'PVP máximo TUR'!A1" display="PVP máximo de las tarifas último recurso de gas natural " xr:uid="{00000000-0004-0000-0100-000024000000}"/>
    <hyperlink ref="C88:G88" location="'Stocks mat. primas y PP'!A1" display="Stocks de crudo, materias primas y productos petrolíferos" xr:uid="{00000000-0004-0000-0100-000025000000}"/>
    <hyperlink ref="C89:G89" location="'EMS prod. pet.'!A1" display="Existencias mínimas de seguridad de productos petroliferos" xr:uid="{00000000-0004-0000-0100-000026000000}"/>
    <hyperlink ref="C90:H90" location="'Nivel Stocks España'!A1" display="Nivel de Stocks en España calculado en días de importaciones netas" xr:uid="{00000000-0004-0000-0100-000027000000}"/>
    <hyperlink ref="A94:F94" location="'Unidades y factores conversión'!A1" display="Unidades y factores de conversión utilizados " xr:uid="{00000000-0004-0000-0100-000028000000}"/>
    <hyperlink ref="C27:I27" location="'Consumo Comb. Auto CCAA'!A1" display="Consumo de combustibles de automoción por Comunidades Autónomas" xr:uid="{00000000-0004-0000-0100-000029000000}"/>
    <hyperlink ref="C37:I37" location="'imp-exp PP'!A1" display="Importaciones - Exportaciones de productos petrolíferos por productos" xr:uid="{00000000-0004-0000-0100-00002A000000}"/>
    <hyperlink ref="C38:H38" location="'imp-exp PP paises'!A1" display="Importaciones - Exportaciones de productos petrolíferos por países " xr:uid="{00000000-0004-0000-0100-00002B000000}"/>
    <hyperlink ref="C17:H17" location="'Tv año móvil cons. PP'!A1" display="Tasa variación año móvil del consumo de productos petrolíferos" xr:uid="{00000000-0004-0000-0100-00002C000000}"/>
    <hyperlink ref="C25:H25" location="'Tv año móvil cons. auto'!A1" display="Tasa de variación año móvil combustibles de automoción" xr:uid="{00000000-0004-0000-0100-00002D000000}"/>
    <hyperlink ref="C26:H26" location="'Consumo Comb. Auto Canales'!A1" display="Consumo de combustibles de automoción por canales" xr:uid="{00000000-0004-0000-0100-00002E000000}"/>
    <hyperlink ref="C71:G71" location="'Coste de aprov'!A1" display="Coste de aprovisionamiento gas natural" xr:uid="{00000000-0004-0000-0100-00002F000000}"/>
    <hyperlink ref="C79:G79" location="'Balance  Gas natural'!A1" display="Balance de producción y consumo de gas natural " xr:uid="{00000000-0004-0000-0100-000030000000}"/>
    <hyperlink ref="C84:F84" location="'Cotizaciones GN'!A1" display="Cotizaciones del gas natural" xr:uid="{00000000-0004-0000-0100-000031000000}"/>
    <hyperlink ref="C91:F91" location="'RREE Cores'!A1" display="Reservas estrategicas Cores" xr:uid="{00000000-0004-0000-0100-000032000000}"/>
    <hyperlink ref="C92:E92" location="'Existencias GN'!A1" display="Existencias gas natural" xr:uid="{00000000-0004-0000-0100-000033000000}"/>
    <hyperlink ref="C54:G54" location="'Cotizaciones de los crudos'!A1" display="Cotizaciones de los crudos de referencia y tipo de cambio" xr:uid="{00000000-0004-0000-0100-000034000000}"/>
    <hyperlink ref="C74" location="'importaciones netas GN'!A1" display="Importaciones netas de gas natural " xr:uid="{00000000-0004-0000-0100-000035000000}"/>
    <hyperlink ref="C65" location="'Consumo de gas natural por CCAA'!A1" display="Consumo de gas natural por Comunidades Autónomas y tramos de presión" xr:uid="{00000000-0004-0000-0100-000036000000}"/>
    <hyperlink ref="C63:G63" location="'Consumo GN por tramos presión'!A1" display="Consumo de gas natural por tramos de presión" xr:uid="{00000000-0004-0000-0100-000037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2.75" x14ac:dyDescent="0.2"/>
  <cols>
    <col min="1" max="1" width="32.5" style="81" customWidth="1"/>
    <col min="2" max="2" width="10.125" style="81" customWidth="1"/>
    <col min="3" max="3" width="14.125" style="81" customWidth="1"/>
    <col min="4" max="4" width="12.5" style="81" customWidth="1"/>
    <col min="5" max="5" width="11.125" style="81" customWidth="1"/>
    <col min="6" max="6" width="9.125" style="81" customWidth="1"/>
    <col min="7" max="7" width="12.625" style="81" customWidth="1"/>
    <col min="8" max="8" width="15.125" style="81" customWidth="1"/>
    <col min="9" max="10" width="12.1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62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62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62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62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62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62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62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62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62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62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62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62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62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62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62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62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62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62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62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62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62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62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62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62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62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62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62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62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62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62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62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62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62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62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62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62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62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62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62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62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62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62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62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62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62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62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62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62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62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62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62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62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62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62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62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62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62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62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62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62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62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62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625" style="81" bestFit="1" customWidth="1"/>
    <col min="16139" max="16384" width="11" style="81"/>
  </cols>
  <sheetData>
    <row r="1" spans="1:8" x14ac:dyDescent="0.2">
      <c r="A1" s="355" t="s">
        <v>27</v>
      </c>
      <c r="B1" s="356"/>
      <c r="C1" s="356"/>
      <c r="D1" s="356"/>
      <c r="E1" s="356"/>
      <c r="F1" s="356"/>
      <c r="G1" s="356"/>
      <c r="H1" s="356"/>
    </row>
    <row r="2" spans="1:8" ht="15.75" x14ac:dyDescent="0.25">
      <c r="A2" s="357"/>
      <c r="B2" s="358"/>
      <c r="C2" s="331"/>
      <c r="D2" s="331"/>
      <c r="E2" s="331"/>
      <c r="F2" s="331"/>
      <c r="G2" s="346"/>
      <c r="H2" s="346" t="s">
        <v>151</v>
      </c>
    </row>
    <row r="3" spans="1:8" x14ac:dyDescent="0.2">
      <c r="A3" s="347"/>
      <c r="B3" s="782">
        <f>INDICE!A3</f>
        <v>45383</v>
      </c>
      <c r="C3" s="783"/>
      <c r="D3" s="783" t="s">
        <v>115</v>
      </c>
      <c r="E3" s="783"/>
      <c r="F3" s="783" t="s">
        <v>116</v>
      </c>
      <c r="G3" s="784"/>
      <c r="H3" s="783"/>
    </row>
    <row r="4" spans="1:8" x14ac:dyDescent="0.2">
      <c r="A4" s="348"/>
      <c r="B4" s="349" t="s">
        <v>47</v>
      </c>
      <c r="C4" s="349" t="s">
        <v>419</v>
      </c>
      <c r="D4" s="349" t="s">
        <v>47</v>
      </c>
      <c r="E4" s="349" t="s">
        <v>419</v>
      </c>
      <c r="F4" s="349" t="s">
        <v>47</v>
      </c>
      <c r="G4" s="350" t="s">
        <v>419</v>
      </c>
      <c r="H4" s="350" t="s">
        <v>106</v>
      </c>
    </row>
    <row r="5" spans="1:8" x14ac:dyDescent="0.2">
      <c r="A5" s="351" t="s">
        <v>171</v>
      </c>
      <c r="B5" s="323">
        <v>1862.9751300000007</v>
      </c>
      <c r="C5" s="316">
        <v>7.9796095608056712</v>
      </c>
      <c r="D5" s="315">
        <v>7167.9767599999996</v>
      </c>
      <c r="E5" s="316">
        <v>3.8336575357141052</v>
      </c>
      <c r="F5" s="315">
        <v>21907.631730000005</v>
      </c>
      <c r="G5" s="330">
        <v>-0.23275890970340402</v>
      </c>
      <c r="H5" s="321">
        <v>70.585274082206823</v>
      </c>
    </row>
    <row r="6" spans="1:8" x14ac:dyDescent="0.2">
      <c r="A6" s="351" t="s">
        <v>172</v>
      </c>
      <c r="B6" s="581">
        <v>2.2482499999999996</v>
      </c>
      <c r="C6" s="330">
        <v>776.16913484021802</v>
      </c>
      <c r="D6" s="352">
        <v>5.5575900000000003</v>
      </c>
      <c r="E6" s="316">
        <v>566.72145110788529</v>
      </c>
      <c r="F6" s="315">
        <v>11.385450000000001</v>
      </c>
      <c r="G6" s="316">
        <v>-22.178279541522752</v>
      </c>
      <c r="H6" s="581">
        <v>3.6683340248903372E-2</v>
      </c>
    </row>
    <row r="7" spans="1:8" x14ac:dyDescent="0.2">
      <c r="A7" s="351" t="s">
        <v>173</v>
      </c>
      <c r="B7" s="338">
        <v>6.6E-4</v>
      </c>
      <c r="C7" s="330">
        <v>-77.999999999999986</v>
      </c>
      <c r="D7" s="329">
        <v>6.3079999999999997E-2</v>
      </c>
      <c r="E7" s="330">
        <v>350.5714285714285</v>
      </c>
      <c r="F7" s="329">
        <v>0.11772999999999999</v>
      </c>
      <c r="G7" s="316">
        <v>92.841932841932845</v>
      </c>
      <c r="H7" s="581">
        <v>3.7932006618125708E-4</v>
      </c>
    </row>
    <row r="8" spans="1:8" x14ac:dyDescent="0.2">
      <c r="A8" s="362" t="s">
        <v>174</v>
      </c>
      <c r="B8" s="324">
        <v>1865.2240400000007</v>
      </c>
      <c r="C8" s="325">
        <v>8.0936938174083757</v>
      </c>
      <c r="D8" s="324">
        <v>7173.5974299999998</v>
      </c>
      <c r="E8" s="371">
        <v>3.9023204457224554</v>
      </c>
      <c r="F8" s="324">
        <v>21919.134910000004</v>
      </c>
      <c r="G8" s="325">
        <v>-0.24711190019971099</v>
      </c>
      <c r="H8" s="325">
        <v>70.62233674252191</v>
      </c>
    </row>
    <row r="9" spans="1:8" x14ac:dyDescent="0.2">
      <c r="A9" s="351" t="s">
        <v>175</v>
      </c>
      <c r="B9" s="323">
        <v>343.08668000000017</v>
      </c>
      <c r="C9" s="316">
        <v>34.301584487490459</v>
      </c>
      <c r="D9" s="315">
        <v>1259.8638400000002</v>
      </c>
      <c r="E9" s="316">
        <v>-2.0776304876535208</v>
      </c>
      <c r="F9" s="315">
        <v>3599.5700500000003</v>
      </c>
      <c r="G9" s="316">
        <v>-17.034901303002176</v>
      </c>
      <c r="H9" s="321">
        <v>11.597631441349453</v>
      </c>
    </row>
    <row r="10" spans="1:8" x14ac:dyDescent="0.2">
      <c r="A10" s="351" t="s">
        <v>176</v>
      </c>
      <c r="B10" s="323">
        <v>79.596619999999987</v>
      </c>
      <c r="C10" s="316">
        <v>34.588952787538432</v>
      </c>
      <c r="D10" s="315">
        <v>552.47231999999997</v>
      </c>
      <c r="E10" s="330">
        <v>7.8018097991622835</v>
      </c>
      <c r="F10" s="315">
        <v>1194.07853</v>
      </c>
      <c r="G10" s="330">
        <v>50.45412295872287</v>
      </c>
      <c r="H10" s="321">
        <v>3.8472602312513224</v>
      </c>
    </row>
    <row r="11" spans="1:8" x14ac:dyDescent="0.2">
      <c r="A11" s="351" t="s">
        <v>177</v>
      </c>
      <c r="B11" s="323">
        <v>412.77386999999999</v>
      </c>
      <c r="C11" s="316">
        <v>31.601848600151321</v>
      </c>
      <c r="D11" s="315">
        <v>1499.3362999999999</v>
      </c>
      <c r="E11" s="316">
        <v>17.317450157370441</v>
      </c>
      <c r="F11" s="315">
        <v>4324.3301500000007</v>
      </c>
      <c r="G11" s="316">
        <v>4.3315044126975204</v>
      </c>
      <c r="H11" s="321">
        <v>13.93277158487731</v>
      </c>
    </row>
    <row r="12" spans="1:8" s="3" customFormat="1" x14ac:dyDescent="0.2">
      <c r="A12" s="353" t="s">
        <v>148</v>
      </c>
      <c r="B12" s="326">
        <v>2700.6812100000006</v>
      </c>
      <c r="C12" s="327">
        <v>14.736278822916422</v>
      </c>
      <c r="D12" s="326">
        <v>10485.26989</v>
      </c>
      <c r="E12" s="327">
        <v>5.0494113813197261</v>
      </c>
      <c r="F12" s="326">
        <v>31037.113640000007</v>
      </c>
      <c r="G12" s="327">
        <v>-0.68294393795360997</v>
      </c>
      <c r="H12" s="327">
        <v>100</v>
      </c>
    </row>
    <row r="13" spans="1:8" x14ac:dyDescent="0.2">
      <c r="A13" s="363" t="s">
        <v>149</v>
      </c>
      <c r="B13" s="328"/>
      <c r="C13" s="328"/>
      <c r="D13" s="328"/>
      <c r="E13" s="328"/>
      <c r="F13" s="328"/>
      <c r="G13" s="328"/>
      <c r="H13" s="328"/>
    </row>
    <row r="14" spans="1:8" s="105" customFormat="1" x14ac:dyDescent="0.2">
      <c r="A14" s="597" t="s">
        <v>178</v>
      </c>
      <c r="B14" s="588">
        <v>112.26124000000017</v>
      </c>
      <c r="C14" s="589">
        <v>-29.040205744468679</v>
      </c>
      <c r="D14" s="590">
        <v>434.85438000000005</v>
      </c>
      <c r="E14" s="589">
        <v>-20.418725965041098</v>
      </c>
      <c r="F14" s="315">
        <v>1817.5088900000001</v>
      </c>
      <c r="G14" s="589">
        <v>23.221138848737372</v>
      </c>
      <c r="H14" s="591">
        <v>5.8559211113549914</v>
      </c>
    </row>
    <row r="15" spans="1:8" s="105" customFormat="1" x14ac:dyDescent="0.2">
      <c r="A15" s="598" t="s">
        <v>560</v>
      </c>
      <c r="B15" s="593">
        <v>6.0186464249088338</v>
      </c>
      <c r="C15" s="594"/>
      <c r="D15" s="595">
        <v>6.0618731988142809</v>
      </c>
      <c r="E15" s="594"/>
      <c r="F15" s="595">
        <v>8.2918824007548384</v>
      </c>
      <c r="G15" s="594"/>
      <c r="H15" s="596"/>
    </row>
    <row r="16" spans="1:8" s="105" customFormat="1" x14ac:dyDescent="0.2">
      <c r="A16" s="599" t="s">
        <v>425</v>
      </c>
      <c r="B16" s="600">
        <v>305.88466999999991</v>
      </c>
      <c r="C16" s="601">
        <v>41.346070181309479</v>
      </c>
      <c r="D16" s="602">
        <v>1080.1583700000001</v>
      </c>
      <c r="E16" s="601">
        <v>22.183280377852061</v>
      </c>
      <c r="F16" s="602">
        <v>3012.1977000000002</v>
      </c>
      <c r="G16" s="601">
        <v>4.6786706571551067</v>
      </c>
      <c r="H16" s="603">
        <v>9.7051476336960025</v>
      </c>
    </row>
    <row r="17" spans="1:22" x14ac:dyDescent="0.2">
      <c r="A17" s="359"/>
      <c r="B17" s="356"/>
      <c r="C17" s="356"/>
      <c r="D17" s="356"/>
      <c r="E17" s="356"/>
      <c r="F17" s="356"/>
      <c r="G17" s="356"/>
      <c r="H17" s="360" t="s">
        <v>220</v>
      </c>
    </row>
    <row r="18" spans="1:22" x14ac:dyDescent="0.2">
      <c r="A18" s="354" t="s">
        <v>477</v>
      </c>
      <c r="B18" s="331"/>
      <c r="C18" s="331"/>
      <c r="D18" s="331"/>
      <c r="E18" s="331"/>
      <c r="F18" s="315"/>
      <c r="G18" s="331"/>
      <c r="H18" s="331"/>
      <c r="I18" s="88"/>
      <c r="J18" s="88"/>
      <c r="K18" s="88"/>
      <c r="L18" s="88"/>
      <c r="M18" s="88"/>
      <c r="N18" s="88"/>
    </row>
    <row r="19" spans="1:22" x14ac:dyDescent="0.2">
      <c r="A19" s="785" t="s">
        <v>426</v>
      </c>
      <c r="B19" s="786"/>
      <c r="C19" s="786"/>
      <c r="D19" s="786"/>
      <c r="E19" s="786"/>
      <c r="F19" s="786"/>
      <c r="G19" s="786"/>
      <c r="H19" s="331"/>
      <c r="I19" s="88"/>
      <c r="J19" s="88"/>
      <c r="K19" s="88"/>
      <c r="L19" s="88"/>
      <c r="M19" s="88"/>
      <c r="N19" s="88"/>
    </row>
    <row r="20" spans="1:22" ht="14.25" x14ac:dyDescent="0.2">
      <c r="A20" s="133" t="s">
        <v>530</v>
      </c>
      <c r="B20" s="361"/>
      <c r="C20" s="361"/>
      <c r="D20" s="361"/>
      <c r="E20" s="361"/>
      <c r="F20" s="361"/>
      <c r="G20" s="361"/>
      <c r="H20" s="361"/>
      <c r="I20" s="88"/>
      <c r="J20" s="88"/>
      <c r="K20" s="88"/>
      <c r="L20" s="88"/>
      <c r="M20" s="88"/>
      <c r="N20" s="88"/>
    </row>
    <row r="21" spans="1:22" x14ac:dyDescent="0.2">
      <c r="A21" s="779" t="s">
        <v>682</v>
      </c>
      <c r="B21" s="779"/>
      <c r="C21" s="779"/>
      <c r="D21" s="779"/>
      <c r="E21" s="779"/>
      <c r="F21" s="779"/>
      <c r="G21" s="779"/>
      <c r="H21" s="779"/>
    </row>
    <row r="22" spans="1:22" x14ac:dyDescent="0.2">
      <c r="A22" s="779"/>
      <c r="B22" s="779"/>
      <c r="C22" s="779"/>
      <c r="D22" s="779"/>
      <c r="E22" s="779"/>
      <c r="F22" s="779"/>
      <c r="G22" s="779"/>
      <c r="H22" s="779"/>
    </row>
    <row r="23" spans="1:22" x14ac:dyDescent="0.2">
      <c r="D23" s="623"/>
      <c r="E23" s="623"/>
      <c r="F23" s="623"/>
      <c r="G23" s="623"/>
      <c r="H23" s="623"/>
      <c r="I23" s="623"/>
      <c r="J23" s="623"/>
      <c r="K23" s="623"/>
      <c r="L23" s="623"/>
      <c r="M23" s="623"/>
      <c r="N23" s="623"/>
      <c r="O23" s="623"/>
      <c r="P23" s="623"/>
      <c r="Q23" s="623"/>
      <c r="R23" s="623"/>
      <c r="S23" s="623"/>
      <c r="T23" s="623"/>
      <c r="U23" s="623"/>
      <c r="V23" s="623"/>
    </row>
    <row r="24" spans="1:22" x14ac:dyDescent="0.2">
      <c r="B24" s="81" t="s">
        <v>367</v>
      </c>
    </row>
    <row r="32" spans="1:22" x14ac:dyDescent="0.2">
      <c r="C32" s="81" t="s">
        <v>367</v>
      </c>
    </row>
  </sheetData>
  <mergeCells count="5">
    <mergeCell ref="B3:C3"/>
    <mergeCell ref="D3:E3"/>
    <mergeCell ref="F3:H3"/>
    <mergeCell ref="A19:G19"/>
    <mergeCell ref="A21:H22"/>
  </mergeCells>
  <conditionalFormatting sqref="B6">
    <cfRule type="cellIs" dxfId="190" priority="35" operator="between">
      <formula>0</formula>
      <formula>0.5</formula>
    </cfRule>
    <cfRule type="cellIs" dxfId="189" priority="36" operator="between">
      <formula>0</formula>
      <formula>0.49</formula>
    </cfRule>
  </conditionalFormatting>
  <conditionalFormatting sqref="B7:F7">
    <cfRule type="cellIs" dxfId="188" priority="1" operator="equal">
      <formula>0</formula>
    </cfRule>
    <cfRule type="cellIs" dxfId="187" priority="2" operator="between">
      <formula>0</formula>
      <formula>0.5</formula>
    </cfRule>
  </conditionalFormatting>
  <conditionalFormatting sqref="D6">
    <cfRule type="cellIs" dxfId="186" priority="33" operator="between">
      <formula>0</formula>
      <formula>0.5</formula>
    </cfRule>
    <cfRule type="cellIs" dxfId="185" priority="34" operator="between">
      <formula>0</formula>
      <formula>0.49</formula>
    </cfRule>
  </conditionalFormatting>
  <conditionalFormatting sqref="E8">
    <cfRule type="cellIs" dxfId="184" priority="15" operator="between">
      <formula>-0.04999999</formula>
      <formula>-0.00000001</formula>
    </cfRule>
  </conditionalFormatting>
  <conditionalFormatting sqref="E10">
    <cfRule type="cellIs" dxfId="183" priority="5" operator="equal">
      <formula>0</formula>
    </cfRule>
    <cfRule type="cellIs" dxfId="182" priority="6" operator="between">
      <formula>-0.5</formula>
      <formula>0.5</formula>
    </cfRule>
  </conditionalFormatting>
  <conditionalFormatting sqref="G10">
    <cfRule type="cellIs" dxfId="181" priority="3" operator="equal">
      <formula>0</formula>
    </cfRule>
    <cfRule type="cellIs" dxfId="180" priority="4" operator="between">
      <formula>-0.5</formula>
      <formula>0.5</formula>
    </cfRule>
  </conditionalFormatting>
  <conditionalFormatting sqref="H6:H7">
    <cfRule type="cellIs" dxfId="179" priority="11" operator="between">
      <formula>0</formula>
      <formula>0.5</formula>
    </cfRule>
    <cfRule type="cellIs" dxfId="178" priority="1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427</v>
      </c>
    </row>
    <row r="2" spans="1:10" ht="15.75" x14ac:dyDescent="0.25">
      <c r="A2" s="2"/>
      <c r="J2" s="79" t="s">
        <v>151</v>
      </c>
    </row>
    <row r="3" spans="1:10" ht="14.1" customHeight="1" x14ac:dyDescent="0.2">
      <c r="A3" s="90" t="s">
        <v>514</v>
      </c>
      <c r="B3" s="780">
        <f>INDICE!A3</f>
        <v>45383</v>
      </c>
      <c r="C3" s="780"/>
      <c r="D3" s="780">
        <f>INDICE!C3</f>
        <v>0</v>
      </c>
      <c r="E3" s="780"/>
      <c r="F3" s="91"/>
      <c r="G3" s="781" t="s">
        <v>116</v>
      </c>
      <c r="H3" s="781"/>
      <c r="I3" s="781"/>
      <c r="J3" s="781"/>
    </row>
    <row r="4" spans="1:10" x14ac:dyDescent="0.2">
      <c r="A4" s="92"/>
      <c r="B4" s="93" t="s">
        <v>179</v>
      </c>
      <c r="C4" s="93" t="s">
        <v>180</v>
      </c>
      <c r="D4" s="93" t="s">
        <v>181</v>
      </c>
      <c r="E4" s="93" t="s">
        <v>182</v>
      </c>
      <c r="F4" s="93"/>
      <c r="G4" s="93" t="s">
        <v>179</v>
      </c>
      <c r="H4" s="93" t="s">
        <v>180</v>
      </c>
      <c r="I4" s="93" t="s">
        <v>181</v>
      </c>
      <c r="J4" s="93" t="s">
        <v>182</v>
      </c>
    </row>
    <row r="5" spans="1:10" x14ac:dyDescent="0.2">
      <c r="A5" s="364" t="s">
        <v>153</v>
      </c>
      <c r="B5" s="94">
        <v>300.83422999999999</v>
      </c>
      <c r="C5" s="94">
        <v>58.605920000000012</v>
      </c>
      <c r="D5" s="94">
        <v>3.92862</v>
      </c>
      <c r="E5" s="340">
        <v>363.36877000000004</v>
      </c>
      <c r="F5" s="94"/>
      <c r="G5" s="94">
        <v>3483.9914999999974</v>
      </c>
      <c r="H5" s="94">
        <v>631.93542000000025</v>
      </c>
      <c r="I5" s="94">
        <v>62.160130000000002</v>
      </c>
      <c r="J5" s="340">
        <v>4178.0870499999983</v>
      </c>
    </row>
    <row r="6" spans="1:10" x14ac:dyDescent="0.2">
      <c r="A6" s="365" t="s">
        <v>154</v>
      </c>
      <c r="B6" s="96">
        <v>69.796099999999996</v>
      </c>
      <c r="C6" s="96">
        <v>19.815000000000001</v>
      </c>
      <c r="D6" s="96">
        <v>4.9873400000000006</v>
      </c>
      <c r="E6" s="342">
        <v>94.598439999999997</v>
      </c>
      <c r="F6" s="96"/>
      <c r="G6" s="96">
        <v>793.79735999999968</v>
      </c>
      <c r="H6" s="96">
        <v>243.06835000000015</v>
      </c>
      <c r="I6" s="96">
        <v>79.960089999999994</v>
      </c>
      <c r="J6" s="342">
        <v>1116.8257999999998</v>
      </c>
    </row>
    <row r="7" spans="1:10" x14ac:dyDescent="0.2">
      <c r="A7" s="365" t="s">
        <v>155</v>
      </c>
      <c r="B7" s="96">
        <v>33.427750000000003</v>
      </c>
      <c r="C7" s="96">
        <v>6.3960399999999993</v>
      </c>
      <c r="D7" s="96">
        <v>2.7403900000000005</v>
      </c>
      <c r="E7" s="342">
        <v>42.56418</v>
      </c>
      <c r="F7" s="96"/>
      <c r="G7" s="96">
        <v>399.18674000000004</v>
      </c>
      <c r="H7" s="96">
        <v>68.561060000000026</v>
      </c>
      <c r="I7" s="96">
        <v>33.61032999999999</v>
      </c>
      <c r="J7" s="342">
        <v>501.35813000000007</v>
      </c>
    </row>
    <row r="8" spans="1:10" x14ac:dyDescent="0.2">
      <c r="A8" s="365" t="s">
        <v>156</v>
      </c>
      <c r="B8" s="96">
        <v>28.412980000000001</v>
      </c>
      <c r="C8" s="96">
        <v>3.5459899999999998</v>
      </c>
      <c r="D8" s="96">
        <v>4.3772200000000003</v>
      </c>
      <c r="E8" s="342">
        <v>36.336190000000002</v>
      </c>
      <c r="F8" s="96"/>
      <c r="G8" s="96">
        <v>360.49684000000008</v>
      </c>
      <c r="H8" s="96">
        <v>43.263259999999988</v>
      </c>
      <c r="I8" s="96">
        <v>145.70333000000002</v>
      </c>
      <c r="J8" s="342">
        <v>549.46343000000013</v>
      </c>
    </row>
    <row r="9" spans="1:10" x14ac:dyDescent="0.2">
      <c r="A9" s="365" t="s">
        <v>157</v>
      </c>
      <c r="B9" s="96">
        <v>56.449770000000001</v>
      </c>
      <c r="C9" s="96">
        <v>0</v>
      </c>
      <c r="D9" s="96">
        <v>0</v>
      </c>
      <c r="E9" s="342">
        <v>56.449770000000001</v>
      </c>
      <c r="F9" s="96"/>
      <c r="G9" s="96">
        <v>658.74465000000009</v>
      </c>
      <c r="H9" s="96">
        <v>0</v>
      </c>
      <c r="I9" s="96">
        <v>2.3080100000000003</v>
      </c>
      <c r="J9" s="342">
        <v>661.05266000000006</v>
      </c>
    </row>
    <row r="10" spans="1:10" x14ac:dyDescent="0.2">
      <c r="A10" s="365" t="s">
        <v>158</v>
      </c>
      <c r="B10" s="96">
        <v>24.047189999999993</v>
      </c>
      <c r="C10" s="96">
        <v>4.4786799999999998</v>
      </c>
      <c r="D10" s="96">
        <v>0.18181</v>
      </c>
      <c r="E10" s="342">
        <v>28.707679999999993</v>
      </c>
      <c r="F10" s="96"/>
      <c r="G10" s="96">
        <v>289.65473000000009</v>
      </c>
      <c r="H10" s="96">
        <v>49.460659999999976</v>
      </c>
      <c r="I10" s="96">
        <v>2.2986300000000002</v>
      </c>
      <c r="J10" s="342">
        <v>341.41402000000005</v>
      </c>
    </row>
    <row r="11" spans="1:10" x14ac:dyDescent="0.2">
      <c r="A11" s="365" t="s">
        <v>159</v>
      </c>
      <c r="B11" s="96">
        <v>144.78485999999998</v>
      </c>
      <c r="C11" s="96">
        <v>51.137739999999958</v>
      </c>
      <c r="D11" s="96">
        <v>13.192159999999998</v>
      </c>
      <c r="E11" s="342">
        <v>209.11475999999993</v>
      </c>
      <c r="F11" s="96"/>
      <c r="G11" s="96">
        <v>1695.8968000000002</v>
      </c>
      <c r="H11" s="96">
        <v>546.10154999999963</v>
      </c>
      <c r="I11" s="96">
        <v>165.56442999999999</v>
      </c>
      <c r="J11" s="342">
        <v>2407.5627799999997</v>
      </c>
    </row>
    <row r="12" spans="1:10" x14ac:dyDescent="0.2">
      <c r="A12" s="365" t="s">
        <v>510</v>
      </c>
      <c r="B12" s="96">
        <v>109.47624999999999</v>
      </c>
      <c r="C12" s="96">
        <v>35.627150000000007</v>
      </c>
      <c r="D12" s="96">
        <v>7.9542000000000019</v>
      </c>
      <c r="E12" s="342">
        <v>153.05760000000001</v>
      </c>
      <c r="F12" s="96"/>
      <c r="G12" s="96">
        <v>1222.4936800000007</v>
      </c>
      <c r="H12" s="96">
        <v>443.30707000000018</v>
      </c>
      <c r="I12" s="96">
        <v>132.92317999999995</v>
      </c>
      <c r="J12" s="342">
        <v>1798.7239300000008</v>
      </c>
    </row>
    <row r="13" spans="1:10" x14ac:dyDescent="0.2">
      <c r="A13" s="365" t="s">
        <v>160</v>
      </c>
      <c r="B13" s="96">
        <v>287.98953</v>
      </c>
      <c r="C13" s="96">
        <v>60.678019999999997</v>
      </c>
      <c r="D13" s="96">
        <v>4.8831900000000008</v>
      </c>
      <c r="E13" s="342">
        <v>353.55074000000002</v>
      </c>
      <c r="F13" s="96"/>
      <c r="G13" s="96">
        <v>3650.9131900000011</v>
      </c>
      <c r="H13" s="96">
        <v>428.59473000000014</v>
      </c>
      <c r="I13" s="96">
        <v>86.739829999999998</v>
      </c>
      <c r="J13" s="342">
        <v>4166.2477500000014</v>
      </c>
    </row>
    <row r="14" spans="1:10" x14ac:dyDescent="0.2">
      <c r="A14" s="365" t="s">
        <v>161</v>
      </c>
      <c r="B14" s="96">
        <v>1.0723200000000002</v>
      </c>
      <c r="C14" s="96">
        <v>0</v>
      </c>
      <c r="D14" s="96">
        <v>0</v>
      </c>
      <c r="E14" s="342">
        <v>1.0723200000000002</v>
      </c>
      <c r="F14" s="96"/>
      <c r="G14" s="96">
        <v>12.32577</v>
      </c>
      <c r="H14" s="96">
        <v>0</v>
      </c>
      <c r="I14" s="96">
        <v>0.32849</v>
      </c>
      <c r="J14" s="342">
        <v>12.654260000000001</v>
      </c>
    </row>
    <row r="15" spans="1:10" x14ac:dyDescent="0.2">
      <c r="A15" s="365" t="s">
        <v>162</v>
      </c>
      <c r="B15" s="96">
        <v>169.25683000000001</v>
      </c>
      <c r="C15" s="96">
        <v>17.713979999999999</v>
      </c>
      <c r="D15" s="96">
        <v>2.6331000000000002</v>
      </c>
      <c r="E15" s="342">
        <v>189.60391000000001</v>
      </c>
      <c r="F15" s="96"/>
      <c r="G15" s="96">
        <v>1973.0004700000011</v>
      </c>
      <c r="H15" s="96">
        <v>208.1810000000001</v>
      </c>
      <c r="I15" s="96">
        <v>37.921120000000002</v>
      </c>
      <c r="J15" s="342">
        <v>2219.1025900000013</v>
      </c>
    </row>
    <row r="16" spans="1:10" x14ac:dyDescent="0.2">
      <c r="A16" s="365" t="s">
        <v>163</v>
      </c>
      <c r="B16" s="96">
        <v>65.454729999999998</v>
      </c>
      <c r="C16" s="96">
        <v>14.028629999999998</v>
      </c>
      <c r="D16" s="96">
        <v>0.89579999999999993</v>
      </c>
      <c r="E16" s="342">
        <v>80.379159999999985</v>
      </c>
      <c r="F16" s="96"/>
      <c r="G16" s="96">
        <v>699.91946999999993</v>
      </c>
      <c r="H16" s="96">
        <v>138.66455000000005</v>
      </c>
      <c r="I16" s="96">
        <v>13.351780000000002</v>
      </c>
      <c r="J16" s="342">
        <v>851.93579999999997</v>
      </c>
    </row>
    <row r="17" spans="1:10" x14ac:dyDescent="0.2">
      <c r="A17" s="365" t="s">
        <v>164</v>
      </c>
      <c r="B17" s="96">
        <v>109.08002000000002</v>
      </c>
      <c r="C17" s="96">
        <v>24.332409999999999</v>
      </c>
      <c r="D17" s="96">
        <v>13.994089999999995</v>
      </c>
      <c r="E17" s="342">
        <v>147.40652000000003</v>
      </c>
      <c r="F17" s="96"/>
      <c r="G17" s="96">
        <v>1320.3672299999996</v>
      </c>
      <c r="H17" s="96">
        <v>248.98323999999997</v>
      </c>
      <c r="I17" s="96">
        <v>183.79755999999981</v>
      </c>
      <c r="J17" s="342">
        <v>1753.1480299999994</v>
      </c>
    </row>
    <row r="18" spans="1:10" x14ac:dyDescent="0.2">
      <c r="A18" s="365" t="s">
        <v>165</v>
      </c>
      <c r="B18" s="96">
        <v>14.250860000000001</v>
      </c>
      <c r="C18" s="96">
        <v>3.5995599999999999</v>
      </c>
      <c r="D18" s="96">
        <v>1.2754099999999999</v>
      </c>
      <c r="E18" s="342">
        <v>19.125830000000001</v>
      </c>
      <c r="F18" s="96"/>
      <c r="G18" s="96">
        <v>157.27631</v>
      </c>
      <c r="H18" s="96">
        <v>38.52727999999999</v>
      </c>
      <c r="I18" s="96">
        <v>16.447080000000007</v>
      </c>
      <c r="J18" s="342">
        <v>212.25066999999999</v>
      </c>
    </row>
    <row r="19" spans="1:10" x14ac:dyDescent="0.2">
      <c r="A19" s="365" t="s">
        <v>166</v>
      </c>
      <c r="B19" s="96">
        <v>155.98906000000005</v>
      </c>
      <c r="C19" s="96">
        <v>10.527370000000001</v>
      </c>
      <c r="D19" s="96">
        <v>11.822989999999999</v>
      </c>
      <c r="E19" s="342">
        <v>178.33942000000005</v>
      </c>
      <c r="F19" s="96"/>
      <c r="G19" s="96">
        <v>1847.755509999999</v>
      </c>
      <c r="H19" s="96">
        <v>127.69014999999999</v>
      </c>
      <c r="I19" s="96">
        <v>156.65514999999996</v>
      </c>
      <c r="J19" s="342">
        <v>2132.100809999999</v>
      </c>
    </row>
    <row r="20" spans="1:10" x14ac:dyDescent="0.2">
      <c r="A20" s="365" t="s">
        <v>167</v>
      </c>
      <c r="B20" s="96">
        <v>1.01132</v>
      </c>
      <c r="C20" s="96">
        <v>0</v>
      </c>
      <c r="D20" s="96">
        <v>0</v>
      </c>
      <c r="E20" s="342">
        <v>1.01132</v>
      </c>
      <c r="F20" s="96"/>
      <c r="G20" s="96">
        <v>13.274299999999998</v>
      </c>
      <c r="H20" s="96">
        <v>0</v>
      </c>
      <c r="I20" s="96">
        <v>0</v>
      </c>
      <c r="J20" s="342">
        <v>13.274299999999998</v>
      </c>
    </row>
    <row r="21" spans="1:10" x14ac:dyDescent="0.2">
      <c r="A21" s="365" t="s">
        <v>168</v>
      </c>
      <c r="B21" s="96">
        <v>81.573570000000004</v>
      </c>
      <c r="C21" s="96">
        <v>11.915330000000001</v>
      </c>
      <c r="D21" s="96">
        <v>0.46572000000000002</v>
      </c>
      <c r="E21" s="342">
        <v>93.954620000000006</v>
      </c>
      <c r="F21" s="96"/>
      <c r="G21" s="96">
        <v>984.96116999999992</v>
      </c>
      <c r="H21" s="96">
        <v>141.63817</v>
      </c>
      <c r="I21" s="96">
        <v>7.6887499999999998</v>
      </c>
      <c r="J21" s="342">
        <v>1134.28809</v>
      </c>
    </row>
    <row r="22" spans="1:10" x14ac:dyDescent="0.2">
      <c r="A22" s="365" t="s">
        <v>169</v>
      </c>
      <c r="B22" s="96">
        <v>54.587739999999997</v>
      </c>
      <c r="C22" s="96">
        <v>7.0114799999999997</v>
      </c>
      <c r="D22" s="96">
        <v>0.79419999999999991</v>
      </c>
      <c r="E22" s="342">
        <v>62.393419999999992</v>
      </c>
      <c r="F22" s="96"/>
      <c r="G22" s="96">
        <v>585.08474000000001</v>
      </c>
      <c r="H22" s="96">
        <v>85.837959999999995</v>
      </c>
      <c r="I22" s="96">
        <v>11.19811</v>
      </c>
      <c r="J22" s="342">
        <v>682.12081000000001</v>
      </c>
    </row>
    <row r="23" spans="1:10" x14ac:dyDescent="0.2">
      <c r="A23" s="366" t="s">
        <v>170</v>
      </c>
      <c r="B23" s="96">
        <v>155.48002000000002</v>
      </c>
      <c r="C23" s="96">
        <v>13.673380000000002</v>
      </c>
      <c r="D23" s="96">
        <v>5.4703799999999996</v>
      </c>
      <c r="E23" s="342">
        <v>174.62378000000004</v>
      </c>
      <c r="F23" s="96"/>
      <c r="G23" s="96">
        <v>1758.4912699999991</v>
      </c>
      <c r="H23" s="96">
        <v>155.75560000000002</v>
      </c>
      <c r="I23" s="96">
        <v>55.422530000000023</v>
      </c>
      <c r="J23" s="342">
        <v>1969.6693999999991</v>
      </c>
    </row>
    <row r="24" spans="1:10" x14ac:dyDescent="0.2">
      <c r="A24" s="367" t="s">
        <v>428</v>
      </c>
      <c r="B24" s="100">
        <v>1862.9751299999994</v>
      </c>
      <c r="C24" s="100">
        <v>343.08668000000017</v>
      </c>
      <c r="D24" s="100">
        <v>79.596620000000001</v>
      </c>
      <c r="E24" s="100">
        <v>2285.6584299999995</v>
      </c>
      <c r="F24" s="100"/>
      <c r="G24" s="100">
        <v>21907.631729999997</v>
      </c>
      <c r="H24" s="100">
        <v>3599.570049999993</v>
      </c>
      <c r="I24" s="100">
        <v>1194.0785300000018</v>
      </c>
      <c r="J24" s="100">
        <v>26701.280309999991</v>
      </c>
    </row>
    <row r="25" spans="1:10" x14ac:dyDescent="0.2">
      <c r="J25" s="79" t="s">
        <v>220</v>
      </c>
    </row>
    <row r="26" spans="1:10" x14ac:dyDescent="0.2">
      <c r="A26" s="344" t="s">
        <v>548</v>
      </c>
      <c r="G26" s="58"/>
      <c r="H26" s="58"/>
      <c r="I26" s="58"/>
      <c r="J26" s="58"/>
    </row>
    <row r="27" spans="1:10" x14ac:dyDescent="0.2">
      <c r="A27" s="101" t="s">
        <v>221</v>
      </c>
      <c r="G27" s="58"/>
      <c r="H27" s="58"/>
      <c r="I27" s="58"/>
      <c r="J27" s="58"/>
    </row>
    <row r="28" spans="1:10" ht="18" x14ac:dyDescent="0.25">
      <c r="A28" s="102"/>
      <c r="E28" s="787"/>
      <c r="F28" s="787"/>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5:J24">
    <cfRule type="cellIs" dxfId="177" priority="1" stopIfTrue="1" operator="equal">
      <formula>0</formula>
    </cfRule>
  </conditionalFormatting>
  <conditionalFormatting sqref="B6:J23">
    <cfRule type="cellIs" dxfId="176" priority="2" operator="between">
      <formula>0</formula>
      <formula>0.5</formula>
    </cfRule>
    <cfRule type="cellIs" dxfId="175"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4.1"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62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1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62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1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62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1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62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1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62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1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62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1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62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1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62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1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62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1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62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1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62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1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62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1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62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1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62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1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62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1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62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1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62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1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62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1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62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1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62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1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62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1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62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1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62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1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62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1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62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1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62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1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62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1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62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1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62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1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62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1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62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1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62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1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62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1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62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1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62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1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62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1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62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1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62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1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62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1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62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1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62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1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62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1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62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1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62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1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62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1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62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1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62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1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62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1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62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1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62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1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62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1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62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1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62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1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62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1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62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1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62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1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62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1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62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1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62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1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62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1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62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1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62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1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62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1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4.1" customHeight="1" x14ac:dyDescent="0.2">
      <c r="A1" s="788" t="s">
        <v>28</v>
      </c>
      <c r="B1" s="788"/>
      <c r="C1" s="788"/>
      <c r="D1" s="106"/>
      <c r="E1" s="106"/>
      <c r="F1" s="106"/>
      <c r="G1" s="106"/>
      <c r="H1" s="107"/>
    </row>
    <row r="2" spans="1:65" ht="14.1" customHeight="1" x14ac:dyDescent="0.2">
      <c r="A2" s="789"/>
      <c r="B2" s="789"/>
      <c r="C2" s="789"/>
      <c r="D2" s="109"/>
      <c r="E2" s="109"/>
      <c r="F2" s="109"/>
      <c r="H2" s="79" t="s">
        <v>151</v>
      </c>
    </row>
    <row r="3" spans="1:65" s="81" customFormat="1" ht="12.75" x14ac:dyDescent="0.2">
      <c r="A3" s="70"/>
      <c r="B3" s="776">
        <f>INDICE!A3</f>
        <v>45383</v>
      </c>
      <c r="C3" s="777"/>
      <c r="D3" s="777" t="s">
        <v>115</v>
      </c>
      <c r="E3" s="777"/>
      <c r="F3" s="777" t="s">
        <v>116</v>
      </c>
      <c r="G3" s="777"/>
      <c r="H3" s="777"/>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419</v>
      </c>
      <c r="D4" s="82" t="s">
        <v>47</v>
      </c>
      <c r="E4" s="82" t="s">
        <v>419</v>
      </c>
      <c r="F4" s="82" t="s">
        <v>47</v>
      </c>
      <c r="G4" s="82" t="s">
        <v>419</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4.1" customHeight="1" x14ac:dyDescent="0.2">
      <c r="A5" s="107" t="s">
        <v>183</v>
      </c>
      <c r="B5" s="376">
        <v>509.00395999999984</v>
      </c>
      <c r="C5" s="111">
        <v>9.7135623186292701</v>
      </c>
      <c r="D5" s="110">
        <v>1876.4981900000005</v>
      </c>
      <c r="E5" s="111">
        <v>9.6908604604236643</v>
      </c>
      <c r="F5" s="110">
        <v>5909.9979199999989</v>
      </c>
      <c r="G5" s="111">
        <v>6.8251959398465072</v>
      </c>
      <c r="H5" s="373">
        <v>20.989642829350718</v>
      </c>
    </row>
    <row r="6" spans="1:65" ht="14.1" customHeight="1" x14ac:dyDescent="0.2">
      <c r="A6" s="107" t="s">
        <v>184</v>
      </c>
      <c r="B6" s="377">
        <v>27.707809999999988</v>
      </c>
      <c r="C6" s="330">
        <v>5.6493103654701917</v>
      </c>
      <c r="D6" s="112">
        <v>103.86677999999992</v>
      </c>
      <c r="E6" s="113">
        <v>8.6537149905976829</v>
      </c>
      <c r="F6" s="112">
        <v>327.51388000000003</v>
      </c>
      <c r="G6" s="114">
        <v>6.144680378854674</v>
      </c>
      <c r="H6" s="374">
        <v>1.1631813506382476</v>
      </c>
    </row>
    <row r="7" spans="1:65" ht="14.1" customHeight="1" x14ac:dyDescent="0.2">
      <c r="A7" s="107" t="s">
        <v>577</v>
      </c>
      <c r="B7" s="342">
        <v>2.7179999999999999E-2</v>
      </c>
      <c r="C7" s="113">
        <v>44.267515923566883</v>
      </c>
      <c r="D7" s="96">
        <v>3.8969999999999998E-2</v>
      </c>
      <c r="E7" s="113">
        <v>7.5924903368304806</v>
      </c>
      <c r="F7" s="96">
        <v>8.7389999999999995E-2</v>
      </c>
      <c r="G7" s="113">
        <v>56.332737030411451</v>
      </c>
      <c r="H7" s="342">
        <v>3.1036980244097267E-4</v>
      </c>
    </row>
    <row r="8" spans="1:65" ht="14.1" customHeight="1" x14ac:dyDescent="0.2">
      <c r="A8" s="369" t="s">
        <v>185</v>
      </c>
      <c r="B8" s="370">
        <v>536.73894999999982</v>
      </c>
      <c r="C8" s="371">
        <v>9.4974415832128969</v>
      </c>
      <c r="D8" s="370">
        <v>1980.4039400000004</v>
      </c>
      <c r="E8" s="371">
        <v>9.6359312083177819</v>
      </c>
      <c r="F8" s="370">
        <v>6237.599189999999</v>
      </c>
      <c r="G8" s="372">
        <v>6.7897211777815967</v>
      </c>
      <c r="H8" s="372">
        <v>22.153134549791407</v>
      </c>
    </row>
    <row r="9" spans="1:65" ht="14.1" customHeight="1" x14ac:dyDescent="0.2">
      <c r="A9" s="107" t="s">
        <v>171</v>
      </c>
      <c r="B9" s="377">
        <v>1862.9751300000007</v>
      </c>
      <c r="C9" s="113">
        <v>7.9796095608056712</v>
      </c>
      <c r="D9" s="112">
        <v>7167.9767599999996</v>
      </c>
      <c r="E9" s="113">
        <v>3.8336575357141052</v>
      </c>
      <c r="F9" s="112">
        <v>21907.631730000005</v>
      </c>
      <c r="G9" s="114">
        <v>-0.23275890970340402</v>
      </c>
      <c r="H9" s="374">
        <v>77.806011351295183</v>
      </c>
    </row>
    <row r="10" spans="1:65" ht="14.1" customHeight="1" x14ac:dyDescent="0.2">
      <c r="A10" s="107" t="s">
        <v>578</v>
      </c>
      <c r="B10" s="342">
        <v>2.2489099999999995</v>
      </c>
      <c r="C10" s="113">
        <v>766.29815100154053</v>
      </c>
      <c r="D10" s="96">
        <v>5.6206700000000005</v>
      </c>
      <c r="E10" s="113">
        <v>563.15112616067108</v>
      </c>
      <c r="F10" s="112">
        <v>11.50318</v>
      </c>
      <c r="G10" s="114">
        <v>-21.700308075163257</v>
      </c>
      <c r="H10" s="342">
        <v>4.0854098913410554E-2</v>
      </c>
    </row>
    <row r="11" spans="1:65" ht="14.1" customHeight="1" x14ac:dyDescent="0.2">
      <c r="A11" s="369" t="s">
        <v>448</v>
      </c>
      <c r="B11" s="370">
        <v>1865.2240400000007</v>
      </c>
      <c r="C11" s="371">
        <v>8.0936938174083757</v>
      </c>
      <c r="D11" s="370">
        <v>7173.5974299999998</v>
      </c>
      <c r="E11" s="371">
        <v>3.9023204457224554</v>
      </c>
      <c r="F11" s="370">
        <v>21919.134910000004</v>
      </c>
      <c r="G11" s="372">
        <v>-0.24711190019971099</v>
      </c>
      <c r="H11" s="372">
        <v>77.846865450208597</v>
      </c>
    </row>
    <row r="12" spans="1:65" ht="14.1" customHeight="1" x14ac:dyDescent="0.2">
      <c r="A12" s="106" t="s">
        <v>429</v>
      </c>
      <c r="B12" s="116">
        <v>2401.9629900000009</v>
      </c>
      <c r="C12" s="117">
        <v>8.4042414205611706</v>
      </c>
      <c r="D12" s="116">
        <v>9154.0013700000018</v>
      </c>
      <c r="E12" s="117">
        <v>5.0913290295099767</v>
      </c>
      <c r="F12" s="116">
        <v>28156.734100000001</v>
      </c>
      <c r="G12" s="759">
        <v>1.2306173409022947</v>
      </c>
      <c r="H12" s="117">
        <v>100</v>
      </c>
    </row>
    <row r="13" spans="1:65" ht="14.1" customHeight="1" x14ac:dyDescent="0.2">
      <c r="A13" s="118" t="s">
        <v>186</v>
      </c>
      <c r="B13" s="119">
        <v>5161.3223300000009</v>
      </c>
      <c r="C13" s="119"/>
      <c r="D13" s="119">
        <v>19602.357766333094</v>
      </c>
      <c r="E13" s="119"/>
      <c r="F13" s="119">
        <v>58289.138028535934</v>
      </c>
      <c r="G13" s="120"/>
      <c r="H13" s="121"/>
    </row>
    <row r="14" spans="1:65" ht="14.1" customHeight="1" x14ac:dyDescent="0.2">
      <c r="A14" s="122" t="s">
        <v>187</v>
      </c>
      <c r="B14" s="378">
        <v>46.537744330337155</v>
      </c>
      <c r="C14" s="123"/>
      <c r="D14" s="123">
        <v>46.698471067199534</v>
      </c>
      <c r="E14" s="123"/>
      <c r="F14" s="123">
        <v>48.305284744844975</v>
      </c>
      <c r="G14" s="124"/>
      <c r="H14" s="375"/>
    </row>
    <row r="15" spans="1:65" ht="14.1" customHeight="1" x14ac:dyDescent="0.2">
      <c r="A15" s="107"/>
      <c r="B15" s="107"/>
      <c r="C15" s="107"/>
      <c r="D15" s="107"/>
      <c r="E15" s="107"/>
      <c r="F15" s="107"/>
      <c r="H15" s="79" t="s">
        <v>220</v>
      </c>
    </row>
    <row r="16" spans="1:65" ht="14.1" customHeight="1" x14ac:dyDescent="0.2">
      <c r="A16" s="101" t="s">
        <v>477</v>
      </c>
      <c r="B16" s="101"/>
      <c r="C16" s="125"/>
      <c r="D16" s="125"/>
      <c r="E16" s="125"/>
      <c r="F16" s="101"/>
      <c r="G16" s="101"/>
      <c r="H16" s="101"/>
    </row>
    <row r="17" spans="1:12" ht="14.1" customHeight="1" x14ac:dyDescent="0.2">
      <c r="A17" s="101" t="s">
        <v>579</v>
      </c>
      <c r="B17" s="101"/>
      <c r="C17" s="125"/>
      <c r="D17" s="125"/>
      <c r="E17" s="125"/>
      <c r="F17" s="101"/>
      <c r="G17" s="101"/>
      <c r="H17" s="101"/>
    </row>
    <row r="18" spans="1:12" ht="14.1" customHeight="1" x14ac:dyDescent="0.2">
      <c r="A18" s="101" t="s">
        <v>580</v>
      </c>
    </row>
    <row r="19" spans="1:12" ht="14.1" customHeight="1" x14ac:dyDescent="0.2">
      <c r="A19" s="133" t="s">
        <v>530</v>
      </c>
      <c r="L19" s="624"/>
    </row>
    <row r="20" spans="1:12" ht="14.1" customHeight="1" x14ac:dyDescent="0.2">
      <c r="A20" s="101"/>
      <c r="L20" s="624"/>
    </row>
  </sheetData>
  <mergeCells count="4">
    <mergeCell ref="A1:C2"/>
    <mergeCell ref="B3:C3"/>
    <mergeCell ref="D3:E3"/>
    <mergeCell ref="F3:H3"/>
  </mergeCells>
  <conditionalFormatting sqref="B7">
    <cfRule type="cellIs" dxfId="174" priority="44" operator="between">
      <formula>0</formula>
      <formula>0.5</formula>
    </cfRule>
    <cfRule type="cellIs" dxfId="173" priority="45" operator="between">
      <formula>0</formula>
      <formula>0.49</formula>
    </cfRule>
  </conditionalFormatting>
  <conditionalFormatting sqref="B10">
    <cfRule type="cellIs" dxfId="172" priority="18" operator="equal">
      <formula>0</formula>
    </cfRule>
    <cfRule type="cellIs" dxfId="171" priority="19" operator="between">
      <formula>0</formula>
      <formula>0.5</formula>
    </cfRule>
    <cfRule type="cellIs" dxfId="170" priority="20" operator="between">
      <formula>0</formula>
      <formula>0.49</formula>
    </cfRule>
  </conditionalFormatting>
  <conditionalFormatting sqref="B7:C7 E7">
    <cfRule type="cellIs" dxfId="169" priority="35" operator="equal">
      <formula>0</formula>
    </cfRule>
  </conditionalFormatting>
  <conditionalFormatting sqref="C6">
    <cfRule type="cellIs" dxfId="168" priority="7" operator="between">
      <formula>-0.05</formula>
      <formula>0</formula>
    </cfRule>
    <cfRule type="cellIs" dxfId="167" priority="8" operator="between">
      <formula>0</formula>
      <formula>0.5</formula>
    </cfRule>
  </conditionalFormatting>
  <conditionalFormatting sqref="D7">
    <cfRule type="cellIs" dxfId="166" priority="3" operator="between">
      <formula>0</formula>
      <formula>0.5</formula>
    </cfRule>
    <cfRule type="cellIs" dxfId="165" priority="4" operator="between">
      <formula>0</formula>
      <formula>0.49</formula>
    </cfRule>
  </conditionalFormatting>
  <conditionalFormatting sqref="D10">
    <cfRule type="cellIs" dxfId="164" priority="13" operator="equal">
      <formula>0</formula>
    </cfRule>
    <cfRule type="cellIs" dxfId="163" priority="14" operator="between">
      <formula>0</formula>
      <formula>0.5</formula>
    </cfRule>
    <cfRule type="cellIs" dxfId="162" priority="15" operator="between">
      <formula>0</formula>
      <formula>0.49</formula>
    </cfRule>
  </conditionalFormatting>
  <conditionalFormatting sqref="E11">
    <cfRule type="cellIs" dxfId="161" priority="21" operator="between">
      <formula>-0.04999999</formula>
      <formula>-0.00000001</formula>
    </cfRule>
  </conditionalFormatting>
  <conditionalFormatting sqref="F7">
    <cfRule type="cellIs" dxfId="160" priority="40" operator="between">
      <formula>0</formula>
      <formula>0.5</formula>
    </cfRule>
    <cfRule type="cellIs" dxfId="159" priority="41" operator="between">
      <formula>0</formula>
      <formula>0.49</formula>
    </cfRule>
  </conditionalFormatting>
  <conditionalFormatting sqref="G12">
    <cfRule type="cellIs" dxfId="158" priority="1" operator="between">
      <formula>-0.5</formula>
      <formula>0.5</formula>
    </cfRule>
    <cfRule type="cellIs" dxfId="157" priority="2" operator="between">
      <formula>0</formula>
      <formula>0.49</formula>
    </cfRule>
  </conditionalFormatting>
  <conditionalFormatting sqref="H7">
    <cfRule type="cellIs" dxfId="156" priority="38" operator="between">
      <formula>0</formula>
      <formula>0.5</formula>
    </cfRule>
    <cfRule type="cellIs" dxfId="155" priority="39" operator="between">
      <formula>0</formula>
      <formula>0.49</formula>
    </cfRule>
  </conditionalFormatting>
  <conditionalFormatting sqref="H10">
    <cfRule type="cellIs" dxfId="154" priority="5" operator="between">
      <formula>0</formula>
      <formula>0.5</formula>
    </cfRule>
    <cfRule type="cellIs" dxfId="153" priority="6"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625" style="1" customWidth="1"/>
    <col min="2" max="13" width="9.125" style="1" customWidth="1"/>
    <col min="14" max="16384" width="11" style="1"/>
  </cols>
  <sheetData>
    <row r="1" spans="1:14" x14ac:dyDescent="0.2">
      <c r="A1" s="790" t="s">
        <v>26</v>
      </c>
      <c r="B1" s="790"/>
      <c r="C1" s="790"/>
      <c r="D1" s="790"/>
      <c r="E1" s="790"/>
      <c r="F1" s="126"/>
      <c r="G1" s="126"/>
      <c r="H1" s="126"/>
      <c r="I1" s="126"/>
      <c r="J1" s="126"/>
      <c r="K1" s="126"/>
      <c r="L1" s="126"/>
      <c r="M1" s="126"/>
      <c r="N1" s="126"/>
    </row>
    <row r="2" spans="1:14" x14ac:dyDescent="0.2">
      <c r="A2" s="790"/>
      <c r="B2" s="791"/>
      <c r="C2" s="791"/>
      <c r="D2" s="791"/>
      <c r="E2" s="791"/>
      <c r="F2" s="126"/>
      <c r="G2" s="126"/>
      <c r="H2" s="126"/>
      <c r="I2" s="126"/>
      <c r="J2" s="126"/>
      <c r="K2" s="126"/>
      <c r="L2" s="126"/>
      <c r="M2" s="127" t="s">
        <v>151</v>
      </c>
      <c r="N2" s="126"/>
    </row>
    <row r="3" spans="1:14" x14ac:dyDescent="0.2">
      <c r="A3" s="518"/>
      <c r="B3" s="145">
        <v>2023</v>
      </c>
      <c r="C3" s="145" t="s">
        <v>507</v>
      </c>
      <c r="D3" s="145" t="s">
        <v>507</v>
      </c>
      <c r="E3" s="145" t="s">
        <v>507</v>
      </c>
      <c r="F3" s="145" t="s">
        <v>507</v>
      </c>
      <c r="G3" s="145" t="s">
        <v>507</v>
      </c>
      <c r="H3" s="145" t="s">
        <v>507</v>
      </c>
      <c r="I3" s="145" t="s">
        <v>507</v>
      </c>
      <c r="J3" s="145">
        <v>2024</v>
      </c>
      <c r="K3" s="145" t="s">
        <v>507</v>
      </c>
      <c r="L3" s="145" t="s">
        <v>507</v>
      </c>
      <c r="M3" s="145" t="s">
        <v>507</v>
      </c>
    </row>
    <row r="4" spans="1:14" x14ac:dyDescent="0.2">
      <c r="A4" s="128"/>
      <c r="B4" s="468">
        <v>45077</v>
      </c>
      <c r="C4" s="468">
        <v>45107</v>
      </c>
      <c r="D4" s="468">
        <v>45138</v>
      </c>
      <c r="E4" s="468">
        <v>45169</v>
      </c>
      <c r="F4" s="468">
        <v>45199</v>
      </c>
      <c r="G4" s="468">
        <v>45230</v>
      </c>
      <c r="H4" s="468">
        <v>45260</v>
      </c>
      <c r="I4" s="468">
        <v>45291</v>
      </c>
      <c r="J4" s="468">
        <v>45322</v>
      </c>
      <c r="K4" s="468">
        <v>45351</v>
      </c>
      <c r="L4" s="468">
        <v>45382</v>
      </c>
      <c r="M4" s="468">
        <v>45412</v>
      </c>
    </row>
    <row r="5" spans="1:14" x14ac:dyDescent="0.2">
      <c r="A5" s="129" t="s">
        <v>188</v>
      </c>
      <c r="B5" s="130">
        <v>19.625489999999999</v>
      </c>
      <c r="C5" s="130">
        <v>18.716889999999985</v>
      </c>
      <c r="D5" s="130">
        <v>20.410349999999998</v>
      </c>
      <c r="E5" s="130">
        <v>21.506889999999995</v>
      </c>
      <c r="F5" s="130">
        <v>22.335179999999983</v>
      </c>
      <c r="G5" s="130">
        <v>21.391680000000015</v>
      </c>
      <c r="H5" s="130">
        <v>25.53966999999998</v>
      </c>
      <c r="I5" s="130">
        <v>24.946810000000042</v>
      </c>
      <c r="J5" s="130">
        <v>13.147549999999995</v>
      </c>
      <c r="K5" s="130">
        <v>12.88283</v>
      </c>
      <c r="L5" s="130">
        <v>13.73047</v>
      </c>
      <c r="M5" s="130">
        <v>14.297129999999992</v>
      </c>
    </row>
    <row r="6" spans="1:14" x14ac:dyDescent="0.2">
      <c r="A6" s="131" t="s">
        <v>431</v>
      </c>
      <c r="B6" s="132">
        <v>166.49422000000013</v>
      </c>
      <c r="C6" s="132">
        <v>173.29690999999991</v>
      </c>
      <c r="D6" s="132">
        <v>190.03478999999996</v>
      </c>
      <c r="E6" s="132">
        <v>183.05804000000009</v>
      </c>
      <c r="F6" s="132">
        <v>161.32696999999979</v>
      </c>
      <c r="G6" s="132">
        <v>152.96562000000009</v>
      </c>
      <c r="H6" s="132">
        <v>186.06348000000003</v>
      </c>
      <c r="I6" s="132">
        <v>169.41447999999997</v>
      </c>
      <c r="J6" s="132">
        <v>108.56224999999991</v>
      </c>
      <c r="K6" s="132">
        <v>106.16254999999997</v>
      </c>
      <c r="L6" s="132">
        <v>107.86834</v>
      </c>
      <c r="M6" s="132">
        <v>112.26124000000017</v>
      </c>
    </row>
    <row r="7" spans="1:14" ht="15.75" customHeight="1" x14ac:dyDescent="0.2">
      <c r="A7" s="129"/>
      <c r="B7" s="130"/>
      <c r="C7" s="130"/>
      <c r="D7" s="130"/>
      <c r="E7" s="130"/>
      <c r="F7" s="130"/>
      <c r="G7" s="130"/>
      <c r="H7" s="130"/>
      <c r="I7" s="130"/>
      <c r="J7" s="130"/>
      <c r="K7" s="130"/>
      <c r="L7" s="792" t="s">
        <v>220</v>
      </c>
      <c r="M7" s="792"/>
    </row>
    <row r="8" spans="1:14" x14ac:dyDescent="0.2">
      <c r="A8" s="133" t="s">
        <v>430</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125" defaultRowHeight="12.75" x14ac:dyDescent="0.2"/>
  <cols>
    <col min="1" max="1" width="11" style="18" customWidth="1"/>
    <col min="2" max="16384" width="11.125" style="18"/>
  </cols>
  <sheetData>
    <row r="1" spans="1:4" s="3" customFormat="1" x14ac:dyDescent="0.2">
      <c r="A1" s="6" t="s">
        <v>505</v>
      </c>
    </row>
    <row r="2" spans="1:4" x14ac:dyDescent="0.2">
      <c r="A2" s="440"/>
      <c r="B2" s="440"/>
      <c r="C2" s="440"/>
      <c r="D2" s="440"/>
    </row>
    <row r="3" spans="1:4" x14ac:dyDescent="0.2">
      <c r="B3" s="630">
        <v>2022</v>
      </c>
      <c r="C3" s="630">
        <v>2023</v>
      </c>
      <c r="D3" s="630">
        <v>2024</v>
      </c>
    </row>
    <row r="4" spans="1:4" x14ac:dyDescent="0.2">
      <c r="A4" s="537" t="s">
        <v>126</v>
      </c>
      <c r="B4" s="558">
        <v>18.082838925124761</v>
      </c>
      <c r="C4" s="558">
        <v>1.3868355215815902</v>
      </c>
      <c r="D4" s="558">
        <v>0.5480302855539414</v>
      </c>
    </row>
    <row r="5" spans="1:4" x14ac:dyDescent="0.2">
      <c r="A5" s="539" t="s">
        <v>127</v>
      </c>
      <c r="B5" s="558">
        <v>21.817613368244356</v>
      </c>
      <c r="C5" s="558">
        <v>-0.17395515326272321</v>
      </c>
      <c r="D5" s="558">
        <v>1.0042088267044476</v>
      </c>
    </row>
    <row r="6" spans="1:4" x14ac:dyDescent="0.2">
      <c r="A6" s="539" t="s">
        <v>128</v>
      </c>
      <c r="B6" s="558">
        <v>18.661890491209643</v>
      </c>
      <c r="C6" s="558">
        <v>0.92465172087437053</v>
      </c>
      <c r="D6" s="558">
        <v>2.6536688741138067E-2</v>
      </c>
    </row>
    <row r="7" spans="1:4" x14ac:dyDescent="0.2">
      <c r="A7" s="539" t="s">
        <v>129</v>
      </c>
      <c r="B7" s="558">
        <v>14.536358124352182</v>
      </c>
      <c r="C7" s="558">
        <v>-0.64316753021994044</v>
      </c>
      <c r="D7" s="558">
        <v>1.2306173409022947</v>
      </c>
    </row>
    <row r="8" spans="1:4" x14ac:dyDescent="0.2">
      <c r="A8" s="539" t="s">
        <v>130</v>
      </c>
      <c r="B8" s="558">
        <v>11.227495682239159</v>
      </c>
      <c r="C8" s="558">
        <v>-1.1967517673828385</v>
      </c>
      <c r="D8" s="558" t="s">
        <v>507</v>
      </c>
    </row>
    <row r="9" spans="1:4" x14ac:dyDescent="0.2">
      <c r="A9" s="539" t="s">
        <v>131</v>
      </c>
      <c r="B9" s="558">
        <v>9.0656304663399272</v>
      </c>
      <c r="C9" s="558">
        <v>-1.0280019209416555</v>
      </c>
      <c r="D9" s="560" t="s">
        <v>507</v>
      </c>
    </row>
    <row r="10" spans="1:4" x14ac:dyDescent="0.2">
      <c r="A10" s="539" t="s">
        <v>132</v>
      </c>
      <c r="B10" s="558">
        <v>8.0322451182053349</v>
      </c>
      <c r="C10" s="558">
        <v>-0.48091578056403855</v>
      </c>
      <c r="D10" s="558" t="s">
        <v>507</v>
      </c>
    </row>
    <row r="11" spans="1:4" x14ac:dyDescent="0.2">
      <c r="A11" s="539" t="s">
        <v>133</v>
      </c>
      <c r="B11" s="558">
        <v>7.2021296551753702</v>
      </c>
      <c r="C11" s="558">
        <v>-0.72795188243436992</v>
      </c>
      <c r="D11" s="558" t="s">
        <v>507</v>
      </c>
    </row>
    <row r="12" spans="1:4" x14ac:dyDescent="0.2">
      <c r="A12" s="539" t="s">
        <v>134</v>
      </c>
      <c r="B12" s="558">
        <v>6.1063626135189661</v>
      </c>
      <c r="C12" s="558">
        <v>-0.53867325117546816</v>
      </c>
      <c r="D12" s="558" t="s">
        <v>507</v>
      </c>
    </row>
    <row r="13" spans="1:4" x14ac:dyDescent="0.2">
      <c r="A13" s="539" t="s">
        <v>135</v>
      </c>
      <c r="B13" s="558">
        <v>5.0605068539442506</v>
      </c>
      <c r="C13" s="558">
        <v>9.5655180142395227E-2</v>
      </c>
      <c r="D13" s="558" t="s">
        <v>507</v>
      </c>
    </row>
    <row r="14" spans="1:4" x14ac:dyDescent="0.2">
      <c r="A14" s="539" t="s">
        <v>136</v>
      </c>
      <c r="B14" s="558">
        <v>2.9665480852894039</v>
      </c>
      <c r="C14" s="558">
        <v>0.58609742224090378</v>
      </c>
      <c r="D14" s="560" t="s">
        <v>507</v>
      </c>
    </row>
    <row r="15" spans="1:4" x14ac:dyDescent="0.2">
      <c r="A15" s="540" t="s">
        <v>137</v>
      </c>
      <c r="B15" s="446">
        <v>3.0509158315788047</v>
      </c>
      <c r="C15" s="446">
        <v>-0.74640198630676269</v>
      </c>
      <c r="D15" s="561" t="s">
        <v>507</v>
      </c>
    </row>
    <row r="16" spans="1:4" x14ac:dyDescent="0.2">
      <c r="D16" s="79" t="s">
        <v>220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4.1" customHeight="1" x14ac:dyDescent="0.2"/>
  <cols>
    <col min="1" max="1" width="28.125" style="108" customWidth="1"/>
    <col min="2" max="7" width="12.125" style="108" customWidth="1"/>
    <col min="8" max="11" width="11" style="108"/>
    <col min="12" max="12" width="12.625" style="108" customWidth="1"/>
    <col min="13" max="14" width="11.625" style="108" customWidth="1"/>
    <col min="15" max="242" width="10" style="108"/>
    <col min="243" max="243" width="3.625" style="108" customWidth="1"/>
    <col min="244" max="244" width="24.62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1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62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1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62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1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62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1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62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1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62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1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62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1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62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1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62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1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62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1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62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1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62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1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62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1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62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1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62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1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62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1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62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1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62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1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62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1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62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1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62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1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62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1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62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1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62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1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62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1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62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1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62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1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62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1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62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1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62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1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62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1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62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1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62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1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62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1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62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1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62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1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62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1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62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1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62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1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62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1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62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1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62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1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62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1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62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1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62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1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62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1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62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1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62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1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62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1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62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1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62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1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62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1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62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1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62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1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62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1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62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1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62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1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62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1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62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1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62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1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62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1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62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1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62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1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4.1" customHeight="1" x14ac:dyDescent="0.2">
      <c r="A1" s="788" t="s">
        <v>33</v>
      </c>
      <c r="B1" s="788"/>
      <c r="C1" s="788"/>
      <c r="D1" s="106"/>
      <c r="E1" s="106"/>
      <c r="F1" s="106"/>
      <c r="G1" s="106"/>
    </row>
    <row r="2" spans="1:13" ht="14.1" customHeight="1" x14ac:dyDescent="0.2">
      <c r="A2" s="789"/>
      <c r="B2" s="789"/>
      <c r="C2" s="789"/>
      <c r="D2" s="109"/>
      <c r="E2" s="109"/>
      <c r="F2" s="109"/>
      <c r="G2" s="79" t="s">
        <v>151</v>
      </c>
    </row>
    <row r="3" spans="1:13" ht="14.1" customHeight="1" x14ac:dyDescent="0.2">
      <c r="A3" s="134"/>
      <c r="B3" s="793">
        <f>INDICE!A3</f>
        <v>45383</v>
      </c>
      <c r="C3" s="794"/>
      <c r="D3" s="794" t="s">
        <v>115</v>
      </c>
      <c r="E3" s="794"/>
      <c r="F3" s="794" t="s">
        <v>116</v>
      </c>
      <c r="G3" s="794"/>
    </row>
    <row r="4" spans="1:13" ht="30.6" customHeight="1" x14ac:dyDescent="0.2">
      <c r="A4" s="122"/>
      <c r="B4" s="135" t="s">
        <v>189</v>
      </c>
      <c r="C4" s="136" t="s">
        <v>190</v>
      </c>
      <c r="D4" s="135" t="s">
        <v>189</v>
      </c>
      <c r="E4" s="136" t="s">
        <v>190</v>
      </c>
      <c r="F4" s="135" t="s">
        <v>189</v>
      </c>
      <c r="G4" s="136" t="s">
        <v>190</v>
      </c>
    </row>
    <row r="5" spans="1:13" ht="14.1" customHeight="1" x14ac:dyDescent="0.2">
      <c r="A5" s="107" t="s">
        <v>191</v>
      </c>
      <c r="B5" s="112">
        <v>507.83896000000078</v>
      </c>
      <c r="C5" s="115">
        <v>28.899990000000003</v>
      </c>
      <c r="D5" s="112">
        <v>1866.028310000002</v>
      </c>
      <c r="E5" s="112">
        <v>114.37563000000004</v>
      </c>
      <c r="F5" s="112">
        <v>5906.5874700000004</v>
      </c>
      <c r="G5" s="112">
        <v>331.01171999999997</v>
      </c>
      <c r="L5" s="137"/>
      <c r="M5" s="137"/>
    </row>
    <row r="6" spans="1:13" ht="14.1" customHeight="1" x14ac:dyDescent="0.2">
      <c r="A6" s="107" t="s">
        <v>192</v>
      </c>
      <c r="B6" s="112">
        <v>1304.9218200000003</v>
      </c>
      <c r="C6" s="112">
        <v>560.30222000000026</v>
      </c>
      <c r="D6" s="112">
        <v>4892.7733399999988</v>
      </c>
      <c r="E6" s="112">
        <v>2280.8240900000001</v>
      </c>
      <c r="F6" s="112">
        <v>15615.164910000003</v>
      </c>
      <c r="G6" s="112">
        <v>6303.97</v>
      </c>
      <c r="L6" s="137"/>
      <c r="M6" s="137"/>
    </row>
    <row r="7" spans="1:13" ht="14.1" customHeight="1" x14ac:dyDescent="0.2">
      <c r="A7" s="118" t="s">
        <v>186</v>
      </c>
      <c r="B7" s="119">
        <v>1812.760780000001</v>
      </c>
      <c r="C7" s="119">
        <v>589.20221000000026</v>
      </c>
      <c r="D7" s="119">
        <v>6758.8016500000012</v>
      </c>
      <c r="E7" s="119">
        <v>2395.1997200000001</v>
      </c>
      <c r="F7" s="119">
        <v>21521.752380000005</v>
      </c>
      <c r="G7" s="119">
        <v>6634.9817199999998</v>
      </c>
    </row>
    <row r="8" spans="1:13" ht="14.1" customHeight="1" x14ac:dyDescent="0.2">
      <c r="G8" s="79" t="s">
        <v>220</v>
      </c>
    </row>
    <row r="9" spans="1:13" ht="14.1" customHeight="1" x14ac:dyDescent="0.2">
      <c r="A9" s="101" t="s">
        <v>432</v>
      </c>
    </row>
    <row r="10" spans="1:13" ht="14.1" customHeight="1" x14ac:dyDescent="0.2">
      <c r="A10" s="101" t="s">
        <v>221</v>
      </c>
    </row>
    <row r="14" spans="1:13" ht="14.1" customHeight="1" x14ac:dyDescent="0.2">
      <c r="B14" s="478"/>
      <c r="D14" s="478"/>
      <c r="F14" s="478"/>
    </row>
    <row r="15" spans="1:13" ht="14.1" customHeight="1" x14ac:dyDescent="0.2">
      <c r="B15" s="478"/>
      <c r="D15" s="478"/>
      <c r="F15" s="478"/>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M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3" x14ac:dyDescent="0.2">
      <c r="A1" s="6" t="s">
        <v>435</v>
      </c>
    </row>
    <row r="2" spans="1:13" ht="15.75" x14ac:dyDescent="0.25">
      <c r="A2" s="2"/>
      <c r="J2" s="79" t="s">
        <v>151</v>
      </c>
    </row>
    <row r="3" spans="1:13" ht="14.1" customHeight="1" x14ac:dyDescent="0.2">
      <c r="A3" s="90"/>
      <c r="B3" s="780">
        <f>INDICE!A3</f>
        <v>45383</v>
      </c>
      <c r="C3" s="780"/>
      <c r="D3" s="780">
        <f>INDICE!C3</f>
        <v>0</v>
      </c>
      <c r="E3" s="780"/>
      <c r="F3" s="91"/>
      <c r="G3" s="781" t="s">
        <v>116</v>
      </c>
      <c r="H3" s="781"/>
      <c r="I3" s="781"/>
      <c r="J3" s="781"/>
    </row>
    <row r="4" spans="1:13" x14ac:dyDescent="0.2">
      <c r="A4" s="92"/>
      <c r="B4" s="604" t="s">
        <v>143</v>
      </c>
      <c r="C4" s="604" t="s">
        <v>144</v>
      </c>
      <c r="D4" s="604" t="s">
        <v>171</v>
      </c>
      <c r="E4" s="604" t="s">
        <v>182</v>
      </c>
      <c r="F4" s="604"/>
      <c r="G4" s="604" t="s">
        <v>143</v>
      </c>
      <c r="H4" s="604" t="s">
        <v>144</v>
      </c>
      <c r="I4" s="604" t="s">
        <v>171</v>
      </c>
      <c r="J4" s="604" t="s">
        <v>182</v>
      </c>
    </row>
    <row r="5" spans="1:13" x14ac:dyDescent="0.2">
      <c r="A5" s="364" t="s">
        <v>153</v>
      </c>
      <c r="B5" s="94">
        <f>'GNA CCAA'!B5</f>
        <v>77.968980000000016</v>
      </c>
      <c r="C5" s="94">
        <f>'GNA CCAA'!C5</f>
        <v>3.1456599999999986</v>
      </c>
      <c r="D5" s="94">
        <f>'GO CCAA'!B5</f>
        <v>300.83422999999999</v>
      </c>
      <c r="E5" s="340">
        <f>SUM(B5:D5)</f>
        <v>381.94887</v>
      </c>
      <c r="F5" s="94"/>
      <c r="G5" s="94">
        <f>'GNA CCAA'!F5</f>
        <v>896.16230999999959</v>
      </c>
      <c r="H5" s="94">
        <f>'GNA CCAA'!G5</f>
        <v>35.602050000000048</v>
      </c>
      <c r="I5" s="94">
        <f>'GO CCAA'!G5</f>
        <v>3483.9914999999974</v>
      </c>
      <c r="J5" s="340">
        <f>SUM(G5:I5)</f>
        <v>4415.7558599999975</v>
      </c>
    </row>
    <row r="6" spans="1:13" x14ac:dyDescent="0.2">
      <c r="A6" s="365" t="s">
        <v>154</v>
      </c>
      <c r="B6" s="96">
        <f>'GNA CCAA'!B6</f>
        <v>14.146670000000002</v>
      </c>
      <c r="C6" s="96">
        <f>'GNA CCAA'!C6</f>
        <v>0.52476999999999996</v>
      </c>
      <c r="D6" s="96">
        <f>'GO CCAA'!B6</f>
        <v>69.796099999999996</v>
      </c>
      <c r="E6" s="342">
        <f>SUM(B6:D6)</f>
        <v>84.46754</v>
      </c>
      <c r="F6" s="96"/>
      <c r="G6" s="96">
        <f>'GNA CCAA'!F6</f>
        <v>166.34136999999998</v>
      </c>
      <c r="H6" s="96">
        <f>'GNA CCAA'!G6</f>
        <v>6.6669000000000054</v>
      </c>
      <c r="I6" s="96">
        <f>'GO CCAA'!G6</f>
        <v>793.79735999999968</v>
      </c>
      <c r="J6" s="342">
        <f t="shared" ref="J6:J24" si="0">SUM(G6:I6)</f>
        <v>966.80562999999961</v>
      </c>
    </row>
    <row r="7" spans="1:13" x14ac:dyDescent="0.2">
      <c r="A7" s="365" t="s">
        <v>155</v>
      </c>
      <c r="B7" s="96">
        <f>'GNA CCAA'!B7</f>
        <v>8.8247800000000005</v>
      </c>
      <c r="C7" s="96">
        <f>'GNA CCAA'!C7</f>
        <v>0.50439999999999996</v>
      </c>
      <c r="D7" s="96">
        <f>'GO CCAA'!B7</f>
        <v>33.427750000000003</v>
      </c>
      <c r="E7" s="342">
        <f t="shared" ref="E7:E24" si="1">SUM(B7:D7)</f>
        <v>42.756930000000004</v>
      </c>
      <c r="F7" s="96"/>
      <c r="G7" s="96">
        <f>'GNA CCAA'!F7</f>
        <v>106.71428000000002</v>
      </c>
      <c r="H7" s="96">
        <f>'GNA CCAA'!G7</f>
        <v>5.952449999999998</v>
      </c>
      <c r="I7" s="96">
        <f>'GO CCAA'!G7</f>
        <v>399.18674000000004</v>
      </c>
      <c r="J7" s="342">
        <f t="shared" si="0"/>
        <v>511.85347000000007</v>
      </c>
    </row>
    <row r="8" spans="1:13" x14ac:dyDescent="0.2">
      <c r="A8" s="365" t="s">
        <v>156</v>
      </c>
      <c r="B8" s="96">
        <f>'GNA CCAA'!B8</f>
        <v>20.819429999999997</v>
      </c>
      <c r="C8" s="96">
        <f>'GNA CCAA'!C8</f>
        <v>0.92579</v>
      </c>
      <c r="D8" s="96">
        <f>'GO CCAA'!B8</f>
        <v>28.412980000000001</v>
      </c>
      <c r="E8" s="342">
        <f t="shared" si="1"/>
        <v>50.158199999999994</v>
      </c>
      <c r="F8" s="96"/>
      <c r="G8" s="96">
        <f>'GNA CCAA'!F8</f>
        <v>256.66433999999998</v>
      </c>
      <c r="H8" s="96">
        <f>'GNA CCAA'!G8</f>
        <v>10.856459999999998</v>
      </c>
      <c r="I8" s="96">
        <f>'GO CCAA'!G8</f>
        <v>360.49684000000008</v>
      </c>
      <c r="J8" s="342">
        <f t="shared" si="0"/>
        <v>628.01764000000003</v>
      </c>
    </row>
    <row r="9" spans="1:13" x14ac:dyDescent="0.2">
      <c r="A9" s="365" t="s">
        <v>157</v>
      </c>
      <c r="B9" s="96">
        <f>'GNA CCAA'!B9</f>
        <v>37.730710000000002</v>
      </c>
      <c r="C9" s="96">
        <f>'GNA CCAA'!C9</f>
        <v>8.6107000000000014</v>
      </c>
      <c r="D9" s="96">
        <f>'GO CCAA'!B9</f>
        <v>56.449770000000001</v>
      </c>
      <c r="E9" s="342">
        <f t="shared" si="1"/>
        <v>102.79118</v>
      </c>
      <c r="F9" s="96"/>
      <c r="G9" s="96">
        <f>'GNA CCAA'!F9</f>
        <v>435.05377999999996</v>
      </c>
      <c r="H9" s="96">
        <f>'GNA CCAA'!G9</f>
        <v>98.872280000000032</v>
      </c>
      <c r="I9" s="96">
        <f>'GO CCAA'!G9</f>
        <v>658.74465000000009</v>
      </c>
      <c r="J9" s="342">
        <f t="shared" si="0"/>
        <v>1192.6707100000001</v>
      </c>
    </row>
    <row r="10" spans="1:13" x14ac:dyDescent="0.2">
      <c r="A10" s="365" t="s">
        <v>158</v>
      </c>
      <c r="B10" s="96">
        <f>'GNA CCAA'!B10</f>
        <v>6.6637699999999995</v>
      </c>
      <c r="C10" s="96">
        <f>'GNA CCAA'!C10</f>
        <v>0.24375000000000002</v>
      </c>
      <c r="D10" s="96">
        <f>'GO CCAA'!B10</f>
        <v>24.047189999999993</v>
      </c>
      <c r="E10" s="342">
        <f t="shared" si="1"/>
        <v>30.954709999999992</v>
      </c>
      <c r="F10" s="96"/>
      <c r="G10" s="96">
        <f>'GNA CCAA'!F10</f>
        <v>80.052820000000011</v>
      </c>
      <c r="H10" s="96">
        <f>'GNA CCAA'!G10</f>
        <v>3.292720000000001</v>
      </c>
      <c r="I10" s="96">
        <f>'GO CCAA'!G10</f>
        <v>289.65473000000009</v>
      </c>
      <c r="J10" s="342">
        <f t="shared" si="0"/>
        <v>373.00027000000011</v>
      </c>
    </row>
    <row r="11" spans="1:13" x14ac:dyDescent="0.2">
      <c r="A11" s="365" t="s">
        <v>159</v>
      </c>
      <c r="B11" s="96">
        <f>'GNA CCAA'!B11</f>
        <v>28.279639999999997</v>
      </c>
      <c r="C11" s="96">
        <f>'GNA CCAA'!C11</f>
        <v>1.1744299999999994</v>
      </c>
      <c r="D11" s="96">
        <f>'GO CCAA'!B11</f>
        <v>144.78485999999998</v>
      </c>
      <c r="E11" s="342">
        <f t="shared" si="1"/>
        <v>174.23892999999998</v>
      </c>
      <c r="F11" s="96"/>
      <c r="G11" s="96">
        <f>'GNA CCAA'!F11</f>
        <v>321.20415999999989</v>
      </c>
      <c r="H11" s="96">
        <f>'GNA CCAA'!G11</f>
        <v>15.54672000000002</v>
      </c>
      <c r="I11" s="96">
        <f>'GO CCAA'!G11</f>
        <v>1695.8968000000002</v>
      </c>
      <c r="J11" s="342">
        <f t="shared" si="0"/>
        <v>2032.64768</v>
      </c>
    </row>
    <row r="12" spans="1:13" x14ac:dyDescent="0.2">
      <c r="A12" s="365" t="s">
        <v>510</v>
      </c>
      <c r="B12" s="96">
        <f>'GNA CCAA'!B12</f>
        <v>21.526429999999994</v>
      </c>
      <c r="C12" s="96">
        <f>'GNA CCAA'!C12</f>
        <v>0.70647999999999977</v>
      </c>
      <c r="D12" s="96">
        <f>'GO CCAA'!B12</f>
        <v>109.47624999999999</v>
      </c>
      <c r="E12" s="342">
        <f t="shared" si="1"/>
        <v>131.70916</v>
      </c>
      <c r="F12" s="96"/>
      <c r="G12" s="96">
        <f>'GNA CCAA'!F12</f>
        <v>249.09156000000002</v>
      </c>
      <c r="H12" s="96">
        <f>'GNA CCAA'!G12</f>
        <v>8.4557200000000012</v>
      </c>
      <c r="I12" s="96">
        <f>'GO CCAA'!G12</f>
        <v>1222.4936800000007</v>
      </c>
      <c r="J12" s="342">
        <f t="shared" si="0"/>
        <v>1480.0409600000007</v>
      </c>
    </row>
    <row r="13" spans="1:13" x14ac:dyDescent="0.2">
      <c r="A13" s="365" t="s">
        <v>160</v>
      </c>
      <c r="B13" s="96">
        <f>'GNA CCAA'!B13</f>
        <v>89.726489999999998</v>
      </c>
      <c r="C13" s="96">
        <f>'GNA CCAA'!C13</f>
        <v>3.9439800000000007</v>
      </c>
      <c r="D13" s="96">
        <f>'GO CCAA'!B13</f>
        <v>287.98953</v>
      </c>
      <c r="E13" s="342">
        <f t="shared" si="1"/>
        <v>381.65999999999997</v>
      </c>
      <c r="F13" s="96"/>
      <c r="G13" s="96">
        <f>'GNA CCAA'!F13</f>
        <v>1051.0064099999995</v>
      </c>
      <c r="H13" s="96">
        <f>'GNA CCAA'!G13</f>
        <v>48.324349999999953</v>
      </c>
      <c r="I13" s="96">
        <f>'GO CCAA'!G13</f>
        <v>3650.9131900000011</v>
      </c>
      <c r="J13" s="342">
        <f t="shared" si="0"/>
        <v>4750.24395</v>
      </c>
    </row>
    <row r="14" spans="1:13" x14ac:dyDescent="0.2">
      <c r="A14" s="365" t="s">
        <v>161</v>
      </c>
      <c r="B14" s="96">
        <f>'GNA CCAA'!B14</f>
        <v>0.56241999999999992</v>
      </c>
      <c r="C14" s="96">
        <f>'GNA CCAA'!C14</f>
        <v>5.8620000000000005E-2</v>
      </c>
      <c r="D14" s="96">
        <f>'GO CCAA'!B14</f>
        <v>1.0723200000000002</v>
      </c>
      <c r="E14" s="342">
        <f t="shared" si="1"/>
        <v>1.6933600000000002</v>
      </c>
      <c r="F14" s="96"/>
      <c r="G14" s="96">
        <f>'GNA CCAA'!F14</f>
        <v>6.0135800000000001</v>
      </c>
      <c r="H14" s="96">
        <f>'GNA CCAA'!G14</f>
        <v>0.59065999999999996</v>
      </c>
      <c r="I14" s="96">
        <f>'GO CCAA'!G14</f>
        <v>12.32577</v>
      </c>
      <c r="J14" s="342">
        <f t="shared" si="0"/>
        <v>18.930009999999999</v>
      </c>
    </row>
    <row r="15" spans="1:13" x14ac:dyDescent="0.2">
      <c r="A15" s="365" t="s">
        <v>162</v>
      </c>
      <c r="B15" s="96">
        <f>'GNA CCAA'!B15</f>
        <v>57.408509999999985</v>
      </c>
      <c r="C15" s="96">
        <f>'GNA CCAA'!C15</f>
        <v>2.2073200000000006</v>
      </c>
      <c r="D15" s="96">
        <f>'GO CCAA'!B15</f>
        <v>169.25683000000001</v>
      </c>
      <c r="E15" s="342">
        <f t="shared" si="1"/>
        <v>228.87266</v>
      </c>
      <c r="F15" s="96"/>
      <c r="G15" s="96">
        <f>'GNA CCAA'!F15</f>
        <v>677.48028000000045</v>
      </c>
      <c r="H15" s="96">
        <f>'GNA CCAA'!G15</f>
        <v>26.776669999999985</v>
      </c>
      <c r="I15" s="96">
        <f>'GO CCAA'!G15</f>
        <v>1973.0004700000011</v>
      </c>
      <c r="J15" s="342">
        <f t="shared" si="0"/>
        <v>2677.2574200000017</v>
      </c>
      <c r="L15" s="92"/>
      <c r="M15" s="92"/>
    </row>
    <row r="16" spans="1:13" x14ac:dyDescent="0.2">
      <c r="A16" s="365" t="s">
        <v>163</v>
      </c>
      <c r="B16" s="96">
        <f>'GNA CCAA'!B16</f>
        <v>10.442029999999997</v>
      </c>
      <c r="C16" s="96">
        <f>'GNA CCAA'!C16</f>
        <v>0.29100999999999994</v>
      </c>
      <c r="D16" s="96">
        <f>'GO CCAA'!B16</f>
        <v>65.454729999999998</v>
      </c>
      <c r="E16" s="342">
        <f t="shared" si="1"/>
        <v>76.18777</v>
      </c>
      <c r="F16" s="96"/>
      <c r="G16" s="96">
        <f>'GNA CCAA'!F16</f>
        <v>111.36691999999994</v>
      </c>
      <c r="H16" s="96">
        <f>'GNA CCAA'!G16</f>
        <v>3.2354600000000007</v>
      </c>
      <c r="I16" s="96">
        <f>'GO CCAA'!G16</f>
        <v>699.91946999999993</v>
      </c>
      <c r="J16" s="342">
        <f t="shared" si="0"/>
        <v>814.52184999999986</v>
      </c>
    </row>
    <row r="17" spans="1:10" x14ac:dyDescent="0.2">
      <c r="A17" s="365" t="s">
        <v>164</v>
      </c>
      <c r="B17" s="96">
        <f>'GNA CCAA'!B17</f>
        <v>23.481289999999998</v>
      </c>
      <c r="C17" s="96">
        <f>'GNA CCAA'!C17</f>
        <v>1.1450399999999998</v>
      </c>
      <c r="D17" s="96">
        <f>'GO CCAA'!B17</f>
        <v>109.08002000000002</v>
      </c>
      <c r="E17" s="342">
        <f t="shared" si="1"/>
        <v>133.70635000000001</v>
      </c>
      <c r="F17" s="96"/>
      <c r="G17" s="96">
        <f>'GNA CCAA'!F17</f>
        <v>283.55868999999984</v>
      </c>
      <c r="H17" s="96">
        <f>'GNA CCAA'!G17</f>
        <v>13.732250000000004</v>
      </c>
      <c r="I17" s="96">
        <f>'GO CCAA'!G17</f>
        <v>1320.3672299999996</v>
      </c>
      <c r="J17" s="342">
        <f t="shared" si="0"/>
        <v>1617.6581699999995</v>
      </c>
    </row>
    <row r="18" spans="1:10" x14ac:dyDescent="0.2">
      <c r="A18" s="365" t="s">
        <v>165</v>
      </c>
      <c r="B18" s="96">
        <f>'GNA CCAA'!B18</f>
        <v>2.6905900000000003</v>
      </c>
      <c r="C18" s="96">
        <f>'GNA CCAA'!C18</f>
        <v>8.5699999999999985E-2</v>
      </c>
      <c r="D18" s="96">
        <f>'GO CCAA'!B18</f>
        <v>14.250860000000001</v>
      </c>
      <c r="E18" s="342">
        <f t="shared" si="1"/>
        <v>17.027150000000002</v>
      </c>
      <c r="F18" s="96"/>
      <c r="G18" s="96">
        <f>'GNA CCAA'!F18</f>
        <v>32.376629999999999</v>
      </c>
      <c r="H18" s="96">
        <f>'GNA CCAA'!G18</f>
        <v>1.2439799999999996</v>
      </c>
      <c r="I18" s="96">
        <f>'GO CCAA'!G18</f>
        <v>157.27631</v>
      </c>
      <c r="J18" s="342">
        <f t="shared" si="0"/>
        <v>190.89691999999999</v>
      </c>
    </row>
    <row r="19" spans="1:10" x14ac:dyDescent="0.2">
      <c r="A19" s="365" t="s">
        <v>166</v>
      </c>
      <c r="B19" s="96">
        <f>'GNA CCAA'!B19</f>
        <v>67.826509999999985</v>
      </c>
      <c r="C19" s="96">
        <f>'GNA CCAA'!C19</f>
        <v>2.3541699999999994</v>
      </c>
      <c r="D19" s="96">
        <f>'GO CCAA'!B19</f>
        <v>155.98906000000005</v>
      </c>
      <c r="E19" s="342">
        <f t="shared" si="1"/>
        <v>226.16974000000005</v>
      </c>
      <c r="F19" s="96"/>
      <c r="G19" s="96">
        <f>'GNA CCAA'!F19</f>
        <v>752.93623000000014</v>
      </c>
      <c r="H19" s="96">
        <f>'GNA CCAA'!G19</f>
        <v>27.416139999999995</v>
      </c>
      <c r="I19" s="96">
        <f>'GO CCAA'!G19</f>
        <v>1847.755509999999</v>
      </c>
      <c r="J19" s="342">
        <f t="shared" si="0"/>
        <v>2628.1078799999991</v>
      </c>
    </row>
    <row r="20" spans="1:10" x14ac:dyDescent="0.2">
      <c r="A20" s="365" t="s">
        <v>167</v>
      </c>
      <c r="B20" s="96">
        <f>'GNA CCAA'!B20</f>
        <v>0.56641000000000008</v>
      </c>
      <c r="C20" s="488">
        <f>'GNA CCAA'!C20</f>
        <v>0</v>
      </c>
      <c r="D20" s="96">
        <f>'GO CCAA'!B20</f>
        <v>1.01132</v>
      </c>
      <c r="E20" s="342">
        <f t="shared" si="1"/>
        <v>1.5777300000000001</v>
      </c>
      <c r="F20" s="96"/>
      <c r="G20" s="96">
        <f>'GNA CCAA'!F20</f>
        <v>6.7395099999999992</v>
      </c>
      <c r="H20" s="488">
        <f>'GNA CCAA'!G20</f>
        <v>0</v>
      </c>
      <c r="I20" s="96">
        <f>'GO CCAA'!G20</f>
        <v>13.274299999999998</v>
      </c>
      <c r="J20" s="342">
        <f t="shared" si="0"/>
        <v>20.013809999999999</v>
      </c>
    </row>
    <row r="21" spans="1:10" x14ac:dyDescent="0.2">
      <c r="A21" s="365" t="s">
        <v>168</v>
      </c>
      <c r="B21" s="96">
        <f>'GNA CCAA'!B21</f>
        <v>13.645530000000001</v>
      </c>
      <c r="C21" s="96">
        <f>'GNA CCAA'!C21</f>
        <v>0.61200999999999994</v>
      </c>
      <c r="D21" s="96">
        <f>'GO CCAA'!B21</f>
        <v>81.573570000000004</v>
      </c>
      <c r="E21" s="342">
        <f t="shared" si="1"/>
        <v>95.83111000000001</v>
      </c>
      <c r="F21" s="96"/>
      <c r="G21" s="96">
        <f>'GNA CCAA'!F21</f>
        <v>162.70711999999995</v>
      </c>
      <c r="H21" s="96">
        <f>'GNA CCAA'!G21</f>
        <v>6.9035899999999994</v>
      </c>
      <c r="I21" s="96">
        <f>'GO CCAA'!G21</f>
        <v>984.96116999999992</v>
      </c>
      <c r="J21" s="342">
        <f t="shared" si="0"/>
        <v>1154.57188</v>
      </c>
    </row>
    <row r="22" spans="1:10" x14ac:dyDescent="0.2">
      <c r="A22" s="365" t="s">
        <v>169</v>
      </c>
      <c r="B22" s="96">
        <f>'GNA CCAA'!B22</f>
        <v>7.2082800000000002</v>
      </c>
      <c r="C22" s="96">
        <f>'GNA CCAA'!C22</f>
        <v>0.23144999999999999</v>
      </c>
      <c r="D22" s="96">
        <f>'GO CCAA'!B22</f>
        <v>54.587739999999997</v>
      </c>
      <c r="E22" s="342">
        <f t="shared" si="1"/>
        <v>62.027469999999994</v>
      </c>
      <c r="F22" s="96"/>
      <c r="G22" s="96">
        <f>'GNA CCAA'!F22</f>
        <v>82.683589999999981</v>
      </c>
      <c r="H22" s="96">
        <f>'GNA CCAA'!G22</f>
        <v>2.7514499999999997</v>
      </c>
      <c r="I22" s="96">
        <f>'GO CCAA'!G22</f>
        <v>585.08474000000001</v>
      </c>
      <c r="J22" s="342">
        <f t="shared" si="0"/>
        <v>670.51977999999997</v>
      </c>
    </row>
    <row r="23" spans="1:10" x14ac:dyDescent="0.2">
      <c r="A23" s="366" t="s">
        <v>170</v>
      </c>
      <c r="B23" s="96">
        <f>'GNA CCAA'!B23</f>
        <v>19.485490000000006</v>
      </c>
      <c r="C23" s="96">
        <f>'GNA CCAA'!C23</f>
        <v>0.94252999999999998</v>
      </c>
      <c r="D23" s="96">
        <f>'GO CCAA'!B23</f>
        <v>155.48002000000002</v>
      </c>
      <c r="E23" s="342">
        <f t="shared" si="1"/>
        <v>175.90804000000003</v>
      </c>
      <c r="F23" s="96"/>
      <c r="G23" s="96">
        <f>'GNA CCAA'!F23</f>
        <v>231.84434000000002</v>
      </c>
      <c r="H23" s="96">
        <f>'GNA CCAA'!G23</f>
        <v>11.294030000000003</v>
      </c>
      <c r="I23" s="96">
        <f>'GO CCAA'!G23</f>
        <v>1758.4912699999991</v>
      </c>
      <c r="J23" s="342">
        <f t="shared" si="0"/>
        <v>2001.6296399999992</v>
      </c>
    </row>
    <row r="24" spans="1:10" x14ac:dyDescent="0.2">
      <c r="A24" s="367" t="s">
        <v>428</v>
      </c>
      <c r="B24" s="100">
        <f>'GNA CCAA'!B24</f>
        <v>509.00395999999972</v>
      </c>
      <c r="C24" s="100">
        <f>'GNA CCAA'!C24</f>
        <v>27.707809999999988</v>
      </c>
      <c r="D24" s="100">
        <f>'GO CCAA'!B24</f>
        <v>1862.9751299999994</v>
      </c>
      <c r="E24" s="100">
        <f t="shared" si="1"/>
        <v>2399.6868999999988</v>
      </c>
      <c r="F24" s="100"/>
      <c r="G24" s="100">
        <f>'GNA CCAA'!F24</f>
        <v>5909.9979199999971</v>
      </c>
      <c r="H24" s="368">
        <f>'GNA CCAA'!G24</f>
        <v>327.51388000000037</v>
      </c>
      <c r="I24" s="100">
        <f>'GO CCAA'!G24</f>
        <v>21907.631729999997</v>
      </c>
      <c r="J24" s="100">
        <f t="shared" si="0"/>
        <v>28145.143529999994</v>
      </c>
    </row>
    <row r="25" spans="1:10" x14ac:dyDescent="0.2">
      <c r="J25" s="79" t="s">
        <v>220</v>
      </c>
    </row>
    <row r="26" spans="1:10" x14ac:dyDescent="0.2">
      <c r="A26" s="344" t="s">
        <v>433</v>
      </c>
      <c r="G26" s="58"/>
      <c r="H26" s="58"/>
      <c r="I26" s="58"/>
      <c r="J26" s="58"/>
    </row>
    <row r="27" spans="1:10" x14ac:dyDescent="0.2">
      <c r="A27" s="101" t="s">
        <v>221</v>
      </c>
      <c r="G27" s="58"/>
      <c r="H27" s="58"/>
      <c r="I27" s="58"/>
      <c r="J27" s="58"/>
    </row>
    <row r="28" spans="1:10" ht="18" x14ac:dyDescent="0.25">
      <c r="A28" s="102"/>
      <c r="E28" s="787"/>
      <c r="F28" s="787"/>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0 D20 F20:G20 I20 B21:D23 F21:I23">
    <cfRule type="cellIs" dxfId="152" priority="5" operator="between">
      <formula>0</formula>
      <formula>0.5</formula>
    </cfRule>
    <cfRule type="cellIs" dxfId="151" priority="6" operator="between">
      <formula>0</formula>
      <formula>0.49</formula>
    </cfRule>
  </conditionalFormatting>
  <conditionalFormatting sqref="E6:E23">
    <cfRule type="cellIs" dxfId="150" priority="3" operator="between">
      <formula>0</formula>
      <formula>0.5</formula>
    </cfRule>
    <cfRule type="cellIs" dxfId="149" priority="4" operator="between">
      <formula>0</formula>
      <formula>0.49</formula>
    </cfRule>
  </conditionalFormatting>
  <conditionalFormatting sqref="J6:J23">
    <cfRule type="cellIs" dxfId="148" priority="1" operator="between">
      <formula>0</formula>
      <formula>0.5</formula>
    </cfRule>
    <cfRule type="cellIs" dxfId="147"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Normal="100" zoomScaleSheetLayoutView="100" workbookViewId="0"/>
  </sheetViews>
  <sheetFormatPr baseColWidth="10" defaultRowHeight="12.75" x14ac:dyDescent="0.2"/>
  <cols>
    <col min="1" max="1" width="9.5" style="84" customWidth="1"/>
    <col min="2" max="2" width="10.5" style="84" customWidth="1"/>
    <col min="3" max="3" width="9.125" style="84" customWidth="1"/>
    <col min="4" max="4" width="10" style="84" customWidth="1"/>
    <col min="5" max="5" width="9.1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125" style="84" customWidth="1"/>
    <col min="258" max="258" width="9.125" style="84" customWidth="1"/>
    <col min="259" max="259" width="8.125" style="84" bestFit="1" customWidth="1"/>
    <col min="260" max="260" width="8.625" style="84" bestFit="1" customWidth="1"/>
    <col min="261" max="262" width="8.125" style="84" bestFit="1" customWidth="1"/>
    <col min="263" max="263" width="7.5" style="84" bestFit="1" customWidth="1"/>
    <col min="264" max="264" width="11" style="84" bestFit="1" customWidth="1"/>
    <col min="265" max="268" width="10.125" style="84" bestFit="1" customWidth="1"/>
    <col min="269" max="512" width="10" style="84"/>
    <col min="513" max="513" width="8.125" style="84" customWidth="1"/>
    <col min="514" max="514" width="9.125" style="84" customWidth="1"/>
    <col min="515" max="515" width="8.125" style="84" bestFit="1" customWidth="1"/>
    <col min="516" max="516" width="8.625" style="84" bestFit="1" customWidth="1"/>
    <col min="517" max="518" width="8.125" style="84" bestFit="1" customWidth="1"/>
    <col min="519" max="519" width="7.5" style="84" bestFit="1" customWidth="1"/>
    <col min="520" max="520" width="11" style="84" bestFit="1" customWidth="1"/>
    <col min="521" max="524" width="10.125" style="84" bestFit="1" customWidth="1"/>
    <col min="525" max="768" width="10" style="84"/>
    <col min="769" max="769" width="8.125" style="84" customWidth="1"/>
    <col min="770" max="770" width="9.125" style="84" customWidth="1"/>
    <col min="771" max="771" width="8.125" style="84" bestFit="1" customWidth="1"/>
    <col min="772" max="772" width="8.625" style="84" bestFit="1" customWidth="1"/>
    <col min="773" max="774" width="8.125" style="84" bestFit="1" customWidth="1"/>
    <col min="775" max="775" width="7.5" style="84" bestFit="1" customWidth="1"/>
    <col min="776" max="776" width="11" style="84" bestFit="1" customWidth="1"/>
    <col min="777" max="780" width="10.125" style="84" bestFit="1" customWidth="1"/>
    <col min="781" max="1024" width="11" style="84"/>
    <col min="1025" max="1025" width="8.125" style="84" customWidth="1"/>
    <col min="1026" max="1026" width="9.125" style="84" customWidth="1"/>
    <col min="1027" max="1027" width="8.125" style="84" bestFit="1" customWidth="1"/>
    <col min="1028" max="1028" width="8.625" style="84" bestFit="1" customWidth="1"/>
    <col min="1029" max="1030" width="8.125" style="84" bestFit="1" customWidth="1"/>
    <col min="1031" max="1031" width="7.5" style="84" bestFit="1" customWidth="1"/>
    <col min="1032" max="1032" width="11" style="84" bestFit="1" customWidth="1"/>
    <col min="1033" max="1036" width="10.125" style="84" bestFit="1" customWidth="1"/>
    <col min="1037" max="1280" width="10" style="84"/>
    <col min="1281" max="1281" width="8.125" style="84" customWidth="1"/>
    <col min="1282" max="1282" width="9.125" style="84" customWidth="1"/>
    <col min="1283" max="1283" width="8.125" style="84" bestFit="1" customWidth="1"/>
    <col min="1284" max="1284" width="8.625" style="84" bestFit="1" customWidth="1"/>
    <col min="1285" max="1286" width="8.125" style="84" bestFit="1" customWidth="1"/>
    <col min="1287" max="1287" width="7.5" style="84" bestFit="1" customWidth="1"/>
    <col min="1288" max="1288" width="11" style="84" bestFit="1" customWidth="1"/>
    <col min="1289" max="1292" width="10.125" style="84" bestFit="1" customWidth="1"/>
    <col min="1293" max="1536" width="10" style="84"/>
    <col min="1537" max="1537" width="8.125" style="84" customWidth="1"/>
    <col min="1538" max="1538" width="9.125" style="84" customWidth="1"/>
    <col min="1539" max="1539" width="8.125" style="84" bestFit="1" customWidth="1"/>
    <col min="1540" max="1540" width="8.625" style="84" bestFit="1" customWidth="1"/>
    <col min="1541" max="1542" width="8.125" style="84" bestFit="1" customWidth="1"/>
    <col min="1543" max="1543" width="7.5" style="84" bestFit="1" customWidth="1"/>
    <col min="1544" max="1544" width="11" style="84" bestFit="1" customWidth="1"/>
    <col min="1545" max="1548" width="10.125" style="84" bestFit="1" customWidth="1"/>
    <col min="1549" max="1792" width="10" style="84"/>
    <col min="1793" max="1793" width="8.125" style="84" customWidth="1"/>
    <col min="1794" max="1794" width="9.125" style="84" customWidth="1"/>
    <col min="1795" max="1795" width="8.125" style="84" bestFit="1" customWidth="1"/>
    <col min="1796" max="1796" width="8.625" style="84" bestFit="1" customWidth="1"/>
    <col min="1797" max="1798" width="8.125" style="84" bestFit="1" customWidth="1"/>
    <col min="1799" max="1799" width="7.5" style="84" bestFit="1" customWidth="1"/>
    <col min="1800" max="1800" width="11" style="84" bestFit="1" customWidth="1"/>
    <col min="1801" max="1804" width="10.125" style="84" bestFit="1" customWidth="1"/>
    <col min="1805" max="2048" width="11" style="84"/>
    <col min="2049" max="2049" width="8.125" style="84" customWidth="1"/>
    <col min="2050" max="2050" width="9.125" style="84" customWidth="1"/>
    <col min="2051" max="2051" width="8.125" style="84" bestFit="1" customWidth="1"/>
    <col min="2052" max="2052" width="8.625" style="84" bestFit="1" customWidth="1"/>
    <col min="2053" max="2054" width="8.125" style="84" bestFit="1" customWidth="1"/>
    <col min="2055" max="2055" width="7.5" style="84" bestFit="1" customWidth="1"/>
    <col min="2056" max="2056" width="11" style="84" bestFit="1" customWidth="1"/>
    <col min="2057" max="2060" width="10.125" style="84" bestFit="1" customWidth="1"/>
    <col min="2061" max="2304" width="10" style="84"/>
    <col min="2305" max="2305" width="8.125" style="84" customWidth="1"/>
    <col min="2306" max="2306" width="9.125" style="84" customWidth="1"/>
    <col min="2307" max="2307" width="8.125" style="84" bestFit="1" customWidth="1"/>
    <col min="2308" max="2308" width="8.625" style="84" bestFit="1" customWidth="1"/>
    <col min="2309" max="2310" width="8.125" style="84" bestFit="1" customWidth="1"/>
    <col min="2311" max="2311" width="7.5" style="84" bestFit="1" customWidth="1"/>
    <col min="2312" max="2312" width="11" style="84" bestFit="1" customWidth="1"/>
    <col min="2313" max="2316" width="10.125" style="84" bestFit="1" customWidth="1"/>
    <col min="2317" max="2560" width="10" style="84"/>
    <col min="2561" max="2561" width="8.125" style="84" customWidth="1"/>
    <col min="2562" max="2562" width="9.125" style="84" customWidth="1"/>
    <col min="2563" max="2563" width="8.125" style="84" bestFit="1" customWidth="1"/>
    <col min="2564" max="2564" width="8.625" style="84" bestFit="1" customWidth="1"/>
    <col min="2565" max="2566" width="8.125" style="84" bestFit="1" customWidth="1"/>
    <col min="2567" max="2567" width="7.5" style="84" bestFit="1" customWidth="1"/>
    <col min="2568" max="2568" width="11" style="84" bestFit="1" customWidth="1"/>
    <col min="2569" max="2572" width="10.125" style="84" bestFit="1" customWidth="1"/>
    <col min="2573" max="2816" width="10" style="84"/>
    <col min="2817" max="2817" width="8.125" style="84" customWidth="1"/>
    <col min="2818" max="2818" width="9.125" style="84" customWidth="1"/>
    <col min="2819" max="2819" width="8.125" style="84" bestFit="1" customWidth="1"/>
    <col min="2820" max="2820" width="8.625" style="84" bestFit="1" customWidth="1"/>
    <col min="2821" max="2822" width="8.125" style="84" bestFit="1" customWidth="1"/>
    <col min="2823" max="2823" width="7.5" style="84" bestFit="1" customWidth="1"/>
    <col min="2824" max="2824" width="11" style="84" bestFit="1" customWidth="1"/>
    <col min="2825" max="2828" width="10.125" style="84" bestFit="1" customWidth="1"/>
    <col min="2829" max="3072" width="11" style="84"/>
    <col min="3073" max="3073" width="8.125" style="84" customWidth="1"/>
    <col min="3074" max="3074" width="9.125" style="84" customWidth="1"/>
    <col min="3075" max="3075" width="8.125" style="84" bestFit="1" customWidth="1"/>
    <col min="3076" max="3076" width="8.625" style="84" bestFit="1" customWidth="1"/>
    <col min="3077" max="3078" width="8.125" style="84" bestFit="1" customWidth="1"/>
    <col min="3079" max="3079" width="7.5" style="84" bestFit="1" customWidth="1"/>
    <col min="3080" max="3080" width="11" style="84" bestFit="1" customWidth="1"/>
    <col min="3081" max="3084" width="10.125" style="84" bestFit="1" customWidth="1"/>
    <col min="3085" max="3328" width="10" style="84"/>
    <col min="3329" max="3329" width="8.125" style="84" customWidth="1"/>
    <col min="3330" max="3330" width="9.125" style="84" customWidth="1"/>
    <col min="3331" max="3331" width="8.125" style="84" bestFit="1" customWidth="1"/>
    <col min="3332" max="3332" width="8.625" style="84" bestFit="1" customWidth="1"/>
    <col min="3333" max="3334" width="8.125" style="84" bestFit="1" customWidth="1"/>
    <col min="3335" max="3335" width="7.5" style="84" bestFit="1" customWidth="1"/>
    <col min="3336" max="3336" width="11" style="84" bestFit="1" customWidth="1"/>
    <col min="3337" max="3340" width="10.125" style="84" bestFit="1" customWidth="1"/>
    <col min="3341" max="3584" width="10" style="84"/>
    <col min="3585" max="3585" width="8.125" style="84" customWidth="1"/>
    <col min="3586" max="3586" width="9.125" style="84" customWidth="1"/>
    <col min="3587" max="3587" width="8.125" style="84" bestFit="1" customWidth="1"/>
    <col min="3588" max="3588" width="8.625" style="84" bestFit="1" customWidth="1"/>
    <col min="3589" max="3590" width="8.125" style="84" bestFit="1" customWidth="1"/>
    <col min="3591" max="3591" width="7.5" style="84" bestFit="1" customWidth="1"/>
    <col min="3592" max="3592" width="11" style="84" bestFit="1" customWidth="1"/>
    <col min="3593" max="3596" width="10.125" style="84" bestFit="1" customWidth="1"/>
    <col min="3597" max="3840" width="10" style="84"/>
    <col min="3841" max="3841" width="8.125" style="84" customWidth="1"/>
    <col min="3842" max="3842" width="9.125" style="84" customWidth="1"/>
    <col min="3843" max="3843" width="8.125" style="84" bestFit="1" customWidth="1"/>
    <col min="3844" max="3844" width="8.625" style="84" bestFit="1" customWidth="1"/>
    <col min="3845" max="3846" width="8.125" style="84" bestFit="1" customWidth="1"/>
    <col min="3847" max="3847" width="7.5" style="84" bestFit="1" customWidth="1"/>
    <col min="3848" max="3848" width="11" style="84" bestFit="1" customWidth="1"/>
    <col min="3849" max="3852" width="10.125" style="84" bestFit="1" customWidth="1"/>
    <col min="3853" max="4096" width="11" style="84"/>
    <col min="4097" max="4097" width="8.125" style="84" customWidth="1"/>
    <col min="4098" max="4098" width="9.125" style="84" customWidth="1"/>
    <col min="4099" max="4099" width="8.125" style="84" bestFit="1" customWidth="1"/>
    <col min="4100" max="4100" width="8.625" style="84" bestFit="1" customWidth="1"/>
    <col min="4101" max="4102" width="8.125" style="84" bestFit="1" customWidth="1"/>
    <col min="4103" max="4103" width="7.5" style="84" bestFit="1" customWidth="1"/>
    <col min="4104" max="4104" width="11" style="84" bestFit="1" customWidth="1"/>
    <col min="4105" max="4108" width="10.125" style="84" bestFit="1" customWidth="1"/>
    <col min="4109" max="4352" width="10" style="84"/>
    <col min="4353" max="4353" width="8.125" style="84" customWidth="1"/>
    <col min="4354" max="4354" width="9.125" style="84" customWidth="1"/>
    <col min="4355" max="4355" width="8.125" style="84" bestFit="1" customWidth="1"/>
    <col min="4356" max="4356" width="8.625" style="84" bestFit="1" customWidth="1"/>
    <col min="4357" max="4358" width="8.125" style="84" bestFit="1" customWidth="1"/>
    <col min="4359" max="4359" width="7.5" style="84" bestFit="1" customWidth="1"/>
    <col min="4360" max="4360" width="11" style="84" bestFit="1" customWidth="1"/>
    <col min="4361" max="4364" width="10.125" style="84" bestFit="1" customWidth="1"/>
    <col min="4365" max="4608" width="10" style="84"/>
    <col min="4609" max="4609" width="8.125" style="84" customWidth="1"/>
    <col min="4610" max="4610" width="9.125" style="84" customWidth="1"/>
    <col min="4611" max="4611" width="8.125" style="84" bestFit="1" customWidth="1"/>
    <col min="4612" max="4612" width="8.625" style="84" bestFit="1" customWidth="1"/>
    <col min="4613" max="4614" width="8.125" style="84" bestFit="1" customWidth="1"/>
    <col min="4615" max="4615" width="7.5" style="84" bestFit="1" customWidth="1"/>
    <col min="4616" max="4616" width="11" style="84" bestFit="1" customWidth="1"/>
    <col min="4617" max="4620" width="10.125" style="84" bestFit="1" customWidth="1"/>
    <col min="4621" max="4864" width="10" style="84"/>
    <col min="4865" max="4865" width="8.125" style="84" customWidth="1"/>
    <col min="4866" max="4866" width="9.125" style="84" customWidth="1"/>
    <col min="4867" max="4867" width="8.125" style="84" bestFit="1" customWidth="1"/>
    <col min="4868" max="4868" width="8.625" style="84" bestFit="1" customWidth="1"/>
    <col min="4869" max="4870" width="8.125" style="84" bestFit="1" customWidth="1"/>
    <col min="4871" max="4871" width="7.5" style="84" bestFit="1" customWidth="1"/>
    <col min="4872" max="4872" width="11" style="84" bestFit="1" customWidth="1"/>
    <col min="4873" max="4876" width="10.125" style="84" bestFit="1" customWidth="1"/>
    <col min="4877" max="5120" width="11" style="84"/>
    <col min="5121" max="5121" width="8.125" style="84" customWidth="1"/>
    <col min="5122" max="5122" width="9.125" style="84" customWidth="1"/>
    <col min="5123" max="5123" width="8.125" style="84" bestFit="1" customWidth="1"/>
    <col min="5124" max="5124" width="8.625" style="84" bestFit="1" customWidth="1"/>
    <col min="5125" max="5126" width="8.125" style="84" bestFit="1" customWidth="1"/>
    <col min="5127" max="5127" width="7.5" style="84" bestFit="1" customWidth="1"/>
    <col min="5128" max="5128" width="11" style="84" bestFit="1" customWidth="1"/>
    <col min="5129" max="5132" width="10.125" style="84" bestFit="1" customWidth="1"/>
    <col min="5133" max="5376" width="10" style="84"/>
    <col min="5377" max="5377" width="8.125" style="84" customWidth="1"/>
    <col min="5378" max="5378" width="9.125" style="84" customWidth="1"/>
    <col min="5379" max="5379" width="8.125" style="84" bestFit="1" customWidth="1"/>
    <col min="5380" max="5380" width="8.625" style="84" bestFit="1" customWidth="1"/>
    <col min="5381" max="5382" width="8.125" style="84" bestFit="1" customWidth="1"/>
    <col min="5383" max="5383" width="7.5" style="84" bestFit="1" customWidth="1"/>
    <col min="5384" max="5384" width="11" style="84" bestFit="1" customWidth="1"/>
    <col min="5385" max="5388" width="10.125" style="84" bestFit="1" customWidth="1"/>
    <col min="5389" max="5632" width="10" style="84"/>
    <col min="5633" max="5633" width="8.125" style="84" customWidth="1"/>
    <col min="5634" max="5634" width="9.125" style="84" customWidth="1"/>
    <col min="5635" max="5635" width="8.125" style="84" bestFit="1" customWidth="1"/>
    <col min="5636" max="5636" width="8.625" style="84" bestFit="1" customWidth="1"/>
    <col min="5637" max="5638" width="8.125" style="84" bestFit="1" customWidth="1"/>
    <col min="5639" max="5639" width="7.5" style="84" bestFit="1" customWidth="1"/>
    <col min="5640" max="5640" width="11" style="84" bestFit="1" customWidth="1"/>
    <col min="5641" max="5644" width="10.125" style="84" bestFit="1" customWidth="1"/>
    <col min="5645" max="5888" width="10" style="84"/>
    <col min="5889" max="5889" width="8.125" style="84" customWidth="1"/>
    <col min="5890" max="5890" width="9.125" style="84" customWidth="1"/>
    <col min="5891" max="5891" width="8.125" style="84" bestFit="1" customWidth="1"/>
    <col min="5892" max="5892" width="8.625" style="84" bestFit="1" customWidth="1"/>
    <col min="5893" max="5894" width="8.125" style="84" bestFit="1" customWidth="1"/>
    <col min="5895" max="5895" width="7.5" style="84" bestFit="1" customWidth="1"/>
    <col min="5896" max="5896" width="11" style="84" bestFit="1" customWidth="1"/>
    <col min="5897" max="5900" width="10.125" style="84" bestFit="1" customWidth="1"/>
    <col min="5901" max="6144" width="11" style="84"/>
    <col min="6145" max="6145" width="8.125" style="84" customWidth="1"/>
    <col min="6146" max="6146" width="9.125" style="84" customWidth="1"/>
    <col min="6147" max="6147" width="8.125" style="84" bestFit="1" customWidth="1"/>
    <col min="6148" max="6148" width="8.625" style="84" bestFit="1" customWidth="1"/>
    <col min="6149" max="6150" width="8.125" style="84" bestFit="1" customWidth="1"/>
    <col min="6151" max="6151" width="7.5" style="84" bestFit="1" customWidth="1"/>
    <col min="6152" max="6152" width="11" style="84" bestFit="1" customWidth="1"/>
    <col min="6153" max="6156" width="10.125" style="84" bestFit="1" customWidth="1"/>
    <col min="6157" max="6400" width="10" style="84"/>
    <col min="6401" max="6401" width="8.125" style="84" customWidth="1"/>
    <col min="6402" max="6402" width="9.125" style="84" customWidth="1"/>
    <col min="6403" max="6403" width="8.125" style="84" bestFit="1" customWidth="1"/>
    <col min="6404" max="6404" width="8.625" style="84" bestFit="1" customWidth="1"/>
    <col min="6405" max="6406" width="8.125" style="84" bestFit="1" customWidth="1"/>
    <col min="6407" max="6407" width="7.5" style="84" bestFit="1" customWidth="1"/>
    <col min="6408" max="6408" width="11" style="84" bestFit="1" customWidth="1"/>
    <col min="6409" max="6412" width="10.125" style="84" bestFit="1" customWidth="1"/>
    <col min="6413" max="6656" width="10" style="84"/>
    <col min="6657" max="6657" width="8.125" style="84" customWidth="1"/>
    <col min="6658" max="6658" width="9.125" style="84" customWidth="1"/>
    <col min="6659" max="6659" width="8.125" style="84" bestFit="1" customWidth="1"/>
    <col min="6660" max="6660" width="8.625" style="84" bestFit="1" customWidth="1"/>
    <col min="6661" max="6662" width="8.125" style="84" bestFit="1" customWidth="1"/>
    <col min="6663" max="6663" width="7.5" style="84" bestFit="1" customWidth="1"/>
    <col min="6664" max="6664" width="11" style="84" bestFit="1" customWidth="1"/>
    <col min="6665" max="6668" width="10.125" style="84" bestFit="1" customWidth="1"/>
    <col min="6669" max="6912" width="10" style="84"/>
    <col min="6913" max="6913" width="8.125" style="84" customWidth="1"/>
    <col min="6914" max="6914" width="9.125" style="84" customWidth="1"/>
    <col min="6915" max="6915" width="8.125" style="84" bestFit="1" customWidth="1"/>
    <col min="6916" max="6916" width="8.625" style="84" bestFit="1" customWidth="1"/>
    <col min="6917" max="6918" width="8.125" style="84" bestFit="1" customWidth="1"/>
    <col min="6919" max="6919" width="7.5" style="84" bestFit="1" customWidth="1"/>
    <col min="6920" max="6920" width="11" style="84" bestFit="1" customWidth="1"/>
    <col min="6921" max="6924" width="10.125" style="84" bestFit="1" customWidth="1"/>
    <col min="6925" max="7168" width="11" style="84"/>
    <col min="7169" max="7169" width="8.125" style="84" customWidth="1"/>
    <col min="7170" max="7170" width="9.125" style="84" customWidth="1"/>
    <col min="7171" max="7171" width="8.125" style="84" bestFit="1" customWidth="1"/>
    <col min="7172" max="7172" width="8.625" style="84" bestFit="1" customWidth="1"/>
    <col min="7173" max="7174" width="8.125" style="84" bestFit="1" customWidth="1"/>
    <col min="7175" max="7175" width="7.5" style="84" bestFit="1" customWidth="1"/>
    <col min="7176" max="7176" width="11" style="84" bestFit="1" customWidth="1"/>
    <col min="7177" max="7180" width="10.125" style="84" bestFit="1" customWidth="1"/>
    <col min="7181" max="7424" width="10" style="84"/>
    <col min="7425" max="7425" width="8.125" style="84" customWidth="1"/>
    <col min="7426" max="7426" width="9.125" style="84" customWidth="1"/>
    <col min="7427" max="7427" width="8.125" style="84" bestFit="1" customWidth="1"/>
    <col min="7428" max="7428" width="8.625" style="84" bestFit="1" customWidth="1"/>
    <col min="7429" max="7430" width="8.125" style="84" bestFit="1" customWidth="1"/>
    <col min="7431" max="7431" width="7.5" style="84" bestFit="1" customWidth="1"/>
    <col min="7432" max="7432" width="11" style="84" bestFit="1" customWidth="1"/>
    <col min="7433" max="7436" width="10.125" style="84" bestFit="1" customWidth="1"/>
    <col min="7437" max="7680" width="10" style="84"/>
    <col min="7681" max="7681" width="8.125" style="84" customWidth="1"/>
    <col min="7682" max="7682" width="9.125" style="84" customWidth="1"/>
    <col min="7683" max="7683" width="8.125" style="84" bestFit="1" customWidth="1"/>
    <col min="7684" max="7684" width="8.625" style="84" bestFit="1" customWidth="1"/>
    <col min="7685" max="7686" width="8.125" style="84" bestFit="1" customWidth="1"/>
    <col min="7687" max="7687" width="7.5" style="84" bestFit="1" customWidth="1"/>
    <col min="7688" max="7688" width="11" style="84" bestFit="1" customWidth="1"/>
    <col min="7689" max="7692" width="10.125" style="84" bestFit="1" customWidth="1"/>
    <col min="7693" max="7936" width="10" style="84"/>
    <col min="7937" max="7937" width="8.125" style="84" customWidth="1"/>
    <col min="7938" max="7938" width="9.125" style="84" customWidth="1"/>
    <col min="7939" max="7939" width="8.125" style="84" bestFit="1" customWidth="1"/>
    <col min="7940" max="7940" width="8.625" style="84" bestFit="1" customWidth="1"/>
    <col min="7941" max="7942" width="8.125" style="84" bestFit="1" customWidth="1"/>
    <col min="7943" max="7943" width="7.5" style="84" bestFit="1" customWidth="1"/>
    <col min="7944" max="7944" width="11" style="84" bestFit="1" customWidth="1"/>
    <col min="7945" max="7948" width="10.125" style="84" bestFit="1" customWidth="1"/>
    <col min="7949" max="8192" width="11" style="84"/>
    <col min="8193" max="8193" width="8.125" style="84" customWidth="1"/>
    <col min="8194" max="8194" width="9.125" style="84" customWidth="1"/>
    <col min="8195" max="8195" width="8.125" style="84" bestFit="1" customWidth="1"/>
    <col min="8196" max="8196" width="8.625" style="84" bestFit="1" customWidth="1"/>
    <col min="8197" max="8198" width="8.125" style="84" bestFit="1" customWidth="1"/>
    <col min="8199" max="8199" width="7.5" style="84" bestFit="1" customWidth="1"/>
    <col min="8200" max="8200" width="11" style="84" bestFit="1" customWidth="1"/>
    <col min="8201" max="8204" width="10.125" style="84" bestFit="1" customWidth="1"/>
    <col min="8205" max="8448" width="10" style="84"/>
    <col min="8449" max="8449" width="8.125" style="84" customWidth="1"/>
    <col min="8450" max="8450" width="9.125" style="84" customWidth="1"/>
    <col min="8451" max="8451" width="8.125" style="84" bestFit="1" customWidth="1"/>
    <col min="8452" max="8452" width="8.625" style="84" bestFit="1" customWidth="1"/>
    <col min="8453" max="8454" width="8.125" style="84" bestFit="1" customWidth="1"/>
    <col min="8455" max="8455" width="7.5" style="84" bestFit="1" customWidth="1"/>
    <col min="8456" max="8456" width="11" style="84" bestFit="1" customWidth="1"/>
    <col min="8457" max="8460" width="10.125" style="84" bestFit="1" customWidth="1"/>
    <col min="8461" max="8704" width="10" style="84"/>
    <col min="8705" max="8705" width="8.125" style="84" customWidth="1"/>
    <col min="8706" max="8706" width="9.125" style="84" customWidth="1"/>
    <col min="8707" max="8707" width="8.125" style="84" bestFit="1" customWidth="1"/>
    <col min="8708" max="8708" width="8.625" style="84" bestFit="1" customWidth="1"/>
    <col min="8709" max="8710" width="8.125" style="84" bestFit="1" customWidth="1"/>
    <col min="8711" max="8711" width="7.5" style="84" bestFit="1" customWidth="1"/>
    <col min="8712" max="8712" width="11" style="84" bestFit="1" customWidth="1"/>
    <col min="8713" max="8716" width="10.125" style="84" bestFit="1" customWidth="1"/>
    <col min="8717" max="8960" width="10" style="84"/>
    <col min="8961" max="8961" width="8.125" style="84" customWidth="1"/>
    <col min="8962" max="8962" width="9.125" style="84" customWidth="1"/>
    <col min="8963" max="8963" width="8.125" style="84" bestFit="1" customWidth="1"/>
    <col min="8964" max="8964" width="8.625" style="84" bestFit="1" customWidth="1"/>
    <col min="8965" max="8966" width="8.125" style="84" bestFit="1" customWidth="1"/>
    <col min="8967" max="8967" width="7.5" style="84" bestFit="1" customWidth="1"/>
    <col min="8968" max="8968" width="11" style="84" bestFit="1" customWidth="1"/>
    <col min="8969" max="8972" width="10.125" style="84" bestFit="1" customWidth="1"/>
    <col min="8973" max="9216" width="11" style="84"/>
    <col min="9217" max="9217" width="8.125" style="84" customWidth="1"/>
    <col min="9218" max="9218" width="9.125" style="84" customWidth="1"/>
    <col min="9219" max="9219" width="8.125" style="84" bestFit="1" customWidth="1"/>
    <col min="9220" max="9220" width="8.625" style="84" bestFit="1" customWidth="1"/>
    <col min="9221" max="9222" width="8.125" style="84" bestFit="1" customWidth="1"/>
    <col min="9223" max="9223" width="7.5" style="84" bestFit="1" customWidth="1"/>
    <col min="9224" max="9224" width="11" style="84" bestFit="1" customWidth="1"/>
    <col min="9225" max="9228" width="10.125" style="84" bestFit="1" customWidth="1"/>
    <col min="9229" max="9472" width="10" style="84"/>
    <col min="9473" max="9473" width="8.125" style="84" customWidth="1"/>
    <col min="9474" max="9474" width="9.125" style="84" customWidth="1"/>
    <col min="9475" max="9475" width="8.125" style="84" bestFit="1" customWidth="1"/>
    <col min="9476" max="9476" width="8.625" style="84" bestFit="1" customWidth="1"/>
    <col min="9477" max="9478" width="8.125" style="84" bestFit="1" customWidth="1"/>
    <col min="9479" max="9479" width="7.5" style="84" bestFit="1" customWidth="1"/>
    <col min="9480" max="9480" width="11" style="84" bestFit="1" customWidth="1"/>
    <col min="9481" max="9484" width="10.125" style="84" bestFit="1" customWidth="1"/>
    <col min="9485" max="9728" width="10" style="84"/>
    <col min="9729" max="9729" width="8.125" style="84" customWidth="1"/>
    <col min="9730" max="9730" width="9.125" style="84" customWidth="1"/>
    <col min="9731" max="9731" width="8.125" style="84" bestFit="1" customWidth="1"/>
    <col min="9732" max="9732" width="8.625" style="84" bestFit="1" customWidth="1"/>
    <col min="9733" max="9734" width="8.125" style="84" bestFit="1" customWidth="1"/>
    <col min="9735" max="9735" width="7.5" style="84" bestFit="1" customWidth="1"/>
    <col min="9736" max="9736" width="11" style="84" bestFit="1" customWidth="1"/>
    <col min="9737" max="9740" width="10.125" style="84" bestFit="1" customWidth="1"/>
    <col min="9741" max="9984" width="10" style="84"/>
    <col min="9985" max="9985" width="8.125" style="84" customWidth="1"/>
    <col min="9986" max="9986" width="9.125" style="84" customWidth="1"/>
    <col min="9987" max="9987" width="8.125" style="84" bestFit="1" customWidth="1"/>
    <col min="9988" max="9988" width="8.625" style="84" bestFit="1" customWidth="1"/>
    <col min="9989" max="9990" width="8.125" style="84" bestFit="1" customWidth="1"/>
    <col min="9991" max="9991" width="7.5" style="84" bestFit="1" customWidth="1"/>
    <col min="9992" max="9992" width="11" style="84" bestFit="1" customWidth="1"/>
    <col min="9993" max="9996" width="10.125" style="84" bestFit="1" customWidth="1"/>
    <col min="9997" max="10240" width="11" style="84"/>
    <col min="10241" max="10241" width="8.125" style="84" customWidth="1"/>
    <col min="10242" max="10242" width="9.125" style="84" customWidth="1"/>
    <col min="10243" max="10243" width="8.125" style="84" bestFit="1" customWidth="1"/>
    <col min="10244" max="10244" width="8.625" style="84" bestFit="1" customWidth="1"/>
    <col min="10245" max="10246" width="8.1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125" style="84" customWidth="1"/>
    <col min="10498" max="10498" width="9.125" style="84" customWidth="1"/>
    <col min="10499" max="10499" width="8.125" style="84" bestFit="1" customWidth="1"/>
    <col min="10500" max="10500" width="8.625" style="84" bestFit="1" customWidth="1"/>
    <col min="10501" max="10502" width="8.1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125" style="84" customWidth="1"/>
    <col min="10754" max="10754" width="9.125" style="84" customWidth="1"/>
    <col min="10755" max="10755" width="8.125" style="84" bestFit="1" customWidth="1"/>
    <col min="10756" max="10756" width="8.625" style="84" bestFit="1" customWidth="1"/>
    <col min="10757" max="10758" width="8.1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125" style="84" customWidth="1"/>
    <col min="11010" max="11010" width="9.125" style="84" customWidth="1"/>
    <col min="11011" max="11011" width="8.125" style="84" bestFit="1" customWidth="1"/>
    <col min="11012" max="11012" width="8.625" style="84" bestFit="1" customWidth="1"/>
    <col min="11013" max="11014" width="8.1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125" style="84" customWidth="1"/>
    <col min="11266" max="11266" width="9.125" style="84" customWidth="1"/>
    <col min="11267" max="11267" width="8.125" style="84" bestFit="1" customWidth="1"/>
    <col min="11268" max="11268" width="8.625" style="84" bestFit="1" customWidth="1"/>
    <col min="11269" max="11270" width="8.1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125" style="84" customWidth="1"/>
    <col min="11522" max="11522" width="9.125" style="84" customWidth="1"/>
    <col min="11523" max="11523" width="8.125" style="84" bestFit="1" customWidth="1"/>
    <col min="11524" max="11524" width="8.625" style="84" bestFit="1" customWidth="1"/>
    <col min="11525" max="11526" width="8.1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125" style="84" customWidth="1"/>
    <col min="11778" max="11778" width="9.125" style="84" customWidth="1"/>
    <col min="11779" max="11779" width="8.125" style="84" bestFit="1" customWidth="1"/>
    <col min="11780" max="11780" width="8.625" style="84" bestFit="1" customWidth="1"/>
    <col min="11781" max="11782" width="8.1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125" style="84" customWidth="1"/>
    <col min="12034" max="12034" width="9.125" style="84" customWidth="1"/>
    <col min="12035" max="12035" width="8.125" style="84" bestFit="1" customWidth="1"/>
    <col min="12036" max="12036" width="8.625" style="84" bestFit="1" customWidth="1"/>
    <col min="12037" max="12038" width="8.1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125" style="84" customWidth="1"/>
    <col min="12290" max="12290" width="9.125" style="84" customWidth="1"/>
    <col min="12291" max="12291" width="8.125" style="84" bestFit="1" customWidth="1"/>
    <col min="12292" max="12292" width="8.625" style="84" bestFit="1" customWidth="1"/>
    <col min="12293" max="12294" width="8.1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125" style="84" customWidth="1"/>
    <col min="12546" max="12546" width="9.125" style="84" customWidth="1"/>
    <col min="12547" max="12547" width="8.125" style="84" bestFit="1" customWidth="1"/>
    <col min="12548" max="12548" width="8.625" style="84" bestFit="1" customWidth="1"/>
    <col min="12549" max="12550" width="8.1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125" style="84" customWidth="1"/>
    <col min="12802" max="12802" width="9.125" style="84" customWidth="1"/>
    <col min="12803" max="12803" width="8.125" style="84" bestFit="1" customWidth="1"/>
    <col min="12804" max="12804" width="8.625" style="84" bestFit="1" customWidth="1"/>
    <col min="12805" max="12806" width="8.1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125" style="84" customWidth="1"/>
    <col min="13058" max="13058" width="9.125" style="84" customWidth="1"/>
    <col min="13059" max="13059" width="8.125" style="84" bestFit="1" customWidth="1"/>
    <col min="13060" max="13060" width="8.625" style="84" bestFit="1" customWidth="1"/>
    <col min="13061" max="13062" width="8.1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125" style="84" customWidth="1"/>
    <col min="13314" max="13314" width="9.125" style="84" customWidth="1"/>
    <col min="13315" max="13315" width="8.125" style="84" bestFit="1" customWidth="1"/>
    <col min="13316" max="13316" width="8.625" style="84" bestFit="1" customWidth="1"/>
    <col min="13317" max="13318" width="8.1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125" style="84" customWidth="1"/>
    <col min="13570" max="13570" width="9.125" style="84" customWidth="1"/>
    <col min="13571" max="13571" width="8.125" style="84" bestFit="1" customWidth="1"/>
    <col min="13572" max="13572" width="8.625" style="84" bestFit="1" customWidth="1"/>
    <col min="13573" max="13574" width="8.1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125" style="84" customWidth="1"/>
    <col min="13826" max="13826" width="9.125" style="84" customWidth="1"/>
    <col min="13827" max="13827" width="8.125" style="84" bestFit="1" customWidth="1"/>
    <col min="13828" max="13828" width="8.625" style="84" bestFit="1" customWidth="1"/>
    <col min="13829" max="13830" width="8.1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125" style="84" customWidth="1"/>
    <col min="14082" max="14082" width="9.125" style="84" customWidth="1"/>
    <col min="14083" max="14083" width="8.125" style="84" bestFit="1" customWidth="1"/>
    <col min="14084" max="14084" width="8.625" style="84" bestFit="1" customWidth="1"/>
    <col min="14085" max="14086" width="8.1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125" style="84" customWidth="1"/>
    <col min="14338" max="14338" width="9.125" style="84" customWidth="1"/>
    <col min="14339" max="14339" width="8.125" style="84" bestFit="1" customWidth="1"/>
    <col min="14340" max="14340" width="8.625" style="84" bestFit="1" customWidth="1"/>
    <col min="14341" max="14342" width="8.1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125" style="84" customWidth="1"/>
    <col min="14594" max="14594" width="9.125" style="84" customWidth="1"/>
    <col min="14595" max="14595" width="8.125" style="84" bestFit="1" customWidth="1"/>
    <col min="14596" max="14596" width="8.625" style="84" bestFit="1" customWidth="1"/>
    <col min="14597" max="14598" width="8.1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125" style="84" customWidth="1"/>
    <col min="14850" max="14850" width="9.125" style="84" customWidth="1"/>
    <col min="14851" max="14851" width="8.125" style="84" bestFit="1" customWidth="1"/>
    <col min="14852" max="14852" width="8.625" style="84" bestFit="1" customWidth="1"/>
    <col min="14853" max="14854" width="8.1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125" style="84" customWidth="1"/>
    <col min="15106" max="15106" width="9.125" style="84" customWidth="1"/>
    <col min="15107" max="15107" width="8.125" style="84" bestFit="1" customWidth="1"/>
    <col min="15108" max="15108" width="8.625" style="84" bestFit="1" customWidth="1"/>
    <col min="15109" max="15110" width="8.1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125" style="84" customWidth="1"/>
    <col min="15362" max="15362" width="9.125" style="84" customWidth="1"/>
    <col min="15363" max="15363" width="8.125" style="84" bestFit="1" customWidth="1"/>
    <col min="15364" max="15364" width="8.625" style="84" bestFit="1" customWidth="1"/>
    <col min="15365" max="15366" width="8.1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125" style="84" customWidth="1"/>
    <col min="15618" max="15618" width="9.125" style="84" customWidth="1"/>
    <col min="15619" max="15619" width="8.125" style="84" bestFit="1" customWidth="1"/>
    <col min="15620" max="15620" width="8.625" style="84" bestFit="1" customWidth="1"/>
    <col min="15621" max="15622" width="8.1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125" style="84" customWidth="1"/>
    <col min="15874" max="15874" width="9.125" style="84" customWidth="1"/>
    <col min="15875" max="15875" width="8.125" style="84" bestFit="1" customWidth="1"/>
    <col min="15876" max="15876" width="8.625" style="84" bestFit="1" customWidth="1"/>
    <col min="15877" max="15878" width="8.1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125" style="84" customWidth="1"/>
    <col min="16130" max="16130" width="9.125" style="84" customWidth="1"/>
    <col min="16131" max="16131" width="8.125" style="84" bestFit="1" customWidth="1"/>
    <col min="16132" max="16132" width="8.625" style="84" bestFit="1" customWidth="1"/>
    <col min="16133" max="16134" width="8.1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151</v>
      </c>
    </row>
    <row r="3" spans="1:65" s="81" customFormat="1" x14ac:dyDescent="0.2">
      <c r="A3" s="70"/>
      <c r="B3" s="776">
        <f>INDICE!A3</f>
        <v>45383</v>
      </c>
      <c r="C3" s="777"/>
      <c r="D3" s="777" t="s">
        <v>115</v>
      </c>
      <c r="E3" s="777"/>
      <c r="F3" s="777" t="s">
        <v>116</v>
      </c>
      <c r="G3" s="777"/>
      <c r="H3" s="777"/>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419</v>
      </c>
      <c r="D4" s="82" t="s">
        <v>47</v>
      </c>
      <c r="E4" s="82" t="s">
        <v>419</v>
      </c>
      <c r="F4" s="82" t="s">
        <v>47</v>
      </c>
      <c r="G4" s="82" t="s">
        <v>419</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193</v>
      </c>
      <c r="B5" s="380">
        <v>599.06978000000026</v>
      </c>
      <c r="C5" s="86">
        <v>9.9985641259162428</v>
      </c>
      <c r="D5" s="85">
        <v>2124.9717000000001</v>
      </c>
      <c r="E5" s="86">
        <v>12.462380039015484</v>
      </c>
      <c r="F5" s="85">
        <v>6878.1917299999986</v>
      </c>
      <c r="G5" s="86">
        <v>11.35817605300983</v>
      </c>
      <c r="H5" s="381">
        <v>99.998112766330493</v>
      </c>
    </row>
    <row r="6" spans="1:65" x14ac:dyDescent="0.2">
      <c r="A6" s="84" t="s">
        <v>141</v>
      </c>
      <c r="B6" s="342">
        <v>1.073E-2</v>
      </c>
      <c r="C6" s="345">
        <v>-63.316239316239319</v>
      </c>
      <c r="D6" s="96">
        <v>3.9290000000000005E-2</v>
      </c>
      <c r="E6" s="345">
        <v>-37.654712789590597</v>
      </c>
      <c r="F6" s="96">
        <v>0.12980999999999998</v>
      </c>
      <c r="G6" s="345">
        <v>-25.949800342270414</v>
      </c>
      <c r="H6" s="475">
        <v>1.8872336695094369E-3</v>
      </c>
    </row>
    <row r="7" spans="1:65" x14ac:dyDescent="0.2">
      <c r="A7" s="60" t="s">
        <v>114</v>
      </c>
      <c r="B7" s="61">
        <v>599.08051000000023</v>
      </c>
      <c r="C7" s="87">
        <v>9.9946267777053031</v>
      </c>
      <c r="D7" s="61">
        <v>2125.0109900000002</v>
      </c>
      <c r="E7" s="87">
        <v>12.460708548546727</v>
      </c>
      <c r="F7" s="61">
        <v>6878.3215399999981</v>
      </c>
      <c r="G7" s="87">
        <v>11.357117240374901</v>
      </c>
      <c r="H7" s="87">
        <v>100</v>
      </c>
    </row>
    <row r="8" spans="1:65" x14ac:dyDescent="0.2">
      <c r="H8" s="79" t="s">
        <v>220</v>
      </c>
    </row>
    <row r="9" spans="1:65" x14ac:dyDescent="0.2">
      <c r="A9" s="80" t="s">
        <v>477</v>
      </c>
    </row>
    <row r="10" spans="1:65" x14ac:dyDescent="0.2">
      <c r="A10" s="133" t="s">
        <v>530</v>
      </c>
    </row>
    <row r="13" spans="1:65" x14ac:dyDescent="0.2">
      <c r="B13" s="85"/>
    </row>
  </sheetData>
  <mergeCells count="3">
    <mergeCell ref="B3:C3"/>
    <mergeCell ref="D3:E3"/>
    <mergeCell ref="F3:H3"/>
  </mergeCells>
  <conditionalFormatting sqref="B6">
    <cfRule type="cellIs" dxfId="146" priority="7" operator="between">
      <formula>0</formula>
      <formula>0.5</formula>
    </cfRule>
    <cfRule type="cellIs" dxfId="145" priority="8" operator="between">
      <formula>0</formula>
      <formula>0.49</formula>
    </cfRule>
  </conditionalFormatting>
  <conditionalFormatting sqref="D6">
    <cfRule type="cellIs" dxfId="144" priority="5" operator="between">
      <formula>0</formula>
      <formula>0.5</formula>
    </cfRule>
    <cfRule type="cellIs" dxfId="143" priority="6" operator="between">
      <formula>0</formula>
      <formula>0.49</formula>
    </cfRule>
  </conditionalFormatting>
  <conditionalFormatting sqref="F6">
    <cfRule type="cellIs" dxfId="142" priority="3" operator="between">
      <formula>0</formula>
      <formula>0.5</formula>
    </cfRule>
    <cfRule type="cellIs" dxfId="141" priority="4" operator="between">
      <formula>0</formula>
      <formula>0.49</formula>
    </cfRule>
  </conditionalFormatting>
  <conditionalFormatting sqref="H6">
    <cfRule type="cellIs" dxfId="140" priority="1" operator="between">
      <formula>0</formula>
      <formula>0.5</formula>
    </cfRule>
    <cfRule type="cellIs" dxfId="139"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Normal="100" zoomScaleSheetLayoutView="100" workbookViewId="0"/>
  </sheetViews>
  <sheetFormatPr baseColWidth="10" defaultRowHeight="12.75" x14ac:dyDescent="0.2"/>
  <cols>
    <col min="1" max="1" width="25.625" style="84" customWidth="1"/>
    <col min="2" max="2" width="9.125" style="84" customWidth="1"/>
    <col min="3" max="3" width="12.625" style="84" customWidth="1"/>
    <col min="4" max="4" width="10.125" style="84" customWidth="1"/>
    <col min="5" max="5" width="11.625" style="84" customWidth="1"/>
    <col min="6" max="6" width="10.125" style="84" customWidth="1"/>
    <col min="7" max="7" width="11" style="84" customWidth="1"/>
    <col min="8" max="8" width="16.1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79" t="s">
        <v>151</v>
      </c>
    </row>
    <row r="3" spans="1:65" s="81" customFormat="1" x14ac:dyDescent="0.2">
      <c r="A3" s="70"/>
      <c r="B3" s="776">
        <f>INDICE!A3</f>
        <v>45383</v>
      </c>
      <c r="C3" s="777"/>
      <c r="D3" s="777" t="s">
        <v>115</v>
      </c>
      <c r="E3" s="777"/>
      <c r="F3" s="777" t="s">
        <v>116</v>
      </c>
      <c r="G3" s="777"/>
      <c r="H3" s="777"/>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419</v>
      </c>
      <c r="D4" s="82" t="s">
        <v>47</v>
      </c>
      <c r="E4" s="82" t="s">
        <v>419</v>
      </c>
      <c r="F4" s="82" t="s">
        <v>47</v>
      </c>
      <c r="G4" s="83" t="s">
        <v>419</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380">
        <v>117.63386</v>
      </c>
      <c r="C5" s="86">
        <v>44.36635033027796</v>
      </c>
      <c r="D5" s="85">
        <v>464.86894000000001</v>
      </c>
      <c r="E5" s="86">
        <v>20.904229519804915</v>
      </c>
      <c r="F5" s="85">
        <v>1170.79233</v>
      </c>
      <c r="G5" s="86">
        <v>-11.418647000852014</v>
      </c>
      <c r="H5" s="381">
        <v>16.505009462487667</v>
      </c>
    </row>
    <row r="6" spans="1:65" x14ac:dyDescent="0.2">
      <c r="A6" s="84" t="s">
        <v>195</v>
      </c>
      <c r="B6" s="380">
        <v>545.53359000000012</v>
      </c>
      <c r="C6" s="73">
        <v>7.5749348363791409</v>
      </c>
      <c r="D6" s="85">
        <v>1955.9811999999999</v>
      </c>
      <c r="E6" s="86">
        <v>-0.9620189286996178</v>
      </c>
      <c r="F6" s="85">
        <v>5922.7651299999998</v>
      </c>
      <c r="G6" s="86">
        <v>-5.6023637518937388</v>
      </c>
      <c r="H6" s="381">
        <v>83.494990537512322</v>
      </c>
    </row>
    <row r="7" spans="1:65" x14ac:dyDescent="0.2">
      <c r="A7" s="60" t="s">
        <v>436</v>
      </c>
      <c r="B7" s="61">
        <v>663.16745000000003</v>
      </c>
      <c r="C7" s="87">
        <v>12.668135331877389</v>
      </c>
      <c r="D7" s="61">
        <v>2420.85014</v>
      </c>
      <c r="E7" s="87">
        <v>2.6012454078650364</v>
      </c>
      <c r="F7" s="61">
        <v>7093.55746</v>
      </c>
      <c r="G7" s="87">
        <v>-6.6144065977407029</v>
      </c>
      <c r="H7" s="87">
        <v>100</v>
      </c>
    </row>
    <row r="8" spans="1:65" x14ac:dyDescent="0.2">
      <c r="A8" s="66" t="s">
        <v>425</v>
      </c>
      <c r="B8" s="420">
        <v>540.90899000000002</v>
      </c>
      <c r="C8" s="605">
        <v>12.655306421401939</v>
      </c>
      <c r="D8" s="418">
        <v>1956.7251800000001</v>
      </c>
      <c r="E8" s="605">
        <v>4.9136560783732799</v>
      </c>
      <c r="F8" s="418">
        <v>5683.1384800000005</v>
      </c>
      <c r="G8" s="605">
        <v>-4.1608674555305987</v>
      </c>
      <c r="H8" s="711">
        <v>80.116902020555443</v>
      </c>
    </row>
    <row r="9" spans="1:65" x14ac:dyDescent="0.2">
      <c r="H9" s="79" t="s">
        <v>220</v>
      </c>
    </row>
    <row r="10" spans="1:65" x14ac:dyDescent="0.2">
      <c r="A10" s="80" t="s">
        <v>477</v>
      </c>
    </row>
    <row r="11" spans="1:65" x14ac:dyDescent="0.2">
      <c r="A11" s="80" t="s">
        <v>437</v>
      </c>
    </row>
    <row r="12" spans="1:65" x14ac:dyDescent="0.2">
      <c r="A12" s="133" t="s">
        <v>530</v>
      </c>
    </row>
  </sheetData>
  <mergeCells count="3">
    <mergeCell ref="B3:C3"/>
    <mergeCell ref="D3:E3"/>
    <mergeCell ref="F3:H3"/>
  </mergeCells>
  <conditionalFormatting sqref="C6">
    <cfRule type="cellIs" dxfId="138" priority="1" operator="between">
      <formula>0</formula>
      <formula>0.5</formula>
    </cfRule>
    <cfRule type="cellIs" dxfId="137" priority="2" operator="between">
      <formula>-0.49</formula>
      <formula>0</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125" style="3" customWidth="1"/>
    <col min="7" max="7" width="11.62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62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62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62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62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62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62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62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62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62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62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62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62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62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62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62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62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62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62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62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62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62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62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62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62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62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62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62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62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62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62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62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62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62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62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62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62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62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62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62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62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62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62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62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62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62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62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62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62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62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62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62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62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62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62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62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62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62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62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62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62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62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62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62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438</v>
      </c>
    </row>
    <row r="2" spans="1:3" ht="15.75" x14ac:dyDescent="0.25">
      <c r="A2" s="2"/>
      <c r="C2" s="55" t="s">
        <v>151</v>
      </c>
    </row>
    <row r="3" spans="1:3" ht="14.1" customHeight="1" x14ac:dyDescent="0.2">
      <c r="A3" s="90"/>
      <c r="B3" s="281">
        <f>INDICE!A3</f>
        <v>45383</v>
      </c>
      <c r="C3" s="606" t="s">
        <v>116</v>
      </c>
    </row>
    <row r="4" spans="1:3" x14ac:dyDescent="0.2">
      <c r="A4" s="364" t="s">
        <v>153</v>
      </c>
      <c r="B4" s="340">
        <v>1.29512</v>
      </c>
      <c r="C4" s="94">
        <v>16.820820000000005</v>
      </c>
    </row>
    <row r="5" spans="1:3" x14ac:dyDescent="0.2">
      <c r="A5" s="365" t="s">
        <v>154</v>
      </c>
      <c r="B5" s="342">
        <v>0.15962000000000001</v>
      </c>
      <c r="C5" s="96">
        <v>1.8083000000000005</v>
      </c>
    </row>
    <row r="6" spans="1:3" x14ac:dyDescent="0.2">
      <c r="A6" s="365" t="s">
        <v>155</v>
      </c>
      <c r="B6" s="342">
        <v>1.3059400000000001</v>
      </c>
      <c r="C6" s="96">
        <v>11.951689999999999</v>
      </c>
    </row>
    <row r="7" spans="1:3" x14ac:dyDescent="0.2">
      <c r="A7" s="365" t="s">
        <v>156</v>
      </c>
      <c r="B7" s="342">
        <v>0</v>
      </c>
      <c r="C7" s="96" t="s">
        <v>142</v>
      </c>
    </row>
    <row r="8" spans="1:3" x14ac:dyDescent="0.2">
      <c r="A8" s="365" t="s">
        <v>157</v>
      </c>
      <c r="B8" s="342">
        <v>99.91722</v>
      </c>
      <c r="C8" s="96">
        <v>915.63329999999996</v>
      </c>
    </row>
    <row r="9" spans="1:3" x14ac:dyDescent="0.2">
      <c r="A9" s="365" t="s">
        <v>158</v>
      </c>
      <c r="B9" s="342">
        <v>0.23128000000000001</v>
      </c>
      <c r="C9" s="96">
        <v>4.9355000000000002</v>
      </c>
    </row>
    <row r="10" spans="1:3" x14ac:dyDescent="0.2">
      <c r="A10" s="365" t="s">
        <v>159</v>
      </c>
      <c r="B10" s="342">
        <v>0.53859999999999986</v>
      </c>
      <c r="C10" s="96">
        <v>7.7046299999999981</v>
      </c>
    </row>
    <row r="11" spans="1:3" x14ac:dyDescent="0.2">
      <c r="A11" s="365" t="s">
        <v>510</v>
      </c>
      <c r="B11" s="342">
        <v>0.29174</v>
      </c>
      <c r="C11" s="96">
        <v>3.0416500000000002</v>
      </c>
    </row>
    <row r="12" spans="1:3" x14ac:dyDescent="0.2">
      <c r="A12" s="365" t="s">
        <v>160</v>
      </c>
      <c r="B12" s="342">
        <v>0.64646000000000003</v>
      </c>
      <c r="C12" s="96">
        <v>5.6479600000000012</v>
      </c>
    </row>
    <row r="13" spans="1:3" x14ac:dyDescent="0.2">
      <c r="A13" s="365" t="s">
        <v>161</v>
      </c>
      <c r="B13" s="342">
        <v>2.6030000000000002</v>
      </c>
      <c r="C13" s="96">
        <v>38.131</v>
      </c>
    </row>
    <row r="14" spans="1:3" x14ac:dyDescent="0.2">
      <c r="A14" s="365" t="s">
        <v>162</v>
      </c>
      <c r="B14" s="342">
        <v>0.18283999999999997</v>
      </c>
      <c r="C14" s="96">
        <v>2.7448400000000008</v>
      </c>
    </row>
    <row r="15" spans="1:3" x14ac:dyDescent="0.2">
      <c r="A15" s="365" t="s">
        <v>163</v>
      </c>
      <c r="B15" s="342">
        <v>0.38127999999999995</v>
      </c>
      <c r="C15" s="96">
        <v>3.4125499999999995</v>
      </c>
    </row>
    <row r="16" spans="1:3" x14ac:dyDescent="0.2">
      <c r="A16" s="365" t="s">
        <v>164</v>
      </c>
      <c r="B16" s="342">
        <v>6.290379999999999</v>
      </c>
      <c r="C16" s="96">
        <v>99.386229999999998</v>
      </c>
    </row>
    <row r="17" spans="1:3" x14ac:dyDescent="0.2">
      <c r="A17" s="365" t="s">
        <v>165</v>
      </c>
      <c r="B17" s="342">
        <v>3.814E-2</v>
      </c>
      <c r="C17" s="96">
        <v>0.74853999999999998</v>
      </c>
    </row>
    <row r="18" spans="1:3" x14ac:dyDescent="0.2">
      <c r="A18" s="365" t="s">
        <v>166</v>
      </c>
      <c r="B18" s="342">
        <v>0.39822000000000002</v>
      </c>
      <c r="C18" s="96">
        <v>4.5523600000000002</v>
      </c>
    </row>
    <row r="19" spans="1:3" x14ac:dyDescent="0.2">
      <c r="A19" s="365" t="s">
        <v>167</v>
      </c>
      <c r="B19" s="342">
        <v>2.4950000000000001</v>
      </c>
      <c r="C19" s="96">
        <v>41.432000000000002</v>
      </c>
    </row>
    <row r="20" spans="1:3" x14ac:dyDescent="0.2">
      <c r="A20" s="365" t="s">
        <v>168</v>
      </c>
      <c r="B20" s="342">
        <v>0.20363999999999999</v>
      </c>
      <c r="C20" s="96">
        <v>4.0421799999999992</v>
      </c>
    </row>
    <row r="21" spans="1:3" x14ac:dyDescent="0.2">
      <c r="A21" s="365" t="s">
        <v>169</v>
      </c>
      <c r="B21" s="342">
        <v>0.15747999999999998</v>
      </c>
      <c r="C21" s="96">
        <v>2.5702400000000001</v>
      </c>
    </row>
    <row r="22" spans="1:3" x14ac:dyDescent="0.2">
      <c r="A22" s="366" t="s">
        <v>170</v>
      </c>
      <c r="B22" s="342">
        <v>0.49790000000000001</v>
      </c>
      <c r="C22" s="96">
        <v>6.2285400000000006</v>
      </c>
    </row>
    <row r="23" spans="1:3" x14ac:dyDescent="0.2">
      <c r="A23" s="367" t="s">
        <v>428</v>
      </c>
      <c r="B23" s="100">
        <v>117.63386000000001</v>
      </c>
      <c r="C23" s="100">
        <v>1170.7923299999998</v>
      </c>
    </row>
    <row r="24" spans="1:3" x14ac:dyDescent="0.2">
      <c r="C24" s="79" t="s">
        <v>220</v>
      </c>
    </row>
    <row r="25" spans="1:3" x14ac:dyDescent="0.2">
      <c r="A25" s="101" t="s">
        <v>221</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7">
    <cfRule type="cellIs" dxfId="136" priority="1" stopIfTrue="1" operator="equal">
      <formula>0</formula>
    </cfRule>
  </conditionalFormatting>
  <conditionalFormatting sqref="B5:C22">
    <cfRule type="cellIs" dxfId="135" priority="2" operator="between">
      <formula>0</formula>
      <formula>0.5</formula>
    </cfRule>
    <cfRule type="cellIs" dxfId="134"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sqref="A1:F2"/>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625" style="19" customWidth="1"/>
    <col min="250" max="250" width="10.625" style="19" customWidth="1"/>
    <col min="251" max="254" width="15.125" style="19" customWidth="1"/>
    <col min="255" max="502" width="10" style="19"/>
    <col min="503" max="503" width="33.625" style="19" customWidth="1"/>
    <col min="504" max="504" width="8.625" style="19" customWidth="1"/>
    <col min="505" max="505" width="11.625" style="19" customWidth="1"/>
    <col min="506" max="506" width="10.625" style="19" customWidth="1"/>
    <col min="507" max="510" width="15.125" style="19" customWidth="1"/>
    <col min="511" max="758" width="10" style="19"/>
    <col min="759" max="759" width="33.625" style="19" customWidth="1"/>
    <col min="760" max="760" width="8.625" style="19" customWidth="1"/>
    <col min="761" max="761" width="11.625" style="19" customWidth="1"/>
    <col min="762" max="762" width="10.625" style="19" customWidth="1"/>
    <col min="763" max="766" width="15.125" style="19" customWidth="1"/>
    <col min="767" max="1014" width="10" style="19"/>
    <col min="1015" max="1015" width="33.625" style="19" customWidth="1"/>
    <col min="1016" max="1016" width="8.625" style="19" customWidth="1"/>
    <col min="1017" max="1017" width="11.625" style="19" customWidth="1"/>
    <col min="1018" max="1018" width="10.625" style="19" customWidth="1"/>
    <col min="1019" max="1022" width="15.125" style="19" customWidth="1"/>
    <col min="1023" max="1270" width="10" style="19"/>
    <col min="1271" max="1271" width="33.625" style="19" customWidth="1"/>
    <col min="1272" max="1272" width="8.625" style="19" customWidth="1"/>
    <col min="1273" max="1273" width="11.625" style="19" customWidth="1"/>
    <col min="1274" max="1274" width="10.625" style="19" customWidth="1"/>
    <col min="1275" max="1278" width="15.125" style="19" customWidth="1"/>
    <col min="1279" max="1526" width="10" style="19"/>
    <col min="1527" max="1527" width="33.625" style="19" customWidth="1"/>
    <col min="1528" max="1528" width="8.625" style="19" customWidth="1"/>
    <col min="1529" max="1529" width="11.625" style="19" customWidth="1"/>
    <col min="1530" max="1530" width="10.625" style="19" customWidth="1"/>
    <col min="1531" max="1534" width="15.125" style="19" customWidth="1"/>
    <col min="1535" max="1782" width="10" style="19"/>
    <col min="1783" max="1783" width="33.625" style="19" customWidth="1"/>
    <col min="1784" max="1784" width="8.625" style="19" customWidth="1"/>
    <col min="1785" max="1785" width="11.625" style="19" customWidth="1"/>
    <col min="1786" max="1786" width="10.625" style="19" customWidth="1"/>
    <col min="1787" max="1790" width="15.125" style="19" customWidth="1"/>
    <col min="1791" max="2038" width="10" style="19"/>
    <col min="2039" max="2039" width="33.625" style="19" customWidth="1"/>
    <col min="2040" max="2040" width="8.625" style="19" customWidth="1"/>
    <col min="2041" max="2041" width="11.625" style="19" customWidth="1"/>
    <col min="2042" max="2042" width="10.625" style="19" customWidth="1"/>
    <col min="2043" max="2046" width="15.125" style="19" customWidth="1"/>
    <col min="2047" max="2294" width="10" style="19"/>
    <col min="2295" max="2295" width="33.625" style="19" customWidth="1"/>
    <col min="2296" max="2296" width="8.625" style="19" customWidth="1"/>
    <col min="2297" max="2297" width="11.625" style="19" customWidth="1"/>
    <col min="2298" max="2298" width="10.625" style="19" customWidth="1"/>
    <col min="2299" max="2302" width="15.125" style="19" customWidth="1"/>
    <col min="2303" max="2550" width="10" style="19"/>
    <col min="2551" max="2551" width="33.625" style="19" customWidth="1"/>
    <col min="2552" max="2552" width="8.625" style="19" customWidth="1"/>
    <col min="2553" max="2553" width="11.625" style="19" customWidth="1"/>
    <col min="2554" max="2554" width="10.625" style="19" customWidth="1"/>
    <col min="2555" max="2558" width="15.125" style="19" customWidth="1"/>
    <col min="2559" max="2806" width="10" style="19"/>
    <col min="2807" max="2807" width="33.625" style="19" customWidth="1"/>
    <col min="2808" max="2808" width="8.625" style="19" customWidth="1"/>
    <col min="2809" max="2809" width="11.625" style="19" customWidth="1"/>
    <col min="2810" max="2810" width="10.625" style="19" customWidth="1"/>
    <col min="2811" max="2814" width="15.125" style="19" customWidth="1"/>
    <col min="2815" max="3062" width="10" style="19"/>
    <col min="3063" max="3063" width="33.625" style="19" customWidth="1"/>
    <col min="3064" max="3064" width="8.625" style="19" customWidth="1"/>
    <col min="3065" max="3065" width="11.625" style="19" customWidth="1"/>
    <col min="3066" max="3066" width="10.625" style="19" customWidth="1"/>
    <col min="3067" max="3070" width="15.125" style="19" customWidth="1"/>
    <col min="3071" max="3318" width="10" style="19"/>
    <col min="3319" max="3319" width="33.625" style="19" customWidth="1"/>
    <col min="3320" max="3320" width="8.625" style="19" customWidth="1"/>
    <col min="3321" max="3321" width="11.625" style="19" customWidth="1"/>
    <col min="3322" max="3322" width="10.625" style="19" customWidth="1"/>
    <col min="3323" max="3326" width="15.125" style="19" customWidth="1"/>
    <col min="3327" max="3574" width="10" style="19"/>
    <col min="3575" max="3575" width="33.625" style="19" customWidth="1"/>
    <col min="3576" max="3576" width="8.625" style="19" customWidth="1"/>
    <col min="3577" max="3577" width="11.625" style="19" customWidth="1"/>
    <col min="3578" max="3578" width="10.625" style="19" customWidth="1"/>
    <col min="3579" max="3582" width="15.125" style="19" customWidth="1"/>
    <col min="3583" max="3830" width="10" style="19"/>
    <col min="3831" max="3831" width="33.625" style="19" customWidth="1"/>
    <col min="3832" max="3832" width="8.625" style="19" customWidth="1"/>
    <col min="3833" max="3833" width="11.625" style="19" customWidth="1"/>
    <col min="3834" max="3834" width="10.625" style="19" customWidth="1"/>
    <col min="3835" max="3838" width="15.125" style="19" customWidth="1"/>
    <col min="3839" max="4086" width="10" style="19"/>
    <col min="4087" max="4087" width="33.625" style="19" customWidth="1"/>
    <col min="4088" max="4088" width="8.625" style="19" customWidth="1"/>
    <col min="4089" max="4089" width="11.625" style="19" customWidth="1"/>
    <col min="4090" max="4090" width="10.625" style="19" customWidth="1"/>
    <col min="4091" max="4094" width="15.125" style="19" customWidth="1"/>
    <col min="4095" max="4342" width="10" style="19"/>
    <col min="4343" max="4343" width="33.625" style="19" customWidth="1"/>
    <col min="4344" max="4344" width="8.625" style="19" customWidth="1"/>
    <col min="4345" max="4345" width="11.625" style="19" customWidth="1"/>
    <col min="4346" max="4346" width="10.625" style="19" customWidth="1"/>
    <col min="4347" max="4350" width="15.125" style="19" customWidth="1"/>
    <col min="4351" max="4598" width="10" style="19"/>
    <col min="4599" max="4599" width="33.625" style="19" customWidth="1"/>
    <col min="4600" max="4600" width="8.625" style="19" customWidth="1"/>
    <col min="4601" max="4601" width="11.625" style="19" customWidth="1"/>
    <col min="4602" max="4602" width="10.625" style="19" customWidth="1"/>
    <col min="4603" max="4606" width="15.125" style="19" customWidth="1"/>
    <col min="4607" max="4854" width="10" style="19"/>
    <col min="4855" max="4855" width="33.625" style="19" customWidth="1"/>
    <col min="4856" max="4856" width="8.625" style="19" customWidth="1"/>
    <col min="4857" max="4857" width="11.625" style="19" customWidth="1"/>
    <col min="4858" max="4858" width="10.625" style="19" customWidth="1"/>
    <col min="4859" max="4862" width="15.125" style="19" customWidth="1"/>
    <col min="4863" max="5110" width="10" style="19"/>
    <col min="5111" max="5111" width="33.625" style="19" customWidth="1"/>
    <col min="5112" max="5112" width="8.625" style="19" customWidth="1"/>
    <col min="5113" max="5113" width="11.625" style="19" customWidth="1"/>
    <col min="5114" max="5114" width="10.625" style="19" customWidth="1"/>
    <col min="5115" max="5118" width="15.125" style="19" customWidth="1"/>
    <col min="5119" max="5366" width="10" style="19"/>
    <col min="5367" max="5367" width="33.625" style="19" customWidth="1"/>
    <col min="5368" max="5368" width="8.625" style="19" customWidth="1"/>
    <col min="5369" max="5369" width="11.625" style="19" customWidth="1"/>
    <col min="5370" max="5370" width="10.625" style="19" customWidth="1"/>
    <col min="5371" max="5374" width="15.125" style="19" customWidth="1"/>
    <col min="5375" max="5622" width="10" style="19"/>
    <col min="5623" max="5623" width="33.625" style="19" customWidth="1"/>
    <col min="5624" max="5624" width="8.625" style="19" customWidth="1"/>
    <col min="5625" max="5625" width="11.625" style="19" customWidth="1"/>
    <col min="5626" max="5626" width="10.625" style="19" customWidth="1"/>
    <col min="5627" max="5630" width="15.125" style="19" customWidth="1"/>
    <col min="5631" max="5878" width="10" style="19"/>
    <col min="5879" max="5879" width="33.625" style="19" customWidth="1"/>
    <col min="5880" max="5880" width="8.625" style="19" customWidth="1"/>
    <col min="5881" max="5881" width="11.625" style="19" customWidth="1"/>
    <col min="5882" max="5882" width="10.625" style="19" customWidth="1"/>
    <col min="5883" max="5886" width="15.125" style="19" customWidth="1"/>
    <col min="5887" max="6134" width="10" style="19"/>
    <col min="6135" max="6135" width="33.625" style="19" customWidth="1"/>
    <col min="6136" max="6136" width="8.625" style="19" customWidth="1"/>
    <col min="6137" max="6137" width="11.625" style="19" customWidth="1"/>
    <col min="6138" max="6138" width="10.625" style="19" customWidth="1"/>
    <col min="6139" max="6142" width="15.125" style="19" customWidth="1"/>
    <col min="6143" max="6390" width="10" style="19"/>
    <col min="6391" max="6391" width="33.625" style="19" customWidth="1"/>
    <col min="6392" max="6392" width="8.625" style="19" customWidth="1"/>
    <col min="6393" max="6393" width="11.625" style="19" customWidth="1"/>
    <col min="6394" max="6394" width="10.625" style="19" customWidth="1"/>
    <col min="6395" max="6398" width="15.125" style="19" customWidth="1"/>
    <col min="6399" max="6646" width="10" style="19"/>
    <col min="6647" max="6647" width="33.625" style="19" customWidth="1"/>
    <col min="6648" max="6648" width="8.625" style="19" customWidth="1"/>
    <col min="6649" max="6649" width="11.625" style="19" customWidth="1"/>
    <col min="6650" max="6650" width="10.625" style="19" customWidth="1"/>
    <col min="6651" max="6654" width="15.125" style="19" customWidth="1"/>
    <col min="6655" max="6902" width="10" style="19"/>
    <col min="6903" max="6903" width="33.625" style="19" customWidth="1"/>
    <col min="6904" max="6904" width="8.625" style="19" customWidth="1"/>
    <col min="6905" max="6905" width="11.625" style="19" customWidth="1"/>
    <col min="6906" max="6906" width="10.625" style="19" customWidth="1"/>
    <col min="6907" max="6910" width="15.125" style="19" customWidth="1"/>
    <col min="6911" max="7158" width="10" style="19"/>
    <col min="7159" max="7159" width="33.625" style="19" customWidth="1"/>
    <col min="7160" max="7160" width="8.625" style="19" customWidth="1"/>
    <col min="7161" max="7161" width="11.625" style="19" customWidth="1"/>
    <col min="7162" max="7162" width="10.625" style="19" customWidth="1"/>
    <col min="7163" max="7166" width="15.125" style="19" customWidth="1"/>
    <col min="7167" max="7414" width="10" style="19"/>
    <col min="7415" max="7415" width="33.625" style="19" customWidth="1"/>
    <col min="7416" max="7416" width="8.625" style="19" customWidth="1"/>
    <col min="7417" max="7417" width="11.625" style="19" customWidth="1"/>
    <col min="7418" max="7418" width="10.625" style="19" customWidth="1"/>
    <col min="7419" max="7422" width="15.125" style="19" customWidth="1"/>
    <col min="7423" max="7670" width="10" style="19"/>
    <col min="7671" max="7671" width="33.625" style="19" customWidth="1"/>
    <col min="7672" max="7672" width="8.625" style="19" customWidth="1"/>
    <col min="7673" max="7673" width="11.625" style="19" customWidth="1"/>
    <col min="7674" max="7674" width="10.625" style="19" customWidth="1"/>
    <col min="7675" max="7678" width="15.125" style="19" customWidth="1"/>
    <col min="7679" max="7926" width="10" style="19"/>
    <col min="7927" max="7927" width="33.625" style="19" customWidth="1"/>
    <col min="7928" max="7928" width="8.625" style="19" customWidth="1"/>
    <col min="7929" max="7929" width="11.625" style="19" customWidth="1"/>
    <col min="7930" max="7930" width="10.625" style="19" customWidth="1"/>
    <col min="7931" max="7934" width="15.125" style="19" customWidth="1"/>
    <col min="7935" max="8182" width="10" style="19"/>
    <col min="8183" max="8183" width="33.625" style="19" customWidth="1"/>
    <col min="8184" max="8184" width="8.625" style="19" customWidth="1"/>
    <col min="8185" max="8185" width="11.625" style="19" customWidth="1"/>
    <col min="8186" max="8186" width="10.625" style="19" customWidth="1"/>
    <col min="8187" max="8190" width="15.125" style="19" customWidth="1"/>
    <col min="8191" max="8438" width="10" style="19"/>
    <col min="8439" max="8439" width="33.625" style="19" customWidth="1"/>
    <col min="8440" max="8440" width="8.625" style="19" customWidth="1"/>
    <col min="8441" max="8441" width="11.625" style="19" customWidth="1"/>
    <col min="8442" max="8442" width="10.625" style="19" customWidth="1"/>
    <col min="8443" max="8446" width="15.125" style="19" customWidth="1"/>
    <col min="8447" max="8694" width="10" style="19"/>
    <col min="8695" max="8695" width="33.625" style="19" customWidth="1"/>
    <col min="8696" max="8696" width="8.625" style="19" customWidth="1"/>
    <col min="8697" max="8697" width="11.625" style="19" customWidth="1"/>
    <col min="8698" max="8698" width="10.625" style="19" customWidth="1"/>
    <col min="8699" max="8702" width="15.125" style="19" customWidth="1"/>
    <col min="8703" max="8950" width="10" style="19"/>
    <col min="8951" max="8951" width="33.625" style="19" customWidth="1"/>
    <col min="8952" max="8952" width="8.625" style="19" customWidth="1"/>
    <col min="8953" max="8953" width="11.625" style="19" customWidth="1"/>
    <col min="8954" max="8954" width="10.625" style="19" customWidth="1"/>
    <col min="8955" max="8958" width="15.125" style="19" customWidth="1"/>
    <col min="8959" max="9206" width="10" style="19"/>
    <col min="9207" max="9207" width="33.625" style="19" customWidth="1"/>
    <col min="9208" max="9208" width="8.625" style="19" customWidth="1"/>
    <col min="9209" max="9209" width="11.625" style="19" customWidth="1"/>
    <col min="9210" max="9210" width="10.625" style="19" customWidth="1"/>
    <col min="9211" max="9214" width="15.125" style="19" customWidth="1"/>
    <col min="9215" max="9462" width="10" style="19"/>
    <col min="9463" max="9463" width="33.625" style="19" customWidth="1"/>
    <col min="9464" max="9464" width="8.625" style="19" customWidth="1"/>
    <col min="9465" max="9465" width="11.625" style="19" customWidth="1"/>
    <col min="9466" max="9466" width="10.625" style="19" customWidth="1"/>
    <col min="9467" max="9470" width="15.125" style="19" customWidth="1"/>
    <col min="9471" max="9718" width="10" style="19"/>
    <col min="9719" max="9719" width="33.625" style="19" customWidth="1"/>
    <col min="9720" max="9720" width="8.625" style="19" customWidth="1"/>
    <col min="9721" max="9721" width="11.625" style="19" customWidth="1"/>
    <col min="9722" max="9722" width="10.625" style="19" customWidth="1"/>
    <col min="9723" max="9726" width="15.125" style="19" customWidth="1"/>
    <col min="9727" max="9974" width="10" style="19"/>
    <col min="9975" max="9975" width="33.625" style="19" customWidth="1"/>
    <col min="9976" max="9976" width="8.625" style="19" customWidth="1"/>
    <col min="9977" max="9977" width="11.625" style="19" customWidth="1"/>
    <col min="9978" max="9978" width="10.625" style="19" customWidth="1"/>
    <col min="9979" max="9982" width="15.125" style="19" customWidth="1"/>
    <col min="9983" max="10230" width="10" style="19"/>
    <col min="10231" max="10231" width="33.625" style="19" customWidth="1"/>
    <col min="10232" max="10232" width="8.625" style="19" customWidth="1"/>
    <col min="10233" max="10233" width="11.625" style="19" customWidth="1"/>
    <col min="10234" max="10234" width="10.625" style="19" customWidth="1"/>
    <col min="10235" max="10238" width="15.125" style="19" customWidth="1"/>
    <col min="10239" max="10486" width="10" style="19"/>
    <col min="10487" max="10487" width="33.625" style="19" customWidth="1"/>
    <col min="10488" max="10488" width="8.625" style="19" customWidth="1"/>
    <col min="10489" max="10489" width="11.625" style="19" customWidth="1"/>
    <col min="10490" max="10490" width="10.625" style="19" customWidth="1"/>
    <col min="10491" max="10494" width="15.125" style="19" customWidth="1"/>
    <col min="10495" max="10742" width="10" style="19"/>
    <col min="10743" max="10743" width="33.625" style="19" customWidth="1"/>
    <col min="10744" max="10744" width="8.625" style="19" customWidth="1"/>
    <col min="10745" max="10745" width="11.625" style="19" customWidth="1"/>
    <col min="10746" max="10746" width="10.625" style="19" customWidth="1"/>
    <col min="10747" max="10750" width="15.125" style="19" customWidth="1"/>
    <col min="10751" max="10998" width="10" style="19"/>
    <col min="10999" max="10999" width="33.625" style="19" customWidth="1"/>
    <col min="11000" max="11000" width="8.625" style="19" customWidth="1"/>
    <col min="11001" max="11001" width="11.625" style="19" customWidth="1"/>
    <col min="11002" max="11002" width="10.625" style="19" customWidth="1"/>
    <col min="11003" max="11006" width="15.125" style="19" customWidth="1"/>
    <col min="11007" max="11254" width="10" style="19"/>
    <col min="11255" max="11255" width="33.625" style="19" customWidth="1"/>
    <col min="11256" max="11256" width="8.625" style="19" customWidth="1"/>
    <col min="11257" max="11257" width="11.625" style="19" customWidth="1"/>
    <col min="11258" max="11258" width="10.625" style="19" customWidth="1"/>
    <col min="11259" max="11262" width="15.125" style="19" customWidth="1"/>
    <col min="11263" max="11510" width="10" style="19"/>
    <col min="11511" max="11511" width="33.625" style="19" customWidth="1"/>
    <col min="11512" max="11512" width="8.625" style="19" customWidth="1"/>
    <col min="11513" max="11513" width="11.625" style="19" customWidth="1"/>
    <col min="11514" max="11514" width="10.625" style="19" customWidth="1"/>
    <col min="11515" max="11518" width="15.125" style="19" customWidth="1"/>
    <col min="11519" max="11766" width="10" style="19"/>
    <col min="11767" max="11767" width="33.625" style="19" customWidth="1"/>
    <col min="11768" max="11768" width="8.625" style="19" customWidth="1"/>
    <col min="11769" max="11769" width="11.625" style="19" customWidth="1"/>
    <col min="11770" max="11770" width="10.625" style="19" customWidth="1"/>
    <col min="11771" max="11774" width="15.125" style="19" customWidth="1"/>
    <col min="11775" max="12022" width="10" style="19"/>
    <col min="12023" max="12023" width="33.625" style="19" customWidth="1"/>
    <col min="12024" max="12024" width="8.625" style="19" customWidth="1"/>
    <col min="12025" max="12025" width="11.625" style="19" customWidth="1"/>
    <col min="12026" max="12026" width="10.625" style="19" customWidth="1"/>
    <col min="12027" max="12030" width="15.125" style="19" customWidth="1"/>
    <col min="12031" max="12278" width="10" style="19"/>
    <col min="12279" max="12279" width="33.625" style="19" customWidth="1"/>
    <col min="12280" max="12280" width="8.625" style="19" customWidth="1"/>
    <col min="12281" max="12281" width="11.625" style="19" customWidth="1"/>
    <col min="12282" max="12282" width="10.625" style="19" customWidth="1"/>
    <col min="12283" max="12286" width="15.125" style="19" customWidth="1"/>
    <col min="12287" max="12534" width="10" style="19"/>
    <col min="12535" max="12535" width="33.625" style="19" customWidth="1"/>
    <col min="12536" max="12536" width="8.625" style="19" customWidth="1"/>
    <col min="12537" max="12537" width="11.625" style="19" customWidth="1"/>
    <col min="12538" max="12538" width="10.625" style="19" customWidth="1"/>
    <col min="12539" max="12542" width="15.125" style="19" customWidth="1"/>
    <col min="12543" max="12790" width="10" style="19"/>
    <col min="12791" max="12791" width="33.625" style="19" customWidth="1"/>
    <col min="12792" max="12792" width="8.625" style="19" customWidth="1"/>
    <col min="12793" max="12793" width="11.625" style="19" customWidth="1"/>
    <col min="12794" max="12794" width="10.625" style="19" customWidth="1"/>
    <col min="12795" max="12798" width="15.125" style="19" customWidth="1"/>
    <col min="12799" max="13046" width="10" style="19"/>
    <col min="13047" max="13047" width="33.625" style="19" customWidth="1"/>
    <col min="13048" max="13048" width="8.625" style="19" customWidth="1"/>
    <col min="13049" max="13049" width="11.625" style="19" customWidth="1"/>
    <col min="13050" max="13050" width="10.625" style="19" customWidth="1"/>
    <col min="13051" max="13054" width="15.125" style="19" customWidth="1"/>
    <col min="13055" max="13302" width="10" style="19"/>
    <col min="13303" max="13303" width="33.625" style="19" customWidth="1"/>
    <col min="13304" max="13304" width="8.625" style="19" customWidth="1"/>
    <col min="13305" max="13305" width="11.625" style="19" customWidth="1"/>
    <col min="13306" max="13306" width="10.625" style="19" customWidth="1"/>
    <col min="13307" max="13310" width="15.125" style="19" customWidth="1"/>
    <col min="13311" max="13558" width="10" style="19"/>
    <col min="13559" max="13559" width="33.625" style="19" customWidth="1"/>
    <col min="13560" max="13560" width="8.625" style="19" customWidth="1"/>
    <col min="13561" max="13561" width="11.625" style="19" customWidth="1"/>
    <col min="13562" max="13562" width="10.625" style="19" customWidth="1"/>
    <col min="13563" max="13566" width="15.125" style="19" customWidth="1"/>
    <col min="13567" max="13814" width="10" style="19"/>
    <col min="13815" max="13815" width="33.625" style="19" customWidth="1"/>
    <col min="13816" max="13816" width="8.625" style="19" customWidth="1"/>
    <col min="13817" max="13817" width="11.625" style="19" customWidth="1"/>
    <col min="13818" max="13818" width="10.625" style="19" customWidth="1"/>
    <col min="13819" max="13822" width="15.125" style="19" customWidth="1"/>
    <col min="13823" max="14070" width="10" style="19"/>
    <col min="14071" max="14071" width="33.625" style="19" customWidth="1"/>
    <col min="14072" max="14072" width="8.625" style="19" customWidth="1"/>
    <col min="14073" max="14073" width="11.625" style="19" customWidth="1"/>
    <col min="14074" max="14074" width="10.625" style="19" customWidth="1"/>
    <col min="14075" max="14078" width="15.125" style="19" customWidth="1"/>
    <col min="14079" max="14326" width="10" style="19"/>
    <col min="14327" max="14327" width="33.625" style="19" customWidth="1"/>
    <col min="14328" max="14328" width="8.625" style="19" customWidth="1"/>
    <col min="14329" max="14329" width="11.625" style="19" customWidth="1"/>
    <col min="14330" max="14330" width="10.625" style="19" customWidth="1"/>
    <col min="14331" max="14334" width="15.125" style="19" customWidth="1"/>
    <col min="14335" max="14582" width="10" style="19"/>
    <col min="14583" max="14583" width="33.625" style="19" customWidth="1"/>
    <col min="14584" max="14584" width="8.625" style="19" customWidth="1"/>
    <col min="14585" max="14585" width="11.625" style="19" customWidth="1"/>
    <col min="14586" max="14586" width="10.625" style="19" customWidth="1"/>
    <col min="14587" max="14590" width="15.125" style="19" customWidth="1"/>
    <col min="14591" max="14838" width="10" style="19"/>
    <col min="14839" max="14839" width="33.625" style="19" customWidth="1"/>
    <col min="14840" max="14840" width="8.625" style="19" customWidth="1"/>
    <col min="14841" max="14841" width="11.625" style="19" customWidth="1"/>
    <col min="14842" max="14842" width="10.625" style="19" customWidth="1"/>
    <col min="14843" max="14846" width="15.125" style="19" customWidth="1"/>
    <col min="14847" max="15094" width="10" style="19"/>
    <col min="15095" max="15095" width="33.625" style="19" customWidth="1"/>
    <col min="15096" max="15096" width="8.625" style="19" customWidth="1"/>
    <col min="15097" max="15097" width="11.625" style="19" customWidth="1"/>
    <col min="15098" max="15098" width="10.625" style="19" customWidth="1"/>
    <col min="15099" max="15102" width="15.125" style="19" customWidth="1"/>
    <col min="15103" max="15350" width="10" style="19"/>
    <col min="15351" max="15351" width="33.625" style="19" customWidth="1"/>
    <col min="15352" max="15352" width="8.625" style="19" customWidth="1"/>
    <col min="15353" max="15353" width="11.625" style="19" customWidth="1"/>
    <col min="15354" max="15354" width="10.625" style="19" customWidth="1"/>
    <col min="15355" max="15358" width="15.125" style="19" customWidth="1"/>
    <col min="15359" max="15606" width="10" style="19"/>
    <col min="15607" max="15607" width="33.625" style="19" customWidth="1"/>
    <col min="15608" max="15608" width="8.625" style="19" customWidth="1"/>
    <col min="15609" max="15609" width="11.625" style="19" customWidth="1"/>
    <col min="15610" max="15610" width="10.625" style="19" customWidth="1"/>
    <col min="15611" max="15614" width="15.125" style="19" customWidth="1"/>
    <col min="15615" max="15862" width="10" style="19"/>
    <col min="15863" max="15863" width="33.625" style="19" customWidth="1"/>
    <col min="15864" max="15864" width="8.625" style="19" customWidth="1"/>
    <col min="15865" max="15865" width="11.625" style="19" customWidth="1"/>
    <col min="15866" max="15866" width="10.625" style="19" customWidth="1"/>
    <col min="15867" max="15870" width="15.125" style="19" customWidth="1"/>
    <col min="15871" max="16118" width="10" style="19"/>
    <col min="16119" max="16119" width="33.625" style="19" customWidth="1"/>
    <col min="16120" max="16120" width="8.625" style="19" customWidth="1"/>
    <col min="16121" max="16121" width="11.625" style="19" customWidth="1"/>
    <col min="16122" max="16122" width="10.625" style="19" customWidth="1"/>
    <col min="16123" max="16126" width="15.125" style="19" customWidth="1"/>
    <col min="16127" max="16375" width="10" style="19"/>
    <col min="16376" max="16384" width="10" style="19" customWidth="1"/>
  </cols>
  <sheetData>
    <row r="1" spans="1:6" ht="12.75" x14ac:dyDescent="0.2">
      <c r="A1" s="766" t="s">
        <v>0</v>
      </c>
      <c r="B1" s="766"/>
      <c r="C1" s="766"/>
      <c r="D1" s="766"/>
      <c r="E1" s="766"/>
      <c r="F1" s="766"/>
    </row>
    <row r="2" spans="1:6" ht="12.75" x14ac:dyDescent="0.2">
      <c r="A2" s="767"/>
      <c r="B2" s="767"/>
      <c r="C2" s="767"/>
      <c r="D2" s="767"/>
      <c r="E2" s="767"/>
      <c r="F2" s="767"/>
    </row>
    <row r="3" spans="1:6" ht="29.85" customHeight="1" x14ac:dyDescent="0.25">
      <c r="A3" s="20"/>
      <c r="B3" s="21" t="s">
        <v>42</v>
      </c>
      <c r="C3" s="21" t="s">
        <v>43</v>
      </c>
      <c r="D3" s="22" t="s">
        <v>44</v>
      </c>
      <c r="E3" s="22" t="s">
        <v>414</v>
      </c>
      <c r="F3" s="451" t="s">
        <v>415</v>
      </c>
    </row>
    <row r="4" spans="1:6" ht="12.75" x14ac:dyDescent="0.2">
      <c r="A4" s="23" t="s">
        <v>45</v>
      </c>
      <c r="B4" s="280"/>
      <c r="C4" s="280"/>
      <c r="D4" s="280"/>
      <c r="E4" s="280"/>
      <c r="F4" s="451"/>
    </row>
    <row r="5" spans="1:6" ht="12.75" x14ac:dyDescent="0.2">
      <c r="A5" s="24" t="s">
        <v>46</v>
      </c>
      <c r="B5" s="25" t="s">
        <v>532</v>
      </c>
      <c r="C5" s="26" t="s">
        <v>47</v>
      </c>
      <c r="D5" s="27">
        <v>4894.3679669856447</v>
      </c>
      <c r="E5" s="290">
        <v>5161.32233</v>
      </c>
      <c r="F5" s="28" t="s">
        <v>688</v>
      </c>
    </row>
    <row r="6" spans="1:6" ht="12.75" x14ac:dyDescent="0.2">
      <c r="A6" s="19" t="s">
        <v>408</v>
      </c>
      <c r="B6" s="28" t="s">
        <v>532</v>
      </c>
      <c r="C6" s="29" t="s">
        <v>47</v>
      </c>
      <c r="D6" s="30">
        <v>233.20651000000001</v>
      </c>
      <c r="E6" s="291">
        <v>201.91942999999998</v>
      </c>
      <c r="F6" s="28" t="s">
        <v>688</v>
      </c>
    </row>
    <row r="7" spans="1:6" ht="12.75" x14ac:dyDescent="0.2">
      <c r="A7" s="19" t="s">
        <v>48</v>
      </c>
      <c r="B7" s="28" t="s">
        <v>532</v>
      </c>
      <c r="C7" s="29" t="s">
        <v>47</v>
      </c>
      <c r="D7" s="30">
        <v>508.07560000000029</v>
      </c>
      <c r="E7" s="291">
        <v>537.17172999999991</v>
      </c>
      <c r="F7" s="28" t="s">
        <v>688</v>
      </c>
    </row>
    <row r="8" spans="1:6" ht="12.75" x14ac:dyDescent="0.2">
      <c r="A8" s="19" t="s">
        <v>49</v>
      </c>
      <c r="B8" s="28" t="s">
        <v>532</v>
      </c>
      <c r="C8" s="29" t="s">
        <v>47</v>
      </c>
      <c r="D8" s="30">
        <v>541.29031999999995</v>
      </c>
      <c r="E8" s="291">
        <v>599.08051000000023</v>
      </c>
      <c r="F8" s="28" t="s">
        <v>688</v>
      </c>
    </row>
    <row r="9" spans="1:6" ht="12.75" x14ac:dyDescent="0.2">
      <c r="A9" s="19" t="s">
        <v>565</v>
      </c>
      <c r="B9" s="28" t="s">
        <v>532</v>
      </c>
      <c r="C9" s="29" t="s">
        <v>47</v>
      </c>
      <c r="D9" s="30">
        <v>1817.2048199999997</v>
      </c>
      <c r="E9" s="291">
        <v>1865.2240400000007</v>
      </c>
      <c r="F9" s="28" t="s">
        <v>688</v>
      </c>
    </row>
    <row r="10" spans="1:6" ht="12.75" x14ac:dyDescent="0.2">
      <c r="A10" s="31" t="s">
        <v>50</v>
      </c>
      <c r="B10" s="32" t="s">
        <v>532</v>
      </c>
      <c r="C10" s="33" t="s">
        <v>508</v>
      </c>
      <c r="D10" s="34">
        <v>27142.022000000001</v>
      </c>
      <c r="E10" s="292">
        <v>22586.012999999999</v>
      </c>
      <c r="F10" s="32" t="s">
        <v>688</v>
      </c>
    </row>
    <row r="11" spans="1:6" ht="12.75" x14ac:dyDescent="0.2">
      <c r="A11" s="35" t="s">
        <v>51</v>
      </c>
      <c r="B11" s="36"/>
      <c r="C11" s="37"/>
      <c r="D11" s="38"/>
      <c r="E11" s="38"/>
      <c r="F11" s="450"/>
    </row>
    <row r="12" spans="1:6" ht="12.75" x14ac:dyDescent="0.2">
      <c r="A12" s="19" t="s">
        <v>52</v>
      </c>
      <c r="B12" s="28" t="s">
        <v>532</v>
      </c>
      <c r="C12" s="29" t="s">
        <v>47</v>
      </c>
      <c r="D12" s="30">
        <v>4917.4210000000003</v>
      </c>
      <c r="E12" s="291">
        <v>6291.4123600000003</v>
      </c>
      <c r="F12" s="25" t="s">
        <v>688</v>
      </c>
    </row>
    <row r="13" spans="1:6" ht="12.75" x14ac:dyDescent="0.2">
      <c r="A13" s="19" t="s">
        <v>53</v>
      </c>
      <c r="B13" s="28" t="s">
        <v>532</v>
      </c>
      <c r="C13" s="29" t="s">
        <v>54</v>
      </c>
      <c r="D13" s="30">
        <v>29077.07805</v>
      </c>
      <c r="E13" s="291">
        <v>26756.407560000003</v>
      </c>
      <c r="F13" s="28" t="s">
        <v>688</v>
      </c>
    </row>
    <row r="14" spans="1:6" ht="12.75" x14ac:dyDescent="0.2">
      <c r="A14" s="19" t="s">
        <v>55</v>
      </c>
      <c r="B14" s="28" t="s">
        <v>532</v>
      </c>
      <c r="C14" s="29" t="s">
        <v>56</v>
      </c>
      <c r="D14" s="39">
        <v>77.885342072308958</v>
      </c>
      <c r="E14" s="293">
        <v>82.379230127410324</v>
      </c>
      <c r="F14" s="28" t="s">
        <v>688</v>
      </c>
    </row>
    <row r="15" spans="1:6" ht="12.75" x14ac:dyDescent="0.2">
      <c r="A15" s="19" t="s">
        <v>416</v>
      </c>
      <c r="B15" s="28" t="s">
        <v>532</v>
      </c>
      <c r="C15" s="29" t="s">
        <v>47</v>
      </c>
      <c r="D15" s="30">
        <v>521.30900000000065</v>
      </c>
      <c r="E15" s="291">
        <v>469.20900000000029</v>
      </c>
      <c r="F15" s="32" t="s">
        <v>688</v>
      </c>
    </row>
    <row r="16" spans="1:6" ht="12.75" x14ac:dyDescent="0.2">
      <c r="A16" s="23" t="s">
        <v>57</v>
      </c>
      <c r="B16" s="25"/>
      <c r="C16" s="26"/>
      <c r="D16" s="40"/>
      <c r="E16" s="40"/>
      <c r="F16" s="450"/>
    </row>
    <row r="17" spans="1:6" ht="12.75" x14ac:dyDescent="0.2">
      <c r="A17" s="24" t="s">
        <v>58</v>
      </c>
      <c r="B17" s="25" t="s">
        <v>532</v>
      </c>
      <c r="C17" s="26" t="s">
        <v>47</v>
      </c>
      <c r="D17" s="27">
        <v>5325.01</v>
      </c>
      <c r="E17" s="290">
        <v>5487.43</v>
      </c>
      <c r="F17" s="25" t="s">
        <v>688</v>
      </c>
    </row>
    <row r="18" spans="1:6" ht="12.75" x14ac:dyDescent="0.2">
      <c r="A18" s="19" t="s">
        <v>59</v>
      </c>
      <c r="B18" s="28" t="s">
        <v>532</v>
      </c>
      <c r="C18" s="29" t="s">
        <v>60</v>
      </c>
      <c r="D18" s="39">
        <v>79.163760589768657</v>
      </c>
      <c r="E18" s="293">
        <v>84.297640993266</v>
      </c>
      <c r="F18" s="28" t="s">
        <v>688</v>
      </c>
    </row>
    <row r="19" spans="1:6" ht="12.75" x14ac:dyDescent="0.2">
      <c r="A19" s="31" t="s">
        <v>61</v>
      </c>
      <c r="B19" s="32" t="s">
        <v>532</v>
      </c>
      <c r="C19" s="41" t="s">
        <v>47</v>
      </c>
      <c r="D19" s="34">
        <v>14596.352000000001</v>
      </c>
      <c r="E19" s="292">
        <v>15097.949000000001</v>
      </c>
      <c r="F19" s="32" t="s">
        <v>688</v>
      </c>
    </row>
    <row r="20" spans="1:6" ht="12.75" x14ac:dyDescent="0.2">
      <c r="A20" s="23" t="s">
        <v>66</v>
      </c>
      <c r="B20" s="25"/>
      <c r="C20" s="26"/>
      <c r="D20" s="27"/>
      <c r="E20" s="27"/>
      <c r="F20" s="450"/>
    </row>
    <row r="21" spans="1:6" ht="12.75" x14ac:dyDescent="0.2">
      <c r="A21" s="24" t="s">
        <v>67</v>
      </c>
      <c r="B21" s="25" t="s">
        <v>68</v>
      </c>
      <c r="C21" s="26" t="s">
        <v>69</v>
      </c>
      <c r="D21" s="43">
        <v>85.408500000000004</v>
      </c>
      <c r="E21" s="294">
        <v>89.938095238095229</v>
      </c>
      <c r="F21" s="28" t="s">
        <v>688</v>
      </c>
    </row>
    <row r="22" spans="1:6" ht="12.75" x14ac:dyDescent="0.2">
      <c r="A22" s="19" t="s">
        <v>70</v>
      </c>
      <c r="B22" s="28" t="s">
        <v>71</v>
      </c>
      <c r="C22" s="29" t="s">
        <v>72</v>
      </c>
      <c r="D22" s="44">
        <v>1.0872199999999999</v>
      </c>
      <c r="E22" s="295">
        <v>1.0727761904761905</v>
      </c>
      <c r="F22" s="28" t="s">
        <v>688</v>
      </c>
    </row>
    <row r="23" spans="1:6" ht="12.75" x14ac:dyDescent="0.2">
      <c r="A23" s="19" t="s">
        <v>73</v>
      </c>
      <c r="B23" s="28" t="s">
        <v>567</v>
      </c>
      <c r="C23" s="29" t="s">
        <v>74</v>
      </c>
      <c r="D23" s="42">
        <v>162.54408769354845</v>
      </c>
      <c r="E23" s="296">
        <v>167.71950958333335</v>
      </c>
      <c r="F23" s="28" t="s">
        <v>688</v>
      </c>
    </row>
    <row r="24" spans="1:6" ht="12.75" x14ac:dyDescent="0.2">
      <c r="A24" s="19" t="s">
        <v>75</v>
      </c>
      <c r="B24" s="28" t="s">
        <v>567</v>
      </c>
      <c r="C24" s="29" t="s">
        <v>74</v>
      </c>
      <c r="D24" s="42">
        <v>154.05220342903226</v>
      </c>
      <c r="E24" s="296">
        <v>155.21930762666668</v>
      </c>
      <c r="F24" s="28" t="s">
        <v>688</v>
      </c>
    </row>
    <row r="25" spans="1:6" ht="12.75" x14ac:dyDescent="0.2">
      <c r="A25" s="19" t="s">
        <v>76</v>
      </c>
      <c r="B25" s="28" t="s">
        <v>567</v>
      </c>
      <c r="C25" s="29" t="s">
        <v>77</v>
      </c>
      <c r="D25" s="42">
        <v>15.89</v>
      </c>
      <c r="E25" s="296">
        <v>16.670000000000002</v>
      </c>
      <c r="F25" s="28" t="s">
        <v>688</v>
      </c>
    </row>
    <row r="26" spans="1:6" ht="12.75" x14ac:dyDescent="0.2">
      <c r="A26" s="31" t="s">
        <v>637</v>
      </c>
      <c r="B26" s="32" t="s">
        <v>567</v>
      </c>
      <c r="C26" s="33" t="s">
        <v>78</v>
      </c>
      <c r="D26" s="44">
        <v>7.5682376000000007</v>
      </c>
      <c r="E26" s="295">
        <v>6.7810831000000009</v>
      </c>
      <c r="F26" s="32" t="s">
        <v>688</v>
      </c>
    </row>
    <row r="27" spans="1:6" ht="12.75" x14ac:dyDescent="0.2">
      <c r="A27" s="35" t="s">
        <v>79</v>
      </c>
      <c r="B27" s="36"/>
      <c r="C27" s="37"/>
      <c r="D27" s="38"/>
      <c r="E27" s="38"/>
      <c r="F27" s="450"/>
    </row>
    <row r="28" spans="1:6" ht="12.75" x14ac:dyDescent="0.2">
      <c r="A28" s="19" t="s">
        <v>80</v>
      </c>
      <c r="B28" s="28" t="s">
        <v>81</v>
      </c>
      <c r="C28" s="29" t="s">
        <v>417</v>
      </c>
      <c r="D28" s="45">
        <v>2.1145</v>
      </c>
      <c r="E28" s="297">
        <v>2.4043999999999999</v>
      </c>
      <c r="F28" s="28" t="s">
        <v>687</v>
      </c>
    </row>
    <row r="29" spans="1:6" x14ac:dyDescent="0.2">
      <c r="A29" s="19" t="s">
        <v>82</v>
      </c>
      <c r="B29" s="28" t="s">
        <v>81</v>
      </c>
      <c r="C29" s="29" t="s">
        <v>417</v>
      </c>
      <c r="D29" s="46">
        <v>-1.2</v>
      </c>
      <c r="E29" s="298">
        <v>0.8</v>
      </c>
      <c r="F29" s="616">
        <v>45383</v>
      </c>
    </row>
    <row r="30" spans="1:6" ht="12.75" x14ac:dyDescent="0.2">
      <c r="A30" s="47" t="s">
        <v>83</v>
      </c>
      <c r="B30" s="28" t="s">
        <v>81</v>
      </c>
      <c r="C30" s="29" t="s">
        <v>417</v>
      </c>
      <c r="D30" s="46">
        <v>3.3</v>
      </c>
      <c r="E30" s="298">
        <v>5.3</v>
      </c>
      <c r="F30" s="616">
        <v>45383</v>
      </c>
    </row>
    <row r="31" spans="1:6" ht="12.75" x14ac:dyDescent="0.2">
      <c r="A31" s="47" t="s">
        <v>84</v>
      </c>
      <c r="B31" s="28" t="s">
        <v>81</v>
      </c>
      <c r="C31" s="29" t="s">
        <v>417</v>
      </c>
      <c r="D31" s="46">
        <v>-4.2</v>
      </c>
      <c r="E31" s="298">
        <v>0.9</v>
      </c>
      <c r="F31" s="616">
        <v>45383</v>
      </c>
    </row>
    <row r="32" spans="1:6" ht="12.75" x14ac:dyDescent="0.2">
      <c r="A32" s="47" t="s">
        <v>85</v>
      </c>
      <c r="B32" s="28" t="s">
        <v>81</v>
      </c>
      <c r="C32" s="29" t="s">
        <v>417</v>
      </c>
      <c r="D32" s="46">
        <v>3.7</v>
      </c>
      <c r="E32" s="298">
        <v>6.3</v>
      </c>
      <c r="F32" s="616">
        <v>45383</v>
      </c>
    </row>
    <row r="33" spans="1:7" ht="12.75" x14ac:dyDescent="0.2">
      <c r="A33" s="47" t="s">
        <v>86</v>
      </c>
      <c r="B33" s="28" t="s">
        <v>81</v>
      </c>
      <c r="C33" s="29" t="s">
        <v>417</v>
      </c>
      <c r="D33" s="46">
        <v>-1.4</v>
      </c>
      <c r="E33" s="298">
        <v>3.1</v>
      </c>
      <c r="F33" s="616">
        <v>45383</v>
      </c>
    </row>
    <row r="34" spans="1:7" ht="12.75" x14ac:dyDescent="0.2">
      <c r="A34" s="47" t="s">
        <v>87</v>
      </c>
      <c r="B34" s="28" t="s">
        <v>81</v>
      </c>
      <c r="C34" s="29" t="s">
        <v>417</v>
      </c>
      <c r="D34" s="46">
        <v>0.1</v>
      </c>
      <c r="E34" s="298">
        <v>0.2</v>
      </c>
      <c r="F34" s="616">
        <v>45383</v>
      </c>
    </row>
    <row r="35" spans="1:7" ht="12.75" x14ac:dyDescent="0.2">
      <c r="A35" s="47" t="s">
        <v>88</v>
      </c>
      <c r="B35" s="28" t="s">
        <v>81</v>
      </c>
      <c r="C35" s="29" t="s">
        <v>417</v>
      </c>
      <c r="D35" s="46">
        <v>-3.8</v>
      </c>
      <c r="E35" s="298">
        <v>-4.7</v>
      </c>
      <c r="F35" s="616">
        <v>45383</v>
      </c>
    </row>
    <row r="36" spans="1:7" x14ac:dyDescent="0.2">
      <c r="A36" s="19" t="s">
        <v>89</v>
      </c>
      <c r="B36" s="28" t="s">
        <v>90</v>
      </c>
      <c r="C36" s="29" t="s">
        <v>417</v>
      </c>
      <c r="D36" s="46">
        <v>1.9</v>
      </c>
      <c r="E36" s="298">
        <v>1.7</v>
      </c>
      <c r="F36" s="616">
        <v>45383</v>
      </c>
    </row>
    <row r="37" spans="1:7" ht="12.75" x14ac:dyDescent="0.2">
      <c r="A37" s="19" t="s">
        <v>638</v>
      </c>
      <c r="B37" s="28" t="s">
        <v>81</v>
      </c>
      <c r="C37" s="29" t="s">
        <v>417</v>
      </c>
      <c r="D37" s="46">
        <v>21</v>
      </c>
      <c r="E37" s="297">
        <v>8.3000000000000007</v>
      </c>
      <c r="F37" s="616">
        <v>45383</v>
      </c>
      <c r="G37" s="616"/>
    </row>
    <row r="38" spans="1:7" ht="12.75" x14ac:dyDescent="0.2">
      <c r="A38" s="31" t="s">
        <v>91</v>
      </c>
      <c r="B38" s="32" t="s">
        <v>92</v>
      </c>
      <c r="C38" s="33" t="s">
        <v>417</v>
      </c>
      <c r="D38" s="48">
        <v>-4.7</v>
      </c>
      <c r="E38" s="671">
        <v>23.1</v>
      </c>
      <c r="F38" s="616">
        <v>45383</v>
      </c>
    </row>
    <row r="39" spans="1:7" ht="12.75" x14ac:dyDescent="0.2">
      <c r="A39" s="35" t="s">
        <v>62</v>
      </c>
      <c r="B39" s="36"/>
      <c r="C39" s="37"/>
      <c r="D39" s="38"/>
      <c r="E39" s="38"/>
      <c r="F39" s="450"/>
    </row>
    <row r="40" spans="1:7" ht="12.75" x14ac:dyDescent="0.2">
      <c r="A40" s="19" t="s">
        <v>63</v>
      </c>
      <c r="B40" s="28" t="s">
        <v>532</v>
      </c>
      <c r="C40" s="29" t="s">
        <v>47</v>
      </c>
      <c r="D40" s="42">
        <v>3.5999999999999997E-2</v>
      </c>
      <c r="E40" s="296">
        <v>5.1999999999999998E-2</v>
      </c>
      <c r="F40" s="28" t="s">
        <v>688</v>
      </c>
    </row>
    <row r="41" spans="1:7" ht="12.75" x14ac:dyDescent="0.2">
      <c r="A41" s="19" t="s">
        <v>50</v>
      </c>
      <c r="B41" s="28" t="s">
        <v>532</v>
      </c>
      <c r="C41" s="29" t="s">
        <v>54</v>
      </c>
      <c r="D41" s="39">
        <v>42.900352309955998</v>
      </c>
      <c r="E41" s="293">
        <v>44.622846756423996</v>
      </c>
      <c r="F41" s="28" t="s">
        <v>688</v>
      </c>
    </row>
    <row r="42" spans="1:7" ht="12.75" x14ac:dyDescent="0.2">
      <c r="A42" s="19" t="s">
        <v>64</v>
      </c>
      <c r="B42" s="28" t="s">
        <v>532</v>
      </c>
      <c r="C42" s="29" t="s">
        <v>60</v>
      </c>
      <c r="D42" s="684">
        <v>7.3553930237435256E-4</v>
      </c>
      <c r="E42" s="679">
        <v>1.0074937520904647E-3</v>
      </c>
      <c r="F42" s="616">
        <v>45383</v>
      </c>
    </row>
    <row r="43" spans="1:7" ht="12.75" x14ac:dyDescent="0.2">
      <c r="A43" s="31" t="s">
        <v>65</v>
      </c>
      <c r="B43" s="32" t="s">
        <v>532</v>
      </c>
      <c r="C43" s="33" t="s">
        <v>60</v>
      </c>
      <c r="D43" s="684">
        <v>0.15805879278248317</v>
      </c>
      <c r="E43" s="679">
        <v>0.19756849850579647</v>
      </c>
      <c r="F43" s="616">
        <v>45383</v>
      </c>
    </row>
    <row r="44" spans="1:7" x14ac:dyDescent="0.2">
      <c r="A44" s="35" t="s">
        <v>93</v>
      </c>
      <c r="B44" s="36"/>
      <c r="C44" s="37"/>
      <c r="D44" s="38"/>
      <c r="E44" s="38"/>
      <c r="F44" s="450"/>
    </row>
    <row r="45" spans="1:7" ht="12.75" x14ac:dyDescent="0.2">
      <c r="A45" s="49" t="s">
        <v>94</v>
      </c>
      <c r="B45" s="28" t="s">
        <v>81</v>
      </c>
      <c r="C45" s="29" t="s">
        <v>417</v>
      </c>
      <c r="D45" s="46">
        <v>-2.9</v>
      </c>
      <c r="E45" s="298">
        <v>20.9</v>
      </c>
      <c r="F45" s="616">
        <v>45383</v>
      </c>
    </row>
    <row r="46" spans="1:7" ht="12.75" x14ac:dyDescent="0.2">
      <c r="A46" s="50" t="s">
        <v>95</v>
      </c>
      <c r="B46" s="28" t="s">
        <v>81</v>
      </c>
      <c r="C46" s="29" t="s">
        <v>417</v>
      </c>
      <c r="D46" s="46">
        <v>-0.65311490685523554</v>
      </c>
      <c r="E46" s="298">
        <v>20.6</v>
      </c>
      <c r="F46" s="616">
        <v>45383</v>
      </c>
    </row>
    <row r="47" spans="1:7" ht="12.75" x14ac:dyDescent="0.2">
      <c r="A47" s="50" t="s">
        <v>96</v>
      </c>
      <c r="B47" s="28" t="s">
        <v>81</v>
      </c>
      <c r="C47" s="29" t="s">
        <v>417</v>
      </c>
      <c r="D47" s="46">
        <v>-2.5666015654758971</v>
      </c>
      <c r="E47" s="298">
        <v>20.5</v>
      </c>
      <c r="F47" s="616">
        <v>45383</v>
      </c>
    </row>
    <row r="48" spans="1:7" ht="12.75" x14ac:dyDescent="0.2">
      <c r="A48" s="49" t="s">
        <v>97</v>
      </c>
      <c r="B48" s="28" t="s">
        <v>81</v>
      </c>
      <c r="C48" s="29" t="s">
        <v>417</v>
      </c>
      <c r="D48" s="46">
        <v>1.3305718403714197</v>
      </c>
      <c r="E48" s="298">
        <v>22.7</v>
      </c>
      <c r="F48" s="616">
        <v>45383</v>
      </c>
    </row>
    <row r="49" spans="1:7" ht="12.75" x14ac:dyDescent="0.2">
      <c r="A49" s="300" t="s">
        <v>98</v>
      </c>
      <c r="B49" s="28" t="s">
        <v>81</v>
      </c>
      <c r="C49" s="29" t="s">
        <v>417</v>
      </c>
      <c r="D49" s="46">
        <v>-7.590991809867158</v>
      </c>
      <c r="E49" s="298">
        <v>19.600000000000001</v>
      </c>
      <c r="F49" s="616">
        <v>45383</v>
      </c>
    </row>
    <row r="50" spans="1:7" ht="12.75" x14ac:dyDescent="0.2">
      <c r="A50" s="50" t="s">
        <v>99</v>
      </c>
      <c r="B50" s="28" t="s">
        <v>81</v>
      </c>
      <c r="C50" s="29" t="s">
        <v>417</v>
      </c>
      <c r="D50" s="46">
        <v>-9.6935990640690566</v>
      </c>
      <c r="E50" s="298">
        <v>20.9</v>
      </c>
      <c r="F50" s="616">
        <v>45383</v>
      </c>
    </row>
    <row r="51" spans="1:7" ht="12.75" x14ac:dyDescent="0.2">
      <c r="A51" s="50" t="s">
        <v>100</v>
      </c>
      <c r="B51" s="28" t="s">
        <v>81</v>
      </c>
      <c r="C51" s="29" t="s">
        <v>417</v>
      </c>
      <c r="D51" s="46">
        <v>-0.68084828585036883</v>
      </c>
      <c r="E51" s="298">
        <v>7.3</v>
      </c>
      <c r="F51" s="616">
        <v>45383</v>
      </c>
    </row>
    <row r="52" spans="1:7" ht="12.75" x14ac:dyDescent="0.2">
      <c r="A52" s="50" t="s">
        <v>101</v>
      </c>
      <c r="B52" s="28" t="s">
        <v>81</v>
      </c>
      <c r="C52" s="29" t="s">
        <v>417</v>
      </c>
      <c r="D52" s="45">
        <v>19.110403619200351</v>
      </c>
      <c r="E52" s="297">
        <v>16.899999999999999</v>
      </c>
      <c r="F52" s="616">
        <v>45383</v>
      </c>
    </row>
    <row r="53" spans="1:7" ht="12.75" x14ac:dyDescent="0.2">
      <c r="A53" s="49" t="s">
        <v>102</v>
      </c>
      <c r="B53" s="28" t="s">
        <v>81</v>
      </c>
      <c r="C53" s="29" t="s">
        <v>417</v>
      </c>
      <c r="D53" s="45">
        <v>9.0163081575935298</v>
      </c>
      <c r="E53" s="297">
        <v>4.8095651335454681</v>
      </c>
      <c r="F53" s="616">
        <v>45383</v>
      </c>
    </row>
    <row r="54" spans="1:7" ht="12.75" x14ac:dyDescent="0.2">
      <c r="A54" s="51" t="s">
        <v>103</v>
      </c>
      <c r="B54" s="32" t="s">
        <v>81</v>
      </c>
      <c r="C54" s="33" t="s">
        <v>417</v>
      </c>
      <c r="D54" s="48">
        <v>6.8704594897488187</v>
      </c>
      <c r="E54" s="299">
        <v>-8.5</v>
      </c>
      <c r="F54" s="617">
        <v>45383</v>
      </c>
    </row>
    <row r="55" spans="1:7" ht="12.75" x14ac:dyDescent="0.2">
      <c r="F55" s="55" t="s">
        <v>575</v>
      </c>
    </row>
    <row r="56" spans="1:7" ht="12.75" x14ac:dyDescent="0.2">
      <c r="A56" s="286" t="s">
        <v>547</v>
      </c>
      <c r="B56" s="288"/>
      <c r="C56" s="288"/>
      <c r="D56" s="289"/>
    </row>
    <row r="57" spans="1:7" ht="12.75" x14ac:dyDescent="0.2">
      <c r="A57" s="286" t="s">
        <v>546</v>
      </c>
    </row>
    <row r="58" spans="1:7" ht="12.75" x14ac:dyDescent="0.2">
      <c r="A58" s="286"/>
    </row>
    <row r="59" spans="1:7" ht="12.75" x14ac:dyDescent="0.2">
      <c r="A59" s="680"/>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Normal="100" zoomScaleSheetLayoutView="100" workbookViewId="0"/>
  </sheetViews>
  <sheetFormatPr baseColWidth="10" defaultRowHeight="12.75" x14ac:dyDescent="0.2"/>
  <cols>
    <col min="1" max="1" width="22.5" style="84" customWidth="1"/>
    <col min="2" max="2" width="11" style="84" customWidth="1"/>
    <col min="3" max="3" width="11.625" style="84" customWidth="1"/>
    <col min="4" max="4" width="10.125" style="84" customWidth="1"/>
    <col min="5" max="5" width="9.625" style="84" customWidth="1"/>
    <col min="6" max="6" width="10.1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79" t="s">
        <v>151</v>
      </c>
    </row>
    <row r="3" spans="1:65" s="81" customFormat="1" x14ac:dyDescent="0.2">
      <c r="A3" s="70"/>
      <c r="B3" s="776">
        <f>INDICE!A3</f>
        <v>45383</v>
      </c>
      <c r="C3" s="777"/>
      <c r="D3" s="777" t="s">
        <v>115</v>
      </c>
      <c r="E3" s="777"/>
      <c r="F3" s="777" t="s">
        <v>116</v>
      </c>
      <c r="G3" s="777"/>
      <c r="H3" s="777"/>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419</v>
      </c>
      <c r="D4" s="82" t="s">
        <v>47</v>
      </c>
      <c r="E4" s="82" t="s">
        <v>419</v>
      </c>
      <c r="F4" s="82" t="s">
        <v>47</v>
      </c>
      <c r="G4" s="83" t="s">
        <v>419</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598</v>
      </c>
      <c r="B5" s="380">
        <v>37.89446261965346</v>
      </c>
      <c r="C5" s="73">
        <v>25.127731166404608</v>
      </c>
      <c r="D5" s="85">
        <v>142.44238458742274</v>
      </c>
      <c r="E5" s="86">
        <v>4.608338398044439</v>
      </c>
      <c r="F5" s="85">
        <v>420.49048830728208</v>
      </c>
      <c r="G5" s="86">
        <v>4.1625988704523742</v>
      </c>
      <c r="H5" s="381">
        <v>8.6129902253086641</v>
      </c>
    </row>
    <row r="6" spans="1:65" x14ac:dyDescent="0.2">
      <c r="A6" s="84" t="s">
        <v>196</v>
      </c>
      <c r="B6" s="380">
        <v>72.218000000000004</v>
      </c>
      <c r="C6" s="86">
        <v>-9.7105707320122523</v>
      </c>
      <c r="D6" s="85">
        <v>228.119</v>
      </c>
      <c r="E6" s="86">
        <v>-23.508010703292133</v>
      </c>
      <c r="F6" s="85">
        <v>822.33600000000001</v>
      </c>
      <c r="G6" s="86">
        <v>-8.62466303833307</v>
      </c>
      <c r="H6" s="381">
        <v>16.844071689782304</v>
      </c>
    </row>
    <row r="7" spans="1:65" x14ac:dyDescent="0.2">
      <c r="A7" s="84" t="s">
        <v>197</v>
      </c>
      <c r="B7" s="380">
        <v>93.037999999999997</v>
      </c>
      <c r="C7" s="86">
        <v>8.6410238445549883</v>
      </c>
      <c r="D7" s="85">
        <v>366.69600000000003</v>
      </c>
      <c r="E7" s="86">
        <v>-0.65132477363048702</v>
      </c>
      <c r="F7" s="85">
        <v>1130.3309999999999</v>
      </c>
      <c r="G7" s="86">
        <v>8.7434911546816227</v>
      </c>
      <c r="H7" s="381">
        <v>23.152794474744287</v>
      </c>
    </row>
    <row r="8" spans="1:65" x14ac:dyDescent="0.2">
      <c r="A8" s="84" t="s">
        <v>599</v>
      </c>
      <c r="B8" s="380">
        <v>256.15153738034655</v>
      </c>
      <c r="C8" s="86">
        <v>52.853083097749</v>
      </c>
      <c r="D8" s="85">
        <v>1032.5358717456718</v>
      </c>
      <c r="E8" s="86">
        <v>37.92029065203279</v>
      </c>
      <c r="F8" s="85">
        <v>2508.8925002286437</v>
      </c>
      <c r="G8" s="490">
        <v>13.72498915008871</v>
      </c>
      <c r="H8" s="381">
        <v>51.390143610164742</v>
      </c>
      <c r="J8" s="85"/>
    </row>
    <row r="9" spans="1:65" x14ac:dyDescent="0.2">
      <c r="A9" s="60" t="s">
        <v>198</v>
      </c>
      <c r="B9" s="61">
        <v>459.30200000000002</v>
      </c>
      <c r="C9" s="629">
        <v>26.359658016315247</v>
      </c>
      <c r="D9" s="61">
        <v>1769.7932563330946</v>
      </c>
      <c r="E9" s="87">
        <v>14.022770807134439</v>
      </c>
      <c r="F9" s="61">
        <v>4882.0499885359259</v>
      </c>
      <c r="G9" s="87">
        <v>7.3168472158886821</v>
      </c>
      <c r="H9" s="87">
        <v>100</v>
      </c>
    </row>
    <row r="10" spans="1:65" x14ac:dyDescent="0.2">
      <c r="H10" s="79" t="s">
        <v>220</v>
      </c>
    </row>
    <row r="11" spans="1:65" x14ac:dyDescent="0.2">
      <c r="A11" s="80" t="s">
        <v>477</v>
      </c>
    </row>
    <row r="12" spans="1:65" x14ac:dyDescent="0.2">
      <c r="A12" s="80" t="s">
        <v>602</v>
      </c>
    </row>
    <row r="13" spans="1:65" x14ac:dyDescent="0.2">
      <c r="A13" s="80" t="s">
        <v>600</v>
      </c>
    </row>
    <row r="14" spans="1:65" x14ac:dyDescent="0.2">
      <c r="A14" s="133" t="s">
        <v>530</v>
      </c>
    </row>
  </sheetData>
  <mergeCells count="3">
    <mergeCell ref="B3:C3"/>
    <mergeCell ref="D3:E3"/>
    <mergeCell ref="F3:H3"/>
  </mergeCells>
  <conditionalFormatting sqref="C9">
    <cfRule type="cellIs" dxfId="133" priority="1" operator="between">
      <formula>0</formula>
      <formula>0.5</formula>
    </cfRule>
    <cfRule type="cellIs" dxfId="132"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5"/>
  <sheetViews>
    <sheetView topLeftCell="A15" zoomScaleNormal="100" zoomScaleSheetLayoutView="70" workbookViewId="0"/>
  </sheetViews>
  <sheetFormatPr baseColWidth="10" defaultRowHeight="14.25" x14ac:dyDescent="0.2"/>
  <cols>
    <col min="1" max="1" width="8.5" customWidth="1"/>
    <col min="2" max="2" width="24.125" bestFit="1" customWidth="1"/>
    <col min="3" max="3" width="6.625" customWidth="1"/>
    <col min="4" max="4" width="9.625" customWidth="1"/>
    <col min="5" max="5" width="6.625" customWidth="1"/>
    <col min="6" max="6" width="9.125" customWidth="1"/>
    <col min="7" max="7" width="7.5" customWidth="1"/>
    <col min="8" max="8" width="9.125" customWidth="1"/>
    <col min="9" max="9" width="11.625" customWidth="1"/>
    <col min="10" max="82" width="11" style="1"/>
  </cols>
  <sheetData>
    <row r="1" spans="1:9" ht="15" x14ac:dyDescent="0.25">
      <c r="A1" s="276" t="s">
        <v>243</v>
      </c>
      <c r="B1" s="276"/>
      <c r="C1" s="1"/>
      <c r="D1" s="1"/>
      <c r="E1" s="1"/>
      <c r="F1" s="1"/>
      <c r="G1" s="1"/>
      <c r="H1" s="1"/>
      <c r="I1" s="1"/>
    </row>
    <row r="2" spans="1:9" x14ac:dyDescent="0.2">
      <c r="A2" s="382"/>
      <c r="B2" s="382"/>
      <c r="C2" s="382"/>
      <c r="D2" s="382"/>
      <c r="E2" s="382"/>
      <c r="F2" s="1"/>
      <c r="G2" s="1"/>
      <c r="H2" s="383"/>
      <c r="I2" s="386" t="s">
        <v>151</v>
      </c>
    </row>
    <row r="3" spans="1:9" ht="14.85" customHeight="1" x14ac:dyDescent="0.2">
      <c r="A3" s="795" t="s">
        <v>449</v>
      </c>
      <c r="B3" s="795" t="s">
        <v>450</v>
      </c>
      <c r="C3" s="776">
        <f>INDICE!A3</f>
        <v>45383</v>
      </c>
      <c r="D3" s="777"/>
      <c r="E3" s="777" t="s">
        <v>115</v>
      </c>
      <c r="F3" s="777"/>
      <c r="G3" s="777" t="s">
        <v>116</v>
      </c>
      <c r="H3" s="777"/>
      <c r="I3" s="777"/>
    </row>
    <row r="4" spans="1:9" x14ac:dyDescent="0.2">
      <c r="A4" s="796"/>
      <c r="B4" s="796"/>
      <c r="C4" s="82" t="s">
        <v>47</v>
      </c>
      <c r="D4" s="82" t="s">
        <v>447</v>
      </c>
      <c r="E4" s="82" t="s">
        <v>47</v>
      </c>
      <c r="F4" s="82" t="s">
        <v>447</v>
      </c>
      <c r="G4" s="82" t="s">
        <v>47</v>
      </c>
      <c r="H4" s="83" t="s">
        <v>447</v>
      </c>
      <c r="I4" s="83" t="s">
        <v>106</v>
      </c>
    </row>
    <row r="5" spans="1:9" x14ac:dyDescent="0.2">
      <c r="A5" s="387"/>
      <c r="B5" s="391" t="s">
        <v>200</v>
      </c>
      <c r="C5" s="389">
        <v>0</v>
      </c>
      <c r="D5" s="142">
        <v>-100</v>
      </c>
      <c r="E5" s="141">
        <v>442.75069999999994</v>
      </c>
      <c r="F5" s="519">
        <v>-52.306107289447631</v>
      </c>
      <c r="G5" s="520">
        <v>2425.4793</v>
      </c>
      <c r="H5" s="519">
        <v>-19.793325393901544</v>
      </c>
      <c r="I5" s="392">
        <v>3.8204638370710775</v>
      </c>
    </row>
    <row r="6" spans="1:9" x14ac:dyDescent="0.2">
      <c r="A6" s="11"/>
      <c r="B6" s="11" t="s">
        <v>231</v>
      </c>
      <c r="C6" s="389">
        <v>974.27511000000004</v>
      </c>
      <c r="D6" s="142">
        <v>45.819154903201934</v>
      </c>
      <c r="E6" s="144">
        <v>3742.3486000000003</v>
      </c>
      <c r="F6" s="142">
        <v>68.273928682115809</v>
      </c>
      <c r="G6" s="520">
        <v>10228.571540000001</v>
      </c>
      <c r="H6" s="521">
        <v>57.04369709963791</v>
      </c>
      <c r="I6" s="392">
        <v>16.111408443462874</v>
      </c>
    </row>
    <row r="7" spans="1:9" x14ac:dyDescent="0.2">
      <c r="A7" s="11"/>
      <c r="B7" s="254" t="s">
        <v>201</v>
      </c>
      <c r="C7" s="389">
        <v>633.70150000000012</v>
      </c>
      <c r="D7" s="142">
        <v>-27.893237457623275</v>
      </c>
      <c r="E7" s="144">
        <v>3172.82638</v>
      </c>
      <c r="F7" s="142">
        <v>16.612520592672617</v>
      </c>
      <c r="G7" s="520">
        <v>7488.2102100000002</v>
      </c>
      <c r="H7" s="522">
        <v>7.3087732095209805</v>
      </c>
      <c r="I7" s="392">
        <v>11.794962056238294</v>
      </c>
    </row>
    <row r="8" spans="1:9" x14ac:dyDescent="0.2">
      <c r="A8" s="487" t="s">
        <v>301</v>
      </c>
      <c r="B8" s="229"/>
      <c r="C8" s="146">
        <v>1607.9766100000002</v>
      </c>
      <c r="D8" s="147">
        <v>-19.116349257686277</v>
      </c>
      <c r="E8" s="146">
        <v>7357.9256800000003</v>
      </c>
      <c r="F8" s="523">
        <v>25.28163760057911</v>
      </c>
      <c r="G8" s="524">
        <v>20142.261050000001</v>
      </c>
      <c r="H8" s="523">
        <v>21.960274467683202</v>
      </c>
      <c r="I8" s="525">
        <v>31.726834336772246</v>
      </c>
    </row>
    <row r="9" spans="1:9" x14ac:dyDescent="0.2">
      <c r="A9" s="387"/>
      <c r="B9" s="11" t="s">
        <v>202</v>
      </c>
      <c r="C9" s="389">
        <v>980.59385999999995</v>
      </c>
      <c r="D9" s="142">
        <v>185.93522310697654</v>
      </c>
      <c r="E9" s="144">
        <v>3195.1120199999996</v>
      </c>
      <c r="F9" s="519">
        <v>58.242845289457911</v>
      </c>
      <c r="G9" s="520">
        <v>7811.8093899999994</v>
      </c>
      <c r="H9" s="526">
        <v>31.865200585148695</v>
      </c>
      <c r="I9" s="392">
        <v>12.304675317817502</v>
      </c>
    </row>
    <row r="10" spans="1:9" x14ac:dyDescent="0.2">
      <c r="A10" s="387"/>
      <c r="B10" s="11" t="s">
        <v>203</v>
      </c>
      <c r="C10" s="389">
        <v>0</v>
      </c>
      <c r="D10" s="142">
        <v>-100</v>
      </c>
      <c r="E10" s="144">
        <v>0</v>
      </c>
      <c r="F10" s="519">
        <v>-100</v>
      </c>
      <c r="G10" s="144">
        <v>556.66538000000003</v>
      </c>
      <c r="H10" s="519">
        <v>-60.720596020561935</v>
      </c>
      <c r="I10" s="472">
        <v>0.87682461509336707</v>
      </c>
    </row>
    <row r="11" spans="1:9" x14ac:dyDescent="0.2">
      <c r="A11" s="11"/>
      <c r="B11" s="11" t="s">
        <v>660</v>
      </c>
      <c r="C11" s="389">
        <v>0</v>
      </c>
      <c r="D11" s="142" t="s">
        <v>142</v>
      </c>
      <c r="E11" s="144">
        <v>0</v>
      </c>
      <c r="F11" s="527">
        <v>-100</v>
      </c>
      <c r="G11" s="144">
        <v>0</v>
      </c>
      <c r="H11" s="527">
        <v>-100</v>
      </c>
      <c r="I11" s="497">
        <v>0</v>
      </c>
    </row>
    <row r="12" spans="1:9" x14ac:dyDescent="0.2">
      <c r="A12" s="633"/>
      <c r="B12" s="11" t="s">
        <v>586</v>
      </c>
      <c r="C12" s="389">
        <v>0</v>
      </c>
      <c r="D12" s="142" t="s">
        <v>142</v>
      </c>
      <c r="E12" s="144">
        <v>0</v>
      </c>
      <c r="F12" s="142">
        <v>-100</v>
      </c>
      <c r="G12" s="144">
        <v>50.575989999999997</v>
      </c>
      <c r="H12" s="521">
        <v>-88.343887737346179</v>
      </c>
      <c r="I12" s="497">
        <v>7.9664147543567335E-2</v>
      </c>
    </row>
    <row r="13" spans="1:9" x14ac:dyDescent="0.2">
      <c r="A13" s="11"/>
      <c r="B13" s="11" t="s">
        <v>204</v>
      </c>
      <c r="C13" s="389">
        <v>76.891999999999996</v>
      </c>
      <c r="D13" s="142">
        <v>-51.113821217295865</v>
      </c>
      <c r="E13" s="144">
        <v>359.90258</v>
      </c>
      <c r="F13" s="142">
        <v>39.505164503085879</v>
      </c>
      <c r="G13" s="520">
        <v>1493.2773600000003</v>
      </c>
      <c r="H13" s="521">
        <v>51.563749940319568</v>
      </c>
      <c r="I13" s="392">
        <v>2.3521174361689949</v>
      </c>
    </row>
    <row r="14" spans="1:9" x14ac:dyDescent="0.2">
      <c r="A14" s="11"/>
      <c r="B14" s="254" t="s">
        <v>662</v>
      </c>
      <c r="C14" s="389">
        <v>140.14012</v>
      </c>
      <c r="D14" s="142">
        <v>-48.40386229196298</v>
      </c>
      <c r="E14" s="144">
        <v>420.52045999999996</v>
      </c>
      <c r="F14" s="142">
        <v>3.0536938516109178</v>
      </c>
      <c r="G14" s="520">
        <v>687.46352000000002</v>
      </c>
      <c r="H14" s="521">
        <v>-37.777255390746483</v>
      </c>
      <c r="I14" s="392">
        <v>1.08284969385869</v>
      </c>
    </row>
    <row r="15" spans="1:9" x14ac:dyDescent="0.2">
      <c r="A15" s="487" t="s">
        <v>584</v>
      </c>
      <c r="B15" s="229"/>
      <c r="C15" s="146">
        <v>1197.62598</v>
      </c>
      <c r="D15" s="147">
        <v>30.610339147973818</v>
      </c>
      <c r="E15" s="146">
        <v>3975.5350600000002</v>
      </c>
      <c r="F15" s="523">
        <v>12.925042361501069</v>
      </c>
      <c r="G15" s="524">
        <v>10599.791640000001</v>
      </c>
      <c r="H15" s="523">
        <v>5.8554765297931857</v>
      </c>
      <c r="I15" s="525">
        <v>16.696131210482122</v>
      </c>
    </row>
    <row r="16" spans="1:9" x14ac:dyDescent="0.2">
      <c r="A16" s="388"/>
      <c r="B16" s="390" t="s">
        <v>646</v>
      </c>
      <c r="C16" s="389">
        <v>18.8611</v>
      </c>
      <c r="D16" s="142">
        <v>-12.786686642252063</v>
      </c>
      <c r="E16" s="144">
        <v>58.239849999999997</v>
      </c>
      <c r="F16" s="527">
        <v>-56.978835364433934</v>
      </c>
      <c r="G16" s="144">
        <v>343.6572900000001</v>
      </c>
      <c r="H16" s="527">
        <v>-28.876016545366234</v>
      </c>
      <c r="I16" s="472">
        <v>0.54130754642632828</v>
      </c>
    </row>
    <row r="17" spans="1:9" x14ac:dyDescent="0.2">
      <c r="A17" s="388"/>
      <c r="B17" s="390" t="s">
        <v>531</v>
      </c>
      <c r="C17" s="389">
        <v>0</v>
      </c>
      <c r="D17" s="142">
        <v>-100</v>
      </c>
      <c r="E17" s="144">
        <v>0</v>
      </c>
      <c r="F17" s="527">
        <v>-100</v>
      </c>
      <c r="G17" s="144">
        <v>623.31811999999991</v>
      </c>
      <c r="H17" s="527">
        <v>-73.972287894155244</v>
      </c>
      <c r="I17" s="471">
        <v>0.98181185733109744</v>
      </c>
    </row>
    <row r="18" spans="1:9" x14ac:dyDescent="0.2">
      <c r="A18" s="388"/>
      <c r="B18" s="390" t="s">
        <v>206</v>
      </c>
      <c r="C18" s="389">
        <v>59.054900000000004</v>
      </c>
      <c r="D18" s="142">
        <v>97.858547399858551</v>
      </c>
      <c r="E18" s="144">
        <v>269.17377999999997</v>
      </c>
      <c r="F18" s="527">
        <v>132.75483970994119</v>
      </c>
      <c r="G18" s="520">
        <v>517.21481000000006</v>
      </c>
      <c r="H18" s="527">
        <v>9.5418026404663969</v>
      </c>
      <c r="I18" s="392">
        <v>0.81468453579570366</v>
      </c>
    </row>
    <row r="19" spans="1:9" x14ac:dyDescent="0.2">
      <c r="A19" s="388"/>
      <c r="B19" s="390" t="s">
        <v>561</v>
      </c>
      <c r="C19" s="389">
        <v>361.21060999999997</v>
      </c>
      <c r="D19" s="73">
        <v>96.718722437654563</v>
      </c>
      <c r="E19" s="144">
        <v>1058.6258</v>
      </c>
      <c r="F19" s="73">
        <v>-16.367209691952532</v>
      </c>
      <c r="G19" s="520">
        <v>2878.7698700000005</v>
      </c>
      <c r="H19" s="527">
        <v>-14.573436680496718</v>
      </c>
      <c r="I19" s="392">
        <v>4.53445889378846</v>
      </c>
    </row>
    <row r="20" spans="1:9" x14ac:dyDescent="0.2">
      <c r="A20" s="388"/>
      <c r="B20" s="390" t="s">
        <v>207</v>
      </c>
      <c r="C20" s="389">
        <v>233.60809</v>
      </c>
      <c r="D20" s="142">
        <v>149.05710203951088</v>
      </c>
      <c r="E20" s="144">
        <v>399.86309</v>
      </c>
      <c r="F20" s="73">
        <v>-41.92578004732723</v>
      </c>
      <c r="G20" s="520">
        <v>989.57267000000002</v>
      </c>
      <c r="H20" s="527">
        <v>-23.893551763846794</v>
      </c>
      <c r="I20" s="392">
        <v>1.5587131994442793</v>
      </c>
    </row>
    <row r="21" spans="1:9" x14ac:dyDescent="0.2">
      <c r="A21" s="633"/>
      <c r="B21" s="390" t="s">
        <v>208</v>
      </c>
      <c r="C21" s="389">
        <v>0</v>
      </c>
      <c r="D21" s="142">
        <v>-100</v>
      </c>
      <c r="E21" s="144">
        <v>0</v>
      </c>
      <c r="F21" s="527">
        <v>-100</v>
      </c>
      <c r="G21" s="520">
        <v>93.134399999999999</v>
      </c>
      <c r="H21" s="527">
        <v>-85.444185417469498</v>
      </c>
      <c r="I21" s="392">
        <v>0.14669950272810514</v>
      </c>
    </row>
    <row r="22" spans="1:9" x14ac:dyDescent="0.2">
      <c r="A22" s="487" t="s">
        <v>440</v>
      </c>
      <c r="B22" s="229"/>
      <c r="C22" s="146">
        <v>672.73469999999998</v>
      </c>
      <c r="D22" s="147">
        <v>37.319929215401288</v>
      </c>
      <c r="E22" s="146">
        <v>1785.9025200000001</v>
      </c>
      <c r="F22" s="523">
        <v>-46.204774647694023</v>
      </c>
      <c r="G22" s="524">
        <v>5445.66716</v>
      </c>
      <c r="H22" s="523">
        <v>-37.117992154492384</v>
      </c>
      <c r="I22" s="525">
        <v>8.5776755355139738</v>
      </c>
    </row>
    <row r="23" spans="1:9" x14ac:dyDescent="0.2">
      <c r="A23" s="633"/>
      <c r="B23" s="390" t="s">
        <v>210</v>
      </c>
      <c r="C23" s="389">
        <v>444.41877999999997</v>
      </c>
      <c r="D23" s="142">
        <v>46.11560004155767</v>
      </c>
      <c r="E23" s="144">
        <v>1339.1311099999998</v>
      </c>
      <c r="F23" s="527">
        <v>2.1688818256760558</v>
      </c>
      <c r="G23" s="144">
        <v>4137.8782599999995</v>
      </c>
      <c r="H23" s="527">
        <v>-7.74248697244008</v>
      </c>
      <c r="I23" s="472">
        <v>6.5177279618641117</v>
      </c>
    </row>
    <row r="24" spans="1:9" x14ac:dyDescent="0.2">
      <c r="A24" s="633"/>
      <c r="B24" s="390" t="s">
        <v>240</v>
      </c>
      <c r="C24" s="389">
        <v>0</v>
      </c>
      <c r="D24" s="73" t="s">
        <v>142</v>
      </c>
      <c r="E24" s="144">
        <v>0</v>
      </c>
      <c r="F24" s="73" t="s">
        <v>142</v>
      </c>
      <c r="G24" s="144">
        <v>0</v>
      </c>
      <c r="H24" s="527">
        <v>-100</v>
      </c>
      <c r="I24" s="497">
        <v>0</v>
      </c>
    </row>
    <row r="25" spans="1:9" x14ac:dyDescent="0.2">
      <c r="A25" s="633"/>
      <c r="B25" s="390" t="s">
        <v>211</v>
      </c>
      <c r="C25" s="389">
        <v>344.55560000000003</v>
      </c>
      <c r="D25" s="142">
        <v>20.604825381717443</v>
      </c>
      <c r="E25" s="144">
        <v>492.89560000000006</v>
      </c>
      <c r="F25" s="527">
        <v>-56.089417425733046</v>
      </c>
      <c r="G25" s="144">
        <v>2479.6560000000004</v>
      </c>
      <c r="H25" s="527">
        <v>-51.436022081148003</v>
      </c>
      <c r="I25" s="472">
        <v>3.9057995986097764</v>
      </c>
    </row>
    <row r="26" spans="1:9" x14ac:dyDescent="0.2">
      <c r="A26" s="487" t="s">
        <v>338</v>
      </c>
      <c r="B26" s="229"/>
      <c r="C26" s="146">
        <v>788.97438</v>
      </c>
      <c r="D26" s="147">
        <v>33.759536589024108</v>
      </c>
      <c r="E26" s="146">
        <v>1832.0267100000001</v>
      </c>
      <c r="F26" s="523">
        <v>-24.707165179669243</v>
      </c>
      <c r="G26" s="524">
        <v>6617.5342599999994</v>
      </c>
      <c r="H26" s="523">
        <v>-33.180210060379508</v>
      </c>
      <c r="I26" s="525">
        <v>10.423527560473886</v>
      </c>
    </row>
    <row r="27" spans="1:9" x14ac:dyDescent="0.2">
      <c r="A27" s="633"/>
      <c r="B27" s="390" t="s">
        <v>212</v>
      </c>
      <c r="C27" s="389">
        <v>606.09671000000003</v>
      </c>
      <c r="D27" s="142">
        <v>50.801030010712402</v>
      </c>
      <c r="E27" s="144">
        <v>1783.0427500000001</v>
      </c>
      <c r="F27" s="527">
        <v>66.09146958642819</v>
      </c>
      <c r="G27" s="144">
        <v>4875.3275000000003</v>
      </c>
      <c r="H27" s="527">
        <v>50.206540144976998</v>
      </c>
      <c r="I27" s="472">
        <v>7.6793120467480973</v>
      </c>
    </row>
    <row r="28" spans="1:9" x14ac:dyDescent="0.2">
      <c r="A28" s="388"/>
      <c r="B28" s="390" t="s">
        <v>213</v>
      </c>
      <c r="C28" s="389">
        <v>538.47171000000003</v>
      </c>
      <c r="D28" s="142">
        <v>11.931902498927348</v>
      </c>
      <c r="E28" s="144">
        <v>1071.0621900000001</v>
      </c>
      <c r="F28" s="142">
        <v>-1.4210785244216273</v>
      </c>
      <c r="G28" s="144">
        <v>2436.5919599999997</v>
      </c>
      <c r="H28" s="142">
        <v>-21.598010164703844</v>
      </c>
      <c r="I28" s="392">
        <v>3.8379678065601865</v>
      </c>
    </row>
    <row r="29" spans="1:9" x14ac:dyDescent="0.2">
      <c r="A29" s="388"/>
      <c r="B29" s="390" t="s">
        <v>215</v>
      </c>
      <c r="C29" s="389">
        <v>0</v>
      </c>
      <c r="D29" s="142" t="s">
        <v>142</v>
      </c>
      <c r="E29" s="144">
        <v>0</v>
      </c>
      <c r="F29" s="142">
        <v>-100</v>
      </c>
      <c r="G29" s="144">
        <v>78.144999999999996</v>
      </c>
      <c r="H29" s="142">
        <v>19.748944793353562</v>
      </c>
      <c r="I29" s="497">
        <v>0.12308913399010221</v>
      </c>
    </row>
    <row r="30" spans="1:9" x14ac:dyDescent="0.2">
      <c r="A30" s="388"/>
      <c r="B30" s="390" t="s">
        <v>615</v>
      </c>
      <c r="C30" s="389">
        <v>0</v>
      </c>
      <c r="D30" s="142" t="s">
        <v>142</v>
      </c>
      <c r="E30" s="144">
        <v>130.18120999999999</v>
      </c>
      <c r="F30" s="142" t="s">
        <v>142</v>
      </c>
      <c r="G30" s="144">
        <v>263.19720999999998</v>
      </c>
      <c r="H30" s="142">
        <v>83.03158879153294</v>
      </c>
      <c r="I30" s="472">
        <v>0.4145718426964114</v>
      </c>
    </row>
    <row r="31" spans="1:9" x14ac:dyDescent="0.2">
      <c r="A31" s="388"/>
      <c r="B31" s="390" t="s">
        <v>650</v>
      </c>
      <c r="C31" s="389">
        <v>0</v>
      </c>
      <c r="D31" s="142" t="s">
        <v>142</v>
      </c>
      <c r="E31" s="144">
        <v>0</v>
      </c>
      <c r="F31" s="142" t="s">
        <v>142</v>
      </c>
      <c r="G31" s="144">
        <v>131.27976000000001</v>
      </c>
      <c r="H31" s="142">
        <v>1.1487040452698349</v>
      </c>
      <c r="I31" s="472">
        <v>0.20678369657468118</v>
      </c>
    </row>
    <row r="32" spans="1:9" x14ac:dyDescent="0.2">
      <c r="A32" s="388"/>
      <c r="B32" s="390" t="s">
        <v>544</v>
      </c>
      <c r="C32" s="389">
        <v>126.29640000000001</v>
      </c>
      <c r="D32" s="142" t="s">
        <v>142</v>
      </c>
      <c r="E32" s="144">
        <v>292.69326000000001</v>
      </c>
      <c r="F32" s="142">
        <v>25.928809819283039</v>
      </c>
      <c r="G32" s="144">
        <v>842.68455999999992</v>
      </c>
      <c r="H32" s="142">
        <v>5.8798613090382847</v>
      </c>
      <c r="I32" s="472">
        <v>1.3273442026646658</v>
      </c>
    </row>
    <row r="33" spans="1:9" x14ac:dyDescent="0.2">
      <c r="A33" s="388"/>
      <c r="B33" s="390" t="s">
        <v>216</v>
      </c>
      <c r="C33" s="389">
        <v>367.29219000000001</v>
      </c>
      <c r="D33" s="142">
        <v>51.107286562281793</v>
      </c>
      <c r="E33" s="144">
        <v>1501.29396</v>
      </c>
      <c r="F33" s="73">
        <v>15.059361342944738</v>
      </c>
      <c r="G33" s="144">
        <v>4541.5928800000002</v>
      </c>
      <c r="H33" s="527">
        <v>5.4143267797214722</v>
      </c>
      <c r="I33" s="472">
        <v>7.1536340717232614</v>
      </c>
    </row>
    <row r="34" spans="1:9" x14ac:dyDescent="0.2">
      <c r="A34" s="633"/>
      <c r="B34" s="390" t="s">
        <v>217</v>
      </c>
      <c r="C34" s="389">
        <v>385.94367999999997</v>
      </c>
      <c r="D34" s="142">
        <v>-24.10841212691728</v>
      </c>
      <c r="E34" s="144">
        <v>2806.7521200000001</v>
      </c>
      <c r="F34" s="73">
        <v>65.161191935013406</v>
      </c>
      <c r="G34" s="144">
        <v>7489.7125100000003</v>
      </c>
      <c r="H34" s="527">
        <v>10.22080463048516</v>
      </c>
      <c r="I34" s="472">
        <v>11.797328385574698</v>
      </c>
    </row>
    <row r="35" spans="1:9" x14ac:dyDescent="0.2">
      <c r="A35" s="633"/>
      <c r="B35" s="390" t="s">
        <v>218</v>
      </c>
      <c r="C35" s="389">
        <v>0</v>
      </c>
      <c r="D35" s="142" t="s">
        <v>142</v>
      </c>
      <c r="E35" s="144">
        <v>0</v>
      </c>
      <c r="F35" s="73" t="s">
        <v>142</v>
      </c>
      <c r="G35" s="144">
        <v>22.728280000000002</v>
      </c>
      <c r="H35" s="527">
        <v>-65.822089082526574</v>
      </c>
      <c r="I35" s="342">
        <v>3.5800170225664604E-2</v>
      </c>
    </row>
    <row r="36" spans="1:9" x14ac:dyDescent="0.2">
      <c r="A36" s="487" t="s">
        <v>441</v>
      </c>
      <c r="B36" s="229"/>
      <c r="C36" s="146">
        <v>2024.10069</v>
      </c>
      <c r="D36" s="147">
        <v>23.828336629283108</v>
      </c>
      <c r="E36" s="146">
        <v>7585.0254900000009</v>
      </c>
      <c r="F36" s="523">
        <v>38.871073436798106</v>
      </c>
      <c r="G36" s="524">
        <v>20681.25966</v>
      </c>
      <c r="H36" s="523">
        <v>10.842047911730921</v>
      </c>
      <c r="I36" s="525">
        <v>32.575831356757767</v>
      </c>
    </row>
    <row r="37" spans="1:9" x14ac:dyDescent="0.2">
      <c r="A37" s="150" t="s">
        <v>186</v>
      </c>
      <c r="B37" s="150"/>
      <c r="C37" s="150">
        <v>6291.4123600000003</v>
      </c>
      <c r="D37" s="666">
        <v>11.960617672953969</v>
      </c>
      <c r="E37" s="150">
        <v>22536.415460000004</v>
      </c>
      <c r="F37" s="660">
        <v>9.3546732708477442</v>
      </c>
      <c r="G37" s="150">
        <v>63486.513770000005</v>
      </c>
      <c r="H37" s="660">
        <v>-0.41470199095720123</v>
      </c>
      <c r="I37" s="661">
        <v>100</v>
      </c>
    </row>
    <row r="38" spans="1:9" x14ac:dyDescent="0.2">
      <c r="A38" s="151" t="s">
        <v>524</v>
      </c>
      <c r="B38" s="473"/>
      <c r="C38" s="152">
        <v>2283.8703599999999</v>
      </c>
      <c r="D38" s="528">
        <v>-4.108977146965259</v>
      </c>
      <c r="E38" s="152">
        <v>7993.9120300000004</v>
      </c>
      <c r="F38" s="528">
        <v>-1.161453854404817</v>
      </c>
      <c r="G38" s="152">
        <v>26776.875490000002</v>
      </c>
      <c r="H38" s="528">
        <v>-8.5663205435812877</v>
      </c>
      <c r="I38" s="529">
        <v>42.177265532342368</v>
      </c>
    </row>
    <row r="39" spans="1:9" x14ac:dyDescent="0.2">
      <c r="A39" s="151" t="s">
        <v>525</v>
      </c>
      <c r="B39" s="473"/>
      <c r="C39" s="152">
        <v>4007.5420000000004</v>
      </c>
      <c r="D39" s="528">
        <v>23.782288093854795</v>
      </c>
      <c r="E39" s="152">
        <v>14542.503430000001</v>
      </c>
      <c r="F39" s="528">
        <v>16.14764948644828</v>
      </c>
      <c r="G39" s="152">
        <v>36709.638279999999</v>
      </c>
      <c r="H39" s="528">
        <v>6.5118205869524211</v>
      </c>
      <c r="I39" s="529">
        <v>57.822734467657632</v>
      </c>
    </row>
    <row r="40" spans="1:9" x14ac:dyDescent="0.2">
      <c r="A40" s="153" t="s">
        <v>526</v>
      </c>
      <c r="B40" s="474"/>
      <c r="C40" s="154">
        <v>1900.6396000000002</v>
      </c>
      <c r="D40" s="530">
        <v>-18.353601295160004</v>
      </c>
      <c r="E40" s="154">
        <v>8026.9625499999993</v>
      </c>
      <c r="F40" s="530">
        <v>7.2356700874608739</v>
      </c>
      <c r="G40" s="154">
        <v>22298.848310000001</v>
      </c>
      <c r="H40" s="530">
        <v>9.6042517002837133</v>
      </c>
      <c r="I40" s="531">
        <v>35.123756189833699</v>
      </c>
    </row>
    <row r="41" spans="1:9" x14ac:dyDescent="0.2">
      <c r="A41" s="153" t="s">
        <v>527</v>
      </c>
      <c r="B41" s="474"/>
      <c r="C41" s="154">
        <v>4390.7727599999998</v>
      </c>
      <c r="D41" s="530">
        <v>33.400689534054941</v>
      </c>
      <c r="E41" s="154">
        <v>14509.45291</v>
      </c>
      <c r="F41" s="530">
        <v>10.563331898950544</v>
      </c>
      <c r="G41" s="154">
        <v>41187.665460000004</v>
      </c>
      <c r="H41" s="530">
        <v>-5.1106954999948337</v>
      </c>
      <c r="I41" s="531">
        <v>64.876243810166301</v>
      </c>
    </row>
    <row r="42" spans="1:9" x14ac:dyDescent="0.2">
      <c r="A42" s="697" t="s">
        <v>661</v>
      </c>
      <c r="B42" s="698"/>
      <c r="C42" s="712">
        <v>59.054900000000004</v>
      </c>
      <c r="D42" s="704">
        <v>97.858547399858551</v>
      </c>
      <c r="E42" s="480">
        <v>269.17377999999997</v>
      </c>
      <c r="F42" s="699">
        <v>132.75483970994119</v>
      </c>
      <c r="G42" s="480">
        <v>517.21481000000006</v>
      </c>
      <c r="H42" s="699">
        <v>9.5418026404663969</v>
      </c>
      <c r="I42" s="700">
        <v>0.81468453579570366</v>
      </c>
    </row>
    <row r="43" spans="1:9" s="84" customFormat="1" ht="12.75" x14ac:dyDescent="0.2">
      <c r="I43" s="79" t="s">
        <v>220</v>
      </c>
    </row>
    <row r="44" spans="1:9" s="1" customFormat="1" x14ac:dyDescent="0.2">
      <c r="A44" s="80" t="s">
        <v>477</v>
      </c>
    </row>
    <row r="45" spans="1:9" s="1" customFormat="1" x14ac:dyDescent="0.2">
      <c r="A45" s="429" t="s">
        <v>529</v>
      </c>
    </row>
    <row r="46" spans="1:9" s="1" customFormat="1" x14ac:dyDescent="0.2">
      <c r="A46" s="84"/>
      <c r="B46" s="84"/>
      <c r="C46" s="84"/>
      <c r="D46" s="84"/>
      <c r="E46" s="84"/>
      <c r="F46" s="84"/>
      <c r="G46" s="84"/>
    </row>
    <row r="47" spans="1:9" s="1" customFormat="1" x14ac:dyDescent="0.2">
      <c r="B47" s="84"/>
      <c r="C47" s="84"/>
      <c r="D47" s="84"/>
      <c r="E47" s="84"/>
      <c r="F47" s="84"/>
      <c r="G47" s="84"/>
      <c r="H47" s="84"/>
    </row>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sheetData>
  <mergeCells count="5">
    <mergeCell ref="A3:A4"/>
    <mergeCell ref="C3:D3"/>
    <mergeCell ref="E3:F3"/>
    <mergeCell ref="G3:I3"/>
    <mergeCell ref="B3:B4"/>
  </mergeCells>
  <conditionalFormatting sqref="D18:D19">
    <cfRule type="cellIs" dxfId="131" priority="23" stopIfTrue="1" operator="equal">
      <formula>0</formula>
    </cfRule>
    <cfRule type="cellIs" dxfId="130" priority="24" operator="between">
      <formula>0</formula>
      <formula>0.5</formula>
    </cfRule>
    <cfRule type="cellIs" dxfId="129" priority="25" operator="between">
      <formula>0</formula>
      <formula>0.49</formula>
    </cfRule>
  </conditionalFormatting>
  <conditionalFormatting sqref="F18:F21 F23:F25 F27:F35">
    <cfRule type="cellIs" dxfId="128" priority="34" operator="between">
      <formula>0</formula>
      <formula>0.5</formula>
    </cfRule>
    <cfRule type="cellIs" dxfId="127" priority="35" operator="between">
      <formula>0</formula>
      <formula>0.49</formula>
    </cfRule>
  </conditionalFormatting>
  <conditionalFormatting sqref="F23:F24">
    <cfRule type="cellIs" dxfId="126" priority="19" operator="between">
      <formula>0</formula>
      <formula>0.5</formula>
    </cfRule>
    <cfRule type="cellIs" dxfId="125" priority="20" operator="between">
      <formula>0</formula>
      <formula>0.49</formula>
    </cfRule>
  </conditionalFormatting>
  <conditionalFormatting sqref="F23:F25 F27:F35 F18:F21">
    <cfRule type="cellIs" dxfId="124" priority="33" stopIfTrue="1" operator="equal">
      <formula>0</formula>
    </cfRule>
  </conditionalFormatting>
  <conditionalFormatting sqref="F27">
    <cfRule type="cellIs" dxfId="123" priority="3" operator="between">
      <formula>0</formula>
      <formula>0.5</formula>
    </cfRule>
    <cfRule type="cellIs" dxfId="122" priority="4" operator="between">
      <formula>0</formula>
      <formula>0.49</formula>
    </cfRule>
  </conditionalFormatting>
  <conditionalFormatting sqref="I35">
    <cfRule type="cellIs" dxfId="121" priority="1" operator="between">
      <formula>0</formula>
      <formula>0.5</formula>
    </cfRule>
    <cfRule type="cellIs" dxfId="120" priority="2" operator="between">
      <formula>0</formula>
      <formula>0.49</formula>
    </cfRule>
  </conditionalFormatting>
  <conditionalFormatting sqref="I37">
    <cfRule type="cellIs" dxfId="119" priority="5" operator="between">
      <formula>0.00001</formula>
      <formula>0.499</formula>
    </cfRule>
  </conditionalFormatting>
  <conditionalFormatting sqref="I37:I41">
    <cfRule type="cellIs" dxfId="118" priority="29" operator="between">
      <formula>0</formula>
      <formula>0.5</formula>
    </cfRule>
    <cfRule type="cellIs" dxfId="117" priority="30"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heetViews>
  <sheetFormatPr baseColWidth="10" defaultRowHeight="14.25" x14ac:dyDescent="0.2"/>
  <cols>
    <col min="1" max="1" width="11" customWidth="1"/>
  </cols>
  <sheetData>
    <row r="1" spans="1:8" x14ac:dyDescent="0.2">
      <c r="A1" s="15" t="s">
        <v>222</v>
      </c>
      <c r="B1" s="1"/>
      <c r="C1" s="1"/>
      <c r="D1" s="1"/>
      <c r="E1" s="1"/>
      <c r="F1" s="1"/>
      <c r="G1" s="1"/>
      <c r="H1" s="1"/>
    </row>
    <row r="2" spans="1:8" x14ac:dyDescent="0.2">
      <c r="A2" s="1"/>
      <c r="B2" s="1"/>
      <c r="C2" s="1"/>
      <c r="D2" s="1"/>
      <c r="E2" s="1"/>
      <c r="F2" s="1"/>
      <c r="G2" s="55" t="s">
        <v>223</v>
      </c>
      <c r="H2" s="1"/>
    </row>
    <row r="3" spans="1:8" x14ac:dyDescent="0.2">
      <c r="A3" s="70"/>
      <c r="B3" s="776">
        <f>INDICE!A3</f>
        <v>45383</v>
      </c>
      <c r="C3" s="777"/>
      <c r="D3" s="777" t="s">
        <v>115</v>
      </c>
      <c r="E3" s="777"/>
      <c r="F3" s="777" t="s">
        <v>116</v>
      </c>
      <c r="G3" s="777"/>
      <c r="H3" s="1"/>
    </row>
    <row r="4" spans="1:8" x14ac:dyDescent="0.2">
      <c r="A4" s="66"/>
      <c r="B4" s="607" t="s">
        <v>56</v>
      </c>
      <c r="C4" s="607" t="s">
        <v>447</v>
      </c>
      <c r="D4" s="607" t="s">
        <v>56</v>
      </c>
      <c r="E4" s="607" t="s">
        <v>447</v>
      </c>
      <c r="F4" s="607" t="s">
        <v>56</v>
      </c>
      <c r="G4" s="608" t="s">
        <v>447</v>
      </c>
      <c r="H4" s="1"/>
    </row>
    <row r="5" spans="1:8" x14ac:dyDescent="0.2">
      <c r="A5" s="157" t="s">
        <v>8</v>
      </c>
      <c r="B5" s="393">
        <v>82.379230127410324</v>
      </c>
      <c r="C5" s="476">
        <v>12.340467439817727</v>
      </c>
      <c r="D5" s="393">
        <v>77.545582037088437</v>
      </c>
      <c r="E5" s="476">
        <v>3.9110548639034501</v>
      </c>
      <c r="F5" s="393">
        <v>76.890734558375996</v>
      </c>
      <c r="G5" s="476">
        <v>-15.749994200124243</v>
      </c>
      <c r="H5" s="1"/>
    </row>
    <row r="6" spans="1:8" x14ac:dyDescent="0.2">
      <c r="A6" s="1"/>
      <c r="B6" s="1"/>
      <c r="C6" s="1"/>
      <c r="D6" s="1"/>
      <c r="E6" s="1"/>
      <c r="F6" s="1"/>
      <c r="G6" s="79" t="s">
        <v>220</v>
      </c>
      <c r="H6" s="1"/>
    </row>
    <row r="7" spans="1:8" x14ac:dyDescent="0.2">
      <c r="A7" s="80" t="s">
        <v>125</v>
      </c>
      <c r="B7" s="1"/>
      <c r="C7" s="1"/>
      <c r="D7" s="1"/>
      <c r="E7" s="1"/>
      <c r="F7" s="1"/>
      <c r="G7" s="1"/>
      <c r="H7" s="1"/>
    </row>
    <row r="21" spans="7:7" x14ac:dyDescent="0.2">
      <c r="G21" t="s">
        <v>514</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heetViews>
  <sheetFormatPr baseColWidth="10" defaultRowHeight="14.25" x14ac:dyDescent="0.2"/>
  <cols>
    <col min="1" max="1" width="20" customWidth="1"/>
    <col min="2" max="2" width="12.125" customWidth="1"/>
  </cols>
  <sheetData>
    <row r="1" spans="1:8" x14ac:dyDescent="0.2">
      <c r="A1" s="158" t="s">
        <v>451</v>
      </c>
      <c r="B1" s="158"/>
      <c r="C1" s="15"/>
      <c r="D1" s="15"/>
      <c r="E1" s="15"/>
      <c r="F1" s="15"/>
      <c r="G1" s="15"/>
      <c r="H1" s="1"/>
    </row>
    <row r="2" spans="1:8" x14ac:dyDescent="0.2">
      <c r="A2" s="159" t="s">
        <v>367</v>
      </c>
      <c r="B2" s="159"/>
      <c r="C2" s="160"/>
      <c r="D2" s="160"/>
      <c r="E2" s="160"/>
      <c r="F2" s="160"/>
      <c r="G2" s="160"/>
      <c r="H2" s="161" t="s">
        <v>151</v>
      </c>
    </row>
    <row r="3" spans="1:8" ht="14.1" customHeight="1" x14ac:dyDescent="0.2">
      <c r="A3" s="162"/>
      <c r="B3" s="776">
        <f>INDICE!A3</f>
        <v>45383</v>
      </c>
      <c r="C3" s="777"/>
      <c r="D3" s="777" t="s">
        <v>115</v>
      </c>
      <c r="E3" s="777"/>
      <c r="F3" s="777" t="s">
        <v>116</v>
      </c>
      <c r="G3" s="777"/>
      <c r="H3" s="777"/>
    </row>
    <row r="4" spans="1:8" x14ac:dyDescent="0.2">
      <c r="A4" s="160"/>
      <c r="B4" s="63" t="s">
        <v>47</v>
      </c>
      <c r="C4" s="63" t="s">
        <v>447</v>
      </c>
      <c r="D4" s="63" t="s">
        <v>47</v>
      </c>
      <c r="E4" s="63" t="s">
        <v>447</v>
      </c>
      <c r="F4" s="63" t="s">
        <v>47</v>
      </c>
      <c r="G4" s="64" t="s">
        <v>447</v>
      </c>
      <c r="H4" s="64" t="s">
        <v>106</v>
      </c>
    </row>
    <row r="5" spans="1:8" x14ac:dyDescent="0.2">
      <c r="A5" s="160" t="s">
        <v>224</v>
      </c>
      <c r="B5" s="163"/>
      <c r="C5" s="163"/>
      <c r="D5" s="163"/>
      <c r="E5" s="163"/>
      <c r="F5" s="163"/>
      <c r="G5" s="164"/>
      <c r="H5" s="165"/>
    </row>
    <row r="6" spans="1:8" x14ac:dyDescent="0.2">
      <c r="A6" s="1" t="s">
        <v>408</v>
      </c>
      <c r="B6" s="457">
        <v>102.557</v>
      </c>
      <c r="C6" s="395">
        <v>14.402204225509244</v>
      </c>
      <c r="D6" s="234">
        <v>368.25200000000007</v>
      </c>
      <c r="E6" s="395">
        <v>9.535891586083018</v>
      </c>
      <c r="F6" s="234">
        <v>1069.895</v>
      </c>
      <c r="G6" s="395">
        <v>-0.74347649013043982</v>
      </c>
      <c r="H6" s="395">
        <v>5.9690355184100072</v>
      </c>
    </row>
    <row r="7" spans="1:8" x14ac:dyDescent="0.2">
      <c r="A7" s="1" t="s">
        <v>48</v>
      </c>
      <c r="B7" s="457">
        <v>23.259</v>
      </c>
      <c r="C7" s="398">
        <v>-68.17192824007553</v>
      </c>
      <c r="D7" s="457">
        <v>188.98899999999998</v>
      </c>
      <c r="E7" s="398">
        <v>-17.469890040787106</v>
      </c>
      <c r="F7" s="234">
        <v>555.08399999999995</v>
      </c>
      <c r="G7" s="395">
        <v>-21.984087162210599</v>
      </c>
      <c r="H7" s="395">
        <v>3.0968610113152226</v>
      </c>
    </row>
    <row r="8" spans="1:8" x14ac:dyDescent="0.2">
      <c r="A8" s="1" t="s">
        <v>49</v>
      </c>
      <c r="B8" s="457">
        <v>58.452999999999996</v>
      </c>
      <c r="C8" s="398">
        <v>-29.581486121819584</v>
      </c>
      <c r="D8" s="234">
        <v>198.83200000000002</v>
      </c>
      <c r="E8" s="395">
        <v>-45.144042685853961</v>
      </c>
      <c r="F8" s="234">
        <v>1330.5049999999999</v>
      </c>
      <c r="G8" s="395">
        <v>-11.975926283671317</v>
      </c>
      <c r="H8" s="395">
        <v>7.4230009509550987</v>
      </c>
    </row>
    <row r="9" spans="1:8" x14ac:dyDescent="0.2">
      <c r="A9" s="1" t="s">
        <v>122</v>
      </c>
      <c r="B9" s="457">
        <v>853.59899999999993</v>
      </c>
      <c r="C9" s="395">
        <v>35.434506328270402</v>
      </c>
      <c r="D9" s="234">
        <v>2994.2799999999997</v>
      </c>
      <c r="E9" s="395">
        <v>29.175206719243622</v>
      </c>
      <c r="F9" s="234">
        <v>8345.139000000001</v>
      </c>
      <c r="G9" s="395">
        <v>20.597230312884268</v>
      </c>
      <c r="H9" s="395">
        <v>46.558242722013446</v>
      </c>
    </row>
    <row r="10" spans="1:8" x14ac:dyDescent="0.2">
      <c r="A10" s="1" t="s">
        <v>123</v>
      </c>
      <c r="B10" s="457">
        <v>343.53399999999999</v>
      </c>
      <c r="C10" s="395">
        <v>-27.671418615765848</v>
      </c>
      <c r="D10" s="234">
        <v>1555.9360000000001</v>
      </c>
      <c r="E10" s="395">
        <v>-21.12841693760879</v>
      </c>
      <c r="F10" s="234">
        <v>4848.1209999999992</v>
      </c>
      <c r="G10" s="395">
        <v>-21.007684124651597</v>
      </c>
      <c r="H10" s="395">
        <v>27.048080836483429</v>
      </c>
    </row>
    <row r="11" spans="1:8" x14ac:dyDescent="0.2">
      <c r="A11" s="1" t="s">
        <v>225</v>
      </c>
      <c r="B11" s="457">
        <v>122.741</v>
      </c>
      <c r="C11" s="395">
        <v>-19.446486231066082</v>
      </c>
      <c r="D11" s="234">
        <v>599.56299999999999</v>
      </c>
      <c r="E11" s="395">
        <v>-27.855803778779435</v>
      </c>
      <c r="F11" s="234">
        <v>1775.3409999999997</v>
      </c>
      <c r="G11" s="395">
        <v>-22.778626445610918</v>
      </c>
      <c r="H11" s="395">
        <v>9.9047789608228278</v>
      </c>
    </row>
    <row r="12" spans="1:8" x14ac:dyDescent="0.2">
      <c r="A12" s="168" t="s">
        <v>226</v>
      </c>
      <c r="B12" s="458">
        <v>1504.143</v>
      </c>
      <c r="C12" s="170">
        <v>5.3880278022230964E-2</v>
      </c>
      <c r="D12" s="169">
        <v>5905.851999999999</v>
      </c>
      <c r="E12" s="170">
        <v>-2.3738332835217113</v>
      </c>
      <c r="F12" s="169">
        <v>17924.084999999995</v>
      </c>
      <c r="G12" s="170">
        <v>-3.9297241010257653</v>
      </c>
      <c r="H12" s="170">
        <v>100</v>
      </c>
    </row>
    <row r="13" spans="1:8" x14ac:dyDescent="0.2">
      <c r="A13" s="145" t="s">
        <v>227</v>
      </c>
      <c r="B13" s="459"/>
      <c r="C13" s="172"/>
      <c r="D13" s="171"/>
      <c r="E13" s="172"/>
      <c r="F13" s="171"/>
      <c r="G13" s="172"/>
      <c r="H13" s="172"/>
    </row>
    <row r="14" spans="1:8" x14ac:dyDescent="0.2">
      <c r="A14" s="1" t="s">
        <v>408</v>
      </c>
      <c r="B14" s="457">
        <v>48.645999999999994</v>
      </c>
      <c r="C14" s="705">
        <v>14.358926136630751</v>
      </c>
      <c r="D14" s="234">
        <v>194.34799999999998</v>
      </c>
      <c r="E14" s="395">
        <v>52.14937174619326</v>
      </c>
      <c r="F14" s="234">
        <v>545.72299999999996</v>
      </c>
      <c r="G14" s="395">
        <v>14.400622185699778</v>
      </c>
      <c r="H14" s="395">
        <v>2.5370240200535932</v>
      </c>
    </row>
    <row r="15" spans="1:8" x14ac:dyDescent="0.2">
      <c r="A15" s="1" t="s">
        <v>48</v>
      </c>
      <c r="B15" s="457">
        <v>429.61599999999999</v>
      </c>
      <c r="C15" s="395">
        <v>15.051471297119539</v>
      </c>
      <c r="D15" s="234">
        <v>1171.8399999999999</v>
      </c>
      <c r="E15" s="395">
        <v>-17.127290625901693</v>
      </c>
      <c r="F15" s="234">
        <v>3796.7979999999998</v>
      </c>
      <c r="G15" s="395">
        <v>-10.064351113051364</v>
      </c>
      <c r="H15" s="395">
        <v>17.651020252566674</v>
      </c>
    </row>
    <row r="16" spans="1:8" x14ac:dyDescent="0.2">
      <c r="A16" s="1" t="s">
        <v>49</v>
      </c>
      <c r="B16" s="457">
        <v>50.149000000000001</v>
      </c>
      <c r="C16" s="469">
        <v>68.494439404629901</v>
      </c>
      <c r="D16" s="234">
        <v>191.54400000000001</v>
      </c>
      <c r="E16" s="395">
        <v>-15.25464222667604</v>
      </c>
      <c r="F16" s="234">
        <v>495.37000000000006</v>
      </c>
      <c r="G16" s="395">
        <v>-7.4647274303188027</v>
      </c>
      <c r="H16" s="395">
        <v>2.3029368174219318</v>
      </c>
    </row>
    <row r="17" spans="1:8" x14ac:dyDescent="0.2">
      <c r="A17" s="1" t="s">
        <v>122</v>
      </c>
      <c r="B17" s="457">
        <v>884.47600000000011</v>
      </c>
      <c r="C17" s="395">
        <v>40.180742177718216</v>
      </c>
      <c r="D17" s="234">
        <v>3470.558</v>
      </c>
      <c r="E17" s="395">
        <v>59.624670970780535</v>
      </c>
      <c r="F17" s="234">
        <v>9183.384</v>
      </c>
      <c r="G17" s="395">
        <v>32.900509394470511</v>
      </c>
      <c r="H17" s="395">
        <v>42.692841960804017</v>
      </c>
    </row>
    <row r="18" spans="1:8" x14ac:dyDescent="0.2">
      <c r="A18" s="1" t="s">
        <v>123</v>
      </c>
      <c r="B18" s="457">
        <v>133.55799999999999</v>
      </c>
      <c r="C18" s="395">
        <v>-22.11044433169458</v>
      </c>
      <c r="D18" s="234">
        <v>739.13300000000004</v>
      </c>
      <c r="E18" s="395">
        <v>-11.952632130672606</v>
      </c>
      <c r="F18" s="234">
        <v>2170.0909999999999</v>
      </c>
      <c r="G18" s="395">
        <v>19.328018968510275</v>
      </c>
      <c r="H18" s="395">
        <v>10.088585221260828</v>
      </c>
    </row>
    <row r="19" spans="1:8" x14ac:dyDescent="0.2">
      <c r="A19" s="1" t="s">
        <v>225</v>
      </c>
      <c r="B19" s="457">
        <v>426.90699999999998</v>
      </c>
      <c r="C19" s="395">
        <v>-2.0916135927362434</v>
      </c>
      <c r="D19" s="234">
        <v>1824.1310000000001</v>
      </c>
      <c r="E19" s="395">
        <v>-7.7938430525325106</v>
      </c>
      <c r="F19" s="234">
        <v>5318.9940000000006</v>
      </c>
      <c r="G19" s="395">
        <v>-8.1965441888553947</v>
      </c>
      <c r="H19" s="395">
        <v>24.727591727892989</v>
      </c>
    </row>
    <row r="20" spans="1:8" x14ac:dyDescent="0.2">
      <c r="A20" s="173" t="s">
        <v>228</v>
      </c>
      <c r="B20" s="460">
        <v>1973.3520000000003</v>
      </c>
      <c r="C20" s="175">
        <v>17.170942277033447</v>
      </c>
      <c r="D20" s="174">
        <v>7591.5540000000001</v>
      </c>
      <c r="E20" s="175">
        <v>12.304899086078498</v>
      </c>
      <c r="F20" s="174">
        <v>21510.359999999993</v>
      </c>
      <c r="G20" s="175">
        <v>8.8773986602988888</v>
      </c>
      <c r="H20" s="175">
        <v>100</v>
      </c>
    </row>
    <row r="21" spans="1:8" x14ac:dyDescent="0.2">
      <c r="A21" s="145" t="s">
        <v>452</v>
      </c>
      <c r="B21" s="461"/>
      <c r="C21" s="397"/>
      <c r="D21" s="396"/>
      <c r="E21" s="397"/>
      <c r="F21" s="396"/>
      <c r="G21" s="397"/>
      <c r="H21" s="397"/>
    </row>
    <row r="22" spans="1:8" x14ac:dyDescent="0.2">
      <c r="A22" s="1" t="s">
        <v>408</v>
      </c>
      <c r="B22" s="457">
        <v>-53.911000000000008</v>
      </c>
      <c r="C22" s="395">
        <v>14.441283858368065</v>
      </c>
      <c r="D22" s="234">
        <v>-173.90400000000008</v>
      </c>
      <c r="E22" s="395">
        <v>-16.576000921048792</v>
      </c>
      <c r="F22" s="234">
        <v>-524.17200000000003</v>
      </c>
      <c r="G22" s="395">
        <v>-12.766088460111078</v>
      </c>
      <c r="H22" s="398" t="s">
        <v>453</v>
      </c>
    </row>
    <row r="23" spans="1:8" x14ac:dyDescent="0.2">
      <c r="A23" s="1" t="s">
        <v>48</v>
      </c>
      <c r="B23" s="457">
        <v>406.35699999999997</v>
      </c>
      <c r="C23" s="395">
        <v>35.301246940915973</v>
      </c>
      <c r="D23" s="234">
        <v>982.85099999999989</v>
      </c>
      <c r="E23" s="395">
        <v>-17.061087061087086</v>
      </c>
      <c r="F23" s="234">
        <v>3241.7139999999999</v>
      </c>
      <c r="G23" s="395">
        <v>-7.6482643919887874</v>
      </c>
      <c r="H23" s="398" t="s">
        <v>453</v>
      </c>
    </row>
    <row r="24" spans="1:8" x14ac:dyDescent="0.2">
      <c r="A24" s="1" t="s">
        <v>49</v>
      </c>
      <c r="B24" s="457">
        <v>-8.3039999999999949</v>
      </c>
      <c r="C24" s="398">
        <v>-84.404169405578003</v>
      </c>
      <c r="D24" s="234">
        <v>-7.2880000000000109</v>
      </c>
      <c r="E24" s="395">
        <v>-94.658418780553944</v>
      </c>
      <c r="F24" s="234">
        <v>-835.13499999999976</v>
      </c>
      <c r="G24" s="395">
        <v>-14.449806544402605</v>
      </c>
      <c r="H24" s="398" t="s">
        <v>453</v>
      </c>
    </row>
    <row r="25" spans="1:8" x14ac:dyDescent="0.2">
      <c r="A25" s="1" t="s">
        <v>122</v>
      </c>
      <c r="B25" s="457">
        <v>30.87700000000018</v>
      </c>
      <c r="C25" s="395">
        <v>4394.4687045123219</v>
      </c>
      <c r="D25" s="234">
        <v>476.27800000000025</v>
      </c>
      <c r="E25" s="395">
        <v>-431.2086230876215</v>
      </c>
      <c r="F25" s="234">
        <v>838.24499999999898</v>
      </c>
      <c r="G25" s="395">
        <v>-8589.4166497867027</v>
      </c>
      <c r="H25" s="398" t="s">
        <v>453</v>
      </c>
    </row>
    <row r="26" spans="1:8" x14ac:dyDescent="0.2">
      <c r="A26" s="1" t="s">
        <v>123</v>
      </c>
      <c r="B26" s="457">
        <v>-209.976</v>
      </c>
      <c r="C26" s="395">
        <v>-30.81333280613655</v>
      </c>
      <c r="D26" s="234">
        <v>-816.80300000000011</v>
      </c>
      <c r="E26" s="395">
        <v>-27.92537374015463</v>
      </c>
      <c r="F26" s="234">
        <v>-2678.0299999999993</v>
      </c>
      <c r="G26" s="395">
        <v>-37.992287790359804</v>
      </c>
      <c r="H26" s="398" t="s">
        <v>453</v>
      </c>
    </row>
    <row r="27" spans="1:8" x14ac:dyDescent="0.2">
      <c r="A27" s="1" t="s">
        <v>225</v>
      </c>
      <c r="B27" s="457">
        <v>304.166</v>
      </c>
      <c r="C27" s="395">
        <v>7.230967196065631</v>
      </c>
      <c r="D27" s="234">
        <v>1224.5680000000002</v>
      </c>
      <c r="E27" s="395">
        <v>6.7388621197012597</v>
      </c>
      <c r="F27" s="234">
        <v>3543.6530000000012</v>
      </c>
      <c r="G27" s="395">
        <v>1.3959909753309629</v>
      </c>
      <c r="H27" s="398" t="s">
        <v>453</v>
      </c>
    </row>
    <row r="28" spans="1:8" x14ac:dyDescent="0.2">
      <c r="A28" s="173" t="s">
        <v>229</v>
      </c>
      <c r="B28" s="460">
        <v>469.20900000000029</v>
      </c>
      <c r="C28" s="175">
        <v>159.47232790656554</v>
      </c>
      <c r="D28" s="174">
        <v>1685.7020000000011</v>
      </c>
      <c r="E28" s="175">
        <v>137.31752813892427</v>
      </c>
      <c r="F28" s="174">
        <v>3586.2749999999978</v>
      </c>
      <c r="G28" s="175">
        <v>226.25248696136171</v>
      </c>
      <c r="H28" s="394" t="s">
        <v>453</v>
      </c>
    </row>
    <row r="29" spans="1:8" x14ac:dyDescent="0.2">
      <c r="A29" s="80" t="s">
        <v>125</v>
      </c>
      <c r="B29" s="166"/>
      <c r="C29" s="166"/>
      <c r="D29" s="166"/>
      <c r="E29" s="166"/>
      <c r="F29" s="166"/>
      <c r="G29" s="166"/>
      <c r="H29" s="161" t="s">
        <v>220</v>
      </c>
    </row>
    <row r="30" spans="1:8" x14ac:dyDescent="0.2">
      <c r="A30" s="429" t="s">
        <v>529</v>
      </c>
      <c r="B30" s="166"/>
      <c r="C30" s="166"/>
      <c r="D30" s="166"/>
      <c r="E30" s="166"/>
      <c r="F30" s="166"/>
      <c r="G30" s="167"/>
      <c r="H30" s="167"/>
    </row>
    <row r="31" spans="1:8" x14ac:dyDescent="0.2">
      <c r="A31" s="133" t="s">
        <v>454</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4"/>
  <sheetViews>
    <sheetView zoomScaleNormal="100" workbookViewId="0"/>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455</v>
      </c>
      <c r="B1" s="158"/>
      <c r="C1" s="1"/>
      <c r="D1" s="1"/>
      <c r="E1" s="1"/>
      <c r="F1" s="1"/>
      <c r="G1" s="1"/>
      <c r="H1" s="1"/>
    </row>
    <row r="2" spans="1:8" x14ac:dyDescent="0.2">
      <c r="A2" s="382"/>
      <c r="B2" s="382"/>
      <c r="C2" s="382"/>
      <c r="D2" s="382"/>
      <c r="E2" s="382"/>
      <c r="F2" s="1"/>
      <c r="G2" s="1"/>
      <c r="H2" s="384" t="s">
        <v>151</v>
      </c>
    </row>
    <row r="3" spans="1:8" ht="14.85" customHeight="1" x14ac:dyDescent="0.2">
      <c r="A3" s="797" t="s">
        <v>449</v>
      </c>
      <c r="B3" s="795" t="s">
        <v>450</v>
      </c>
      <c r="C3" s="780">
        <f>INDICE!A3</f>
        <v>45383</v>
      </c>
      <c r="D3" s="778">
        <v>41671</v>
      </c>
      <c r="E3" s="778">
        <v>41671</v>
      </c>
      <c r="F3" s="777" t="s">
        <v>116</v>
      </c>
      <c r="G3" s="777"/>
      <c r="H3" s="777"/>
    </row>
    <row r="4" spans="1:8" x14ac:dyDescent="0.2">
      <c r="A4" s="798"/>
      <c r="B4" s="796"/>
      <c r="C4" s="82" t="s">
        <v>458</v>
      </c>
      <c r="D4" s="82" t="s">
        <v>459</v>
      </c>
      <c r="E4" s="82" t="s">
        <v>230</v>
      </c>
      <c r="F4" s="82" t="s">
        <v>458</v>
      </c>
      <c r="G4" s="82" t="s">
        <v>459</v>
      </c>
      <c r="H4" s="82" t="s">
        <v>230</v>
      </c>
    </row>
    <row r="5" spans="1:8" x14ac:dyDescent="0.2">
      <c r="A5" s="399"/>
      <c r="B5" s="532" t="s">
        <v>200</v>
      </c>
      <c r="C5" s="141">
        <v>0</v>
      </c>
      <c r="D5" s="141">
        <v>42.103000000000002</v>
      </c>
      <c r="E5" s="177">
        <v>42.103000000000002</v>
      </c>
      <c r="F5" s="143">
        <v>0</v>
      </c>
      <c r="G5" s="141">
        <v>252.14500000000001</v>
      </c>
      <c r="H5" s="176">
        <v>252.14500000000001</v>
      </c>
    </row>
    <row r="6" spans="1:8" x14ac:dyDescent="0.2">
      <c r="A6" s="399"/>
      <c r="B6" s="532" t="s">
        <v>231</v>
      </c>
      <c r="C6" s="141">
        <v>202.011</v>
      </c>
      <c r="D6" s="144">
        <v>175.78299999999999</v>
      </c>
      <c r="E6" s="177">
        <v>-26.228000000000009</v>
      </c>
      <c r="F6" s="143">
        <v>1825.3749999999998</v>
      </c>
      <c r="G6" s="141">
        <v>2784.8609999999999</v>
      </c>
      <c r="H6" s="177">
        <v>959.4860000000001</v>
      </c>
    </row>
    <row r="7" spans="1:8" x14ac:dyDescent="0.2">
      <c r="A7" s="399"/>
      <c r="B7" s="649" t="s">
        <v>201</v>
      </c>
      <c r="C7" s="141">
        <v>0</v>
      </c>
      <c r="D7" s="96">
        <v>3.4630000000000001</v>
      </c>
      <c r="E7" s="691">
        <v>3.4630000000000001</v>
      </c>
      <c r="F7" s="143">
        <v>0</v>
      </c>
      <c r="G7" s="141">
        <v>12.943999999999999</v>
      </c>
      <c r="H7" s="177">
        <v>12.943999999999999</v>
      </c>
    </row>
    <row r="8" spans="1:8" x14ac:dyDescent="0.2">
      <c r="A8" s="487" t="s">
        <v>301</v>
      </c>
      <c r="B8" s="648"/>
      <c r="C8" s="146">
        <v>202.011</v>
      </c>
      <c r="D8" s="178">
        <v>221.34899999999999</v>
      </c>
      <c r="E8" s="146">
        <v>19.337999999999994</v>
      </c>
      <c r="F8" s="146">
        <v>1825.3749999999998</v>
      </c>
      <c r="G8" s="178">
        <v>3049.95</v>
      </c>
      <c r="H8" s="146">
        <v>1224.575</v>
      </c>
    </row>
    <row r="9" spans="1:8" x14ac:dyDescent="0.2">
      <c r="A9" s="399"/>
      <c r="B9" s="533" t="s">
        <v>564</v>
      </c>
      <c r="C9" s="144">
        <v>0</v>
      </c>
      <c r="D9" s="144">
        <v>0</v>
      </c>
      <c r="E9" s="179">
        <v>0</v>
      </c>
      <c r="F9" s="144">
        <v>146.964</v>
      </c>
      <c r="G9" s="96">
        <v>36.371000000000002</v>
      </c>
      <c r="H9" s="179">
        <v>-110.59299999999999</v>
      </c>
    </row>
    <row r="10" spans="1:8" x14ac:dyDescent="0.2">
      <c r="A10" s="399"/>
      <c r="B10" s="533" t="s">
        <v>202</v>
      </c>
      <c r="C10" s="144">
        <v>0</v>
      </c>
      <c r="D10" s="141">
        <v>9.9689999999999994</v>
      </c>
      <c r="E10" s="179">
        <v>9.9689999999999994</v>
      </c>
      <c r="F10" s="144">
        <v>13.023</v>
      </c>
      <c r="G10" s="141">
        <v>360.47299999999996</v>
      </c>
      <c r="H10" s="179">
        <v>347.44999999999993</v>
      </c>
    </row>
    <row r="11" spans="1:8" x14ac:dyDescent="0.2">
      <c r="A11" s="399"/>
      <c r="B11" s="649" t="s">
        <v>232</v>
      </c>
      <c r="C11" s="144">
        <v>0</v>
      </c>
      <c r="D11" s="141">
        <v>38.420999999999999</v>
      </c>
      <c r="E11" s="179">
        <v>38.420999999999999</v>
      </c>
      <c r="F11" s="144">
        <v>0</v>
      </c>
      <c r="G11" s="141">
        <v>418.59799999999984</v>
      </c>
      <c r="H11" s="177">
        <v>418.59799999999984</v>
      </c>
    </row>
    <row r="12" spans="1:8" x14ac:dyDescent="0.2">
      <c r="A12" s="633" t="s">
        <v>456</v>
      </c>
      <c r="C12" s="146">
        <v>0</v>
      </c>
      <c r="D12" s="146">
        <v>48.39</v>
      </c>
      <c r="E12" s="146">
        <v>48.39</v>
      </c>
      <c r="F12" s="146">
        <v>159.98699999999999</v>
      </c>
      <c r="G12" s="146">
        <v>815.44199999999978</v>
      </c>
      <c r="H12" s="178">
        <v>655.45499999999981</v>
      </c>
    </row>
    <row r="13" spans="1:8" x14ac:dyDescent="0.2">
      <c r="A13" s="651"/>
      <c r="B13" s="650" t="s">
        <v>233</v>
      </c>
      <c r="C13" s="144">
        <v>15.292999999999999</v>
      </c>
      <c r="D13" s="141">
        <v>79.58</v>
      </c>
      <c r="E13" s="179">
        <v>64.287000000000006</v>
      </c>
      <c r="F13" s="144">
        <v>628.096</v>
      </c>
      <c r="G13" s="141">
        <v>691.16700000000003</v>
      </c>
      <c r="H13" s="179">
        <v>63.071000000000026</v>
      </c>
    </row>
    <row r="14" spans="1:8" x14ac:dyDescent="0.2">
      <c r="A14" s="399"/>
      <c r="B14" s="533" t="s">
        <v>234</v>
      </c>
      <c r="C14" s="144">
        <v>64.2</v>
      </c>
      <c r="D14" s="141">
        <v>321.09199999999998</v>
      </c>
      <c r="E14" s="179">
        <v>256.892</v>
      </c>
      <c r="F14" s="144">
        <v>833.15200000000004</v>
      </c>
      <c r="G14" s="141">
        <v>3612.7140000000004</v>
      </c>
      <c r="H14" s="179">
        <v>2779.5620000000004</v>
      </c>
    </row>
    <row r="15" spans="1:8" x14ac:dyDescent="0.2">
      <c r="A15" s="399"/>
      <c r="B15" s="533" t="s">
        <v>585</v>
      </c>
      <c r="C15" s="96">
        <v>203.81</v>
      </c>
      <c r="D15" s="144">
        <v>101.015</v>
      </c>
      <c r="E15" s="177">
        <v>-102.795</v>
      </c>
      <c r="F15" s="144">
        <v>1699.6419999999998</v>
      </c>
      <c r="G15" s="144">
        <v>684.33</v>
      </c>
      <c r="H15" s="177">
        <v>-1015.3119999999998</v>
      </c>
    </row>
    <row r="16" spans="1:8" x14ac:dyDescent="0.2">
      <c r="A16" s="399"/>
      <c r="B16" s="533" t="s">
        <v>235</v>
      </c>
      <c r="C16" s="144">
        <v>53.552999999999997</v>
      </c>
      <c r="D16" s="96">
        <v>1.1890000000000001</v>
      </c>
      <c r="E16" s="177">
        <v>-52.363999999999997</v>
      </c>
      <c r="F16" s="144">
        <v>332.07900000000001</v>
      </c>
      <c r="G16" s="141">
        <v>252.59899999999996</v>
      </c>
      <c r="H16" s="177">
        <v>-79.480000000000047</v>
      </c>
    </row>
    <row r="17" spans="1:8" x14ac:dyDescent="0.2">
      <c r="A17" s="399"/>
      <c r="B17" s="533" t="s">
        <v>206</v>
      </c>
      <c r="C17" s="144">
        <v>228.822</v>
      </c>
      <c r="D17" s="96">
        <v>168.542</v>
      </c>
      <c r="E17" s="691">
        <v>-60.28</v>
      </c>
      <c r="F17" s="144">
        <v>3127.9349999999999</v>
      </c>
      <c r="G17" s="141">
        <v>1387.1049999999998</v>
      </c>
      <c r="H17" s="177">
        <v>-1740.8300000000002</v>
      </c>
    </row>
    <row r="18" spans="1:8" x14ac:dyDescent="0.2">
      <c r="A18" s="399"/>
      <c r="B18" s="533" t="s">
        <v>281</v>
      </c>
      <c r="C18" s="144">
        <v>0</v>
      </c>
      <c r="D18" s="141">
        <v>74.915000000000006</v>
      </c>
      <c r="E18" s="687">
        <v>74.915000000000006</v>
      </c>
      <c r="F18" s="144">
        <v>77.663999999999987</v>
      </c>
      <c r="G18" s="141">
        <v>442.21200000000005</v>
      </c>
      <c r="H18" s="177">
        <v>364.54800000000006</v>
      </c>
    </row>
    <row r="19" spans="1:8" x14ac:dyDescent="0.2">
      <c r="A19" s="399"/>
      <c r="B19" s="533" t="s">
        <v>543</v>
      </c>
      <c r="C19" s="144">
        <v>153.41300000000001</v>
      </c>
      <c r="D19" s="141">
        <v>135.851</v>
      </c>
      <c r="E19" s="177">
        <v>-17.562000000000012</v>
      </c>
      <c r="F19" s="144">
        <v>2174.1170000000002</v>
      </c>
      <c r="G19" s="141">
        <v>1218.962</v>
      </c>
      <c r="H19" s="177">
        <v>-955.1550000000002</v>
      </c>
    </row>
    <row r="20" spans="1:8" x14ac:dyDescent="0.2">
      <c r="A20" s="399"/>
      <c r="B20" s="533" t="s">
        <v>236</v>
      </c>
      <c r="C20" s="96">
        <v>47.029000000000003</v>
      </c>
      <c r="D20" s="141">
        <v>161.268</v>
      </c>
      <c r="E20" s="177">
        <v>114.239</v>
      </c>
      <c r="F20" s="144">
        <v>310.197</v>
      </c>
      <c r="G20" s="141">
        <v>1956.9489999999996</v>
      </c>
      <c r="H20" s="177">
        <v>1646.7519999999995</v>
      </c>
    </row>
    <row r="21" spans="1:8" x14ac:dyDescent="0.2">
      <c r="A21" s="399"/>
      <c r="B21" s="533" t="s">
        <v>208</v>
      </c>
      <c r="C21" s="96">
        <v>118.827</v>
      </c>
      <c r="D21" s="144">
        <v>207.583</v>
      </c>
      <c r="E21" s="177">
        <v>88.756</v>
      </c>
      <c r="F21" s="144">
        <v>539.41200000000003</v>
      </c>
      <c r="G21" s="144">
        <v>799.84499999999991</v>
      </c>
      <c r="H21" s="177">
        <v>260.43299999999988</v>
      </c>
    </row>
    <row r="22" spans="1:8" x14ac:dyDescent="0.2">
      <c r="A22" s="399"/>
      <c r="B22" s="533" t="s">
        <v>237</v>
      </c>
      <c r="C22" s="144">
        <v>65.557000000000002</v>
      </c>
      <c r="D22" s="96">
        <v>0.20399999999999999</v>
      </c>
      <c r="E22" s="691">
        <v>-65.353000000000009</v>
      </c>
      <c r="F22" s="144">
        <v>649.83900000000017</v>
      </c>
      <c r="G22" s="96">
        <v>31.910000000000004</v>
      </c>
      <c r="H22" s="177">
        <v>-617.9290000000002</v>
      </c>
    </row>
    <row r="23" spans="1:8" x14ac:dyDescent="0.2">
      <c r="A23" s="399"/>
      <c r="B23" s="533" t="s">
        <v>238</v>
      </c>
      <c r="C23" s="96">
        <v>40.978999999999999</v>
      </c>
      <c r="D23" s="96">
        <v>8.44</v>
      </c>
      <c r="E23" s="691">
        <v>-32.539000000000001</v>
      </c>
      <c r="F23" s="144">
        <v>617.577</v>
      </c>
      <c r="G23" s="141">
        <v>516.90300000000002</v>
      </c>
      <c r="H23" s="177">
        <v>-100.67399999999998</v>
      </c>
    </row>
    <row r="24" spans="1:8" x14ac:dyDescent="0.2">
      <c r="A24" s="399"/>
      <c r="B24" s="652" t="s">
        <v>239</v>
      </c>
      <c r="C24" s="144">
        <v>36.618000000000052</v>
      </c>
      <c r="D24" s="141">
        <v>56.060999999999922</v>
      </c>
      <c r="E24" s="177">
        <v>19.44299999999987</v>
      </c>
      <c r="F24" s="144">
        <v>1128.7719999999972</v>
      </c>
      <c r="G24" s="141">
        <v>1335.146999999999</v>
      </c>
      <c r="H24" s="177">
        <v>206.37500000000182</v>
      </c>
    </row>
    <row r="25" spans="1:8" x14ac:dyDescent="0.2">
      <c r="A25" s="633" t="s">
        <v>440</v>
      </c>
      <c r="C25" s="146">
        <v>1028.1010000000001</v>
      </c>
      <c r="D25" s="146">
        <v>1315.74</v>
      </c>
      <c r="E25" s="178">
        <v>287.6389999999999</v>
      </c>
      <c r="F25" s="146">
        <v>12118.481999999998</v>
      </c>
      <c r="G25" s="146">
        <v>12929.842999999999</v>
      </c>
      <c r="H25" s="178">
        <v>811.36100000000079</v>
      </c>
    </row>
    <row r="26" spans="1:8" x14ac:dyDescent="0.2">
      <c r="A26" s="651"/>
      <c r="B26" s="650" t="s">
        <v>210</v>
      </c>
      <c r="C26" s="144">
        <v>0</v>
      </c>
      <c r="D26" s="141">
        <v>0</v>
      </c>
      <c r="E26" s="179">
        <v>0</v>
      </c>
      <c r="F26" s="144">
        <v>316.36200000000002</v>
      </c>
      <c r="G26" s="141">
        <v>55.347999999999999</v>
      </c>
      <c r="H26" s="179">
        <v>-261.01400000000001</v>
      </c>
    </row>
    <row r="27" spans="1:8" x14ac:dyDescent="0.2">
      <c r="A27" s="400"/>
      <c r="B27" s="533" t="s">
        <v>240</v>
      </c>
      <c r="C27" s="144">
        <v>53.837000000000003</v>
      </c>
      <c r="D27" s="144">
        <v>0</v>
      </c>
      <c r="E27" s="177">
        <v>-53.837000000000003</v>
      </c>
      <c r="F27" s="144">
        <v>296.32099999999997</v>
      </c>
      <c r="G27" s="96">
        <v>7.5999999999999998E-2</v>
      </c>
      <c r="H27" s="177">
        <v>-296.24499999999995</v>
      </c>
    </row>
    <row r="28" spans="1:8" x14ac:dyDescent="0.2">
      <c r="A28" s="400"/>
      <c r="B28" s="533" t="s">
        <v>679</v>
      </c>
      <c r="C28" s="144">
        <v>0</v>
      </c>
      <c r="D28" s="144">
        <v>0</v>
      </c>
      <c r="E28" s="177">
        <v>0</v>
      </c>
      <c r="F28" s="144">
        <v>295.51700000000005</v>
      </c>
      <c r="G28" s="141">
        <v>0</v>
      </c>
      <c r="H28" s="177">
        <v>-295.51700000000005</v>
      </c>
    </row>
    <row r="29" spans="1:8" x14ac:dyDescent="0.2">
      <c r="A29" s="400"/>
      <c r="B29" s="533" t="s">
        <v>535</v>
      </c>
      <c r="C29" s="144">
        <v>0</v>
      </c>
      <c r="D29" s="144">
        <v>11.420999999999999</v>
      </c>
      <c r="E29" s="177">
        <v>11.420999999999999</v>
      </c>
      <c r="F29" s="144">
        <v>0</v>
      </c>
      <c r="G29" s="144">
        <v>125.739</v>
      </c>
      <c r="H29" s="177">
        <v>125.739</v>
      </c>
    </row>
    <row r="30" spans="1:8" x14ac:dyDescent="0.2">
      <c r="A30" s="400"/>
      <c r="B30" s="652" t="s">
        <v>519</v>
      </c>
      <c r="C30" s="96">
        <v>43.734000000000009</v>
      </c>
      <c r="D30" s="141">
        <v>0</v>
      </c>
      <c r="E30" s="177">
        <v>-43.734000000000009</v>
      </c>
      <c r="F30" s="144">
        <v>238.49700000000007</v>
      </c>
      <c r="G30" s="141">
        <v>118.62600000000003</v>
      </c>
      <c r="H30" s="177">
        <v>-119.87100000000004</v>
      </c>
    </row>
    <row r="31" spans="1:8" x14ac:dyDescent="0.2">
      <c r="A31" s="633" t="s">
        <v>338</v>
      </c>
      <c r="C31" s="146">
        <v>97.571000000000012</v>
      </c>
      <c r="D31" s="146">
        <v>11.420999999999999</v>
      </c>
      <c r="E31" s="178">
        <v>-86.15</v>
      </c>
      <c r="F31" s="146">
        <v>1146.6970000000001</v>
      </c>
      <c r="G31" s="146">
        <v>299.78900000000004</v>
      </c>
      <c r="H31" s="178">
        <v>-846.90800000000013</v>
      </c>
    </row>
    <row r="32" spans="1:8" x14ac:dyDescent="0.2">
      <c r="A32" s="651"/>
      <c r="B32" s="650" t="s">
        <v>213</v>
      </c>
      <c r="C32" s="144">
        <v>47.398000000000003</v>
      </c>
      <c r="D32" s="141">
        <v>0</v>
      </c>
      <c r="E32" s="179">
        <v>-47.398000000000003</v>
      </c>
      <c r="F32" s="144">
        <v>620.04100000000005</v>
      </c>
      <c r="G32" s="141">
        <v>0</v>
      </c>
      <c r="H32" s="179">
        <v>-620.04100000000005</v>
      </c>
    </row>
    <row r="33" spans="1:8" x14ac:dyDescent="0.2">
      <c r="A33" s="400"/>
      <c r="B33" s="533" t="s">
        <v>216</v>
      </c>
      <c r="C33" s="144">
        <v>0</v>
      </c>
      <c r="D33" s="141">
        <v>0</v>
      </c>
      <c r="E33" s="177">
        <v>0</v>
      </c>
      <c r="F33" s="144">
        <v>150.637</v>
      </c>
      <c r="G33" s="144">
        <v>11.254</v>
      </c>
      <c r="H33" s="177">
        <v>-139.38300000000001</v>
      </c>
    </row>
    <row r="34" spans="1:8" x14ac:dyDescent="0.2">
      <c r="A34" s="400"/>
      <c r="B34" s="533" t="s">
        <v>241</v>
      </c>
      <c r="C34" s="144">
        <v>15.051</v>
      </c>
      <c r="D34" s="144">
        <v>266.48599999999999</v>
      </c>
      <c r="E34" s="177">
        <v>251.435</v>
      </c>
      <c r="F34" s="144">
        <v>36.478000000000002</v>
      </c>
      <c r="G34" s="144">
        <v>3023.5989999999997</v>
      </c>
      <c r="H34" s="177">
        <v>2987.1209999999996</v>
      </c>
    </row>
    <row r="35" spans="1:8" x14ac:dyDescent="0.2">
      <c r="A35" s="400"/>
      <c r="B35" s="533" t="s">
        <v>218</v>
      </c>
      <c r="C35" s="144">
        <v>0</v>
      </c>
      <c r="D35" s="96">
        <v>49.344000000000001</v>
      </c>
      <c r="E35" s="691">
        <v>49.344000000000001</v>
      </c>
      <c r="F35" s="144">
        <v>0</v>
      </c>
      <c r="G35" s="144">
        <v>442.43899999999991</v>
      </c>
      <c r="H35" s="177">
        <v>442.43899999999991</v>
      </c>
    </row>
    <row r="36" spans="1:8" x14ac:dyDescent="0.2">
      <c r="A36" s="400"/>
      <c r="B36" s="652" t="s">
        <v>219</v>
      </c>
      <c r="C36" s="144">
        <v>33.815999999999995</v>
      </c>
      <c r="D36" s="144">
        <v>33.612000000000023</v>
      </c>
      <c r="E36" s="691">
        <v>-0.2039999999999722</v>
      </c>
      <c r="F36" s="144">
        <v>114.75399999999991</v>
      </c>
      <c r="G36" s="144">
        <v>665.19999999999982</v>
      </c>
      <c r="H36" s="177">
        <v>550.44599999999991</v>
      </c>
    </row>
    <row r="37" spans="1:8" x14ac:dyDescent="0.2">
      <c r="A37" s="633" t="s">
        <v>441</v>
      </c>
      <c r="C37" s="146">
        <v>96.265000000000001</v>
      </c>
      <c r="D37" s="146">
        <v>349.44200000000001</v>
      </c>
      <c r="E37" s="178">
        <v>253.17700000000002</v>
      </c>
      <c r="F37" s="146">
        <v>921.91</v>
      </c>
      <c r="G37" s="146">
        <v>4142.4919999999993</v>
      </c>
      <c r="H37" s="178">
        <v>3220.5819999999994</v>
      </c>
    </row>
    <row r="38" spans="1:8" x14ac:dyDescent="0.2">
      <c r="A38" s="651"/>
      <c r="B38" s="650" t="s">
        <v>536</v>
      </c>
      <c r="C38" s="144">
        <v>16.876999999999999</v>
      </c>
      <c r="D38" s="141">
        <v>0</v>
      </c>
      <c r="E38" s="179">
        <v>-16.876999999999999</v>
      </c>
      <c r="F38" s="144">
        <v>304.63499999999999</v>
      </c>
      <c r="G38" s="141">
        <v>6.3029999999999999</v>
      </c>
      <c r="H38" s="179">
        <v>-298.33199999999999</v>
      </c>
    </row>
    <row r="39" spans="1:8" x14ac:dyDescent="0.2">
      <c r="A39" s="400"/>
      <c r="B39" s="533" t="s">
        <v>647</v>
      </c>
      <c r="C39" s="144">
        <v>17.477</v>
      </c>
      <c r="D39" s="141">
        <v>0</v>
      </c>
      <c r="E39" s="691">
        <v>-17.477</v>
      </c>
      <c r="F39" s="405">
        <v>178.49700000000001</v>
      </c>
      <c r="G39" s="96">
        <v>8.4999999999999992E-2</v>
      </c>
      <c r="H39" s="177">
        <v>-178.41200000000001</v>
      </c>
    </row>
    <row r="40" spans="1:8" x14ac:dyDescent="0.2">
      <c r="A40" s="400"/>
      <c r="B40" s="533" t="s">
        <v>617</v>
      </c>
      <c r="C40" s="141">
        <v>33.848999999999997</v>
      </c>
      <c r="D40" s="141">
        <v>27</v>
      </c>
      <c r="E40" s="179">
        <v>-6.8489999999999966</v>
      </c>
      <c r="F40" s="96">
        <v>648.36699999999996</v>
      </c>
      <c r="G40" s="144">
        <v>32.402000000000001</v>
      </c>
      <c r="H40" s="177">
        <v>-615.96499999999992</v>
      </c>
    </row>
    <row r="41" spans="1:8" x14ac:dyDescent="0.2">
      <c r="A41" s="400"/>
      <c r="B41" s="533" t="s">
        <v>611</v>
      </c>
      <c r="C41" s="144">
        <v>0</v>
      </c>
      <c r="D41" s="141">
        <v>0</v>
      </c>
      <c r="E41" s="177">
        <v>0</v>
      </c>
      <c r="F41" s="96">
        <v>3.0000000000000001E-3</v>
      </c>
      <c r="G41" s="141">
        <v>32.703000000000003</v>
      </c>
      <c r="H41" s="177">
        <v>32.700000000000003</v>
      </c>
    </row>
    <row r="42" spans="1:8" x14ac:dyDescent="0.2">
      <c r="A42" s="400"/>
      <c r="B42" s="533" t="s">
        <v>613</v>
      </c>
      <c r="C42" s="144">
        <v>0</v>
      </c>
      <c r="D42" s="141">
        <v>0</v>
      </c>
      <c r="E42" s="177">
        <v>0</v>
      </c>
      <c r="F42" s="144">
        <v>445.31700000000001</v>
      </c>
      <c r="G42" s="144">
        <v>200.501</v>
      </c>
      <c r="H42" s="177">
        <v>-244.816</v>
      </c>
    </row>
    <row r="43" spans="1:8" x14ac:dyDescent="0.2">
      <c r="A43" s="400"/>
      <c r="B43" s="652" t="s">
        <v>242</v>
      </c>
      <c r="C43" s="141">
        <v>11.992000000000004</v>
      </c>
      <c r="D43" s="141">
        <v>1.0000000000001563E-2</v>
      </c>
      <c r="E43" s="691">
        <v>-11.982000000000003</v>
      </c>
      <c r="F43" s="405">
        <v>174.81500000000005</v>
      </c>
      <c r="G43" s="144">
        <v>0.84999999999996589</v>
      </c>
      <c r="H43" s="179">
        <v>-173.96500000000009</v>
      </c>
    </row>
    <row r="44" spans="1:8" x14ac:dyDescent="0.2">
      <c r="A44" s="487" t="s">
        <v>457</v>
      </c>
      <c r="B44" s="477"/>
      <c r="C44" s="146">
        <v>80.195000000000007</v>
      </c>
      <c r="D44" s="728">
        <v>27.01</v>
      </c>
      <c r="E44" s="178">
        <v>-53.185000000000002</v>
      </c>
      <c r="F44" s="146">
        <v>1751.634</v>
      </c>
      <c r="G44" s="146">
        <v>272.84399999999999</v>
      </c>
      <c r="H44" s="178">
        <v>-1478.79</v>
      </c>
    </row>
    <row r="45" spans="1:8" x14ac:dyDescent="0.2">
      <c r="A45" s="150" t="s">
        <v>114</v>
      </c>
      <c r="B45" s="150"/>
      <c r="C45" s="150">
        <v>1504.1429999999998</v>
      </c>
      <c r="D45" s="180">
        <v>1973.3520000000001</v>
      </c>
      <c r="E45" s="150">
        <v>469.20900000000029</v>
      </c>
      <c r="F45" s="150">
        <v>17924.084999999999</v>
      </c>
      <c r="G45" s="180">
        <v>21510.360000000011</v>
      </c>
      <c r="H45" s="150">
        <v>3586.2750000000124</v>
      </c>
    </row>
    <row r="46" spans="1:8" x14ac:dyDescent="0.2">
      <c r="A46" s="226" t="s">
        <v>442</v>
      </c>
      <c r="B46" s="152"/>
      <c r="C46" s="152">
        <v>101.23500000000001</v>
      </c>
      <c r="D46" s="707">
        <v>0</v>
      </c>
      <c r="E46" s="152">
        <v>-101.23500000000001</v>
      </c>
      <c r="F46" s="152">
        <v>1695.5</v>
      </c>
      <c r="G46" s="152">
        <v>131.33699999999999</v>
      </c>
      <c r="H46" s="152">
        <v>-1564.163</v>
      </c>
    </row>
    <row r="47" spans="1:8" x14ac:dyDescent="0.2">
      <c r="A47" s="226" t="s">
        <v>443</v>
      </c>
      <c r="B47" s="152"/>
      <c r="C47" s="152">
        <v>1402.9079999999999</v>
      </c>
      <c r="D47" s="701">
        <v>1973.3520000000001</v>
      </c>
      <c r="E47" s="152">
        <v>570.44400000000019</v>
      </c>
      <c r="F47" s="152">
        <v>16228.584999999999</v>
      </c>
      <c r="G47" s="152">
        <v>21379.023000000012</v>
      </c>
      <c r="H47" s="152">
        <v>5150.4380000000128</v>
      </c>
    </row>
    <row r="48" spans="1:8" x14ac:dyDescent="0.2">
      <c r="A48" s="481" t="s">
        <v>444</v>
      </c>
      <c r="B48" s="154"/>
      <c r="C48" s="154">
        <v>1044.287</v>
      </c>
      <c r="D48" s="154">
        <v>1353.549</v>
      </c>
      <c r="E48" s="154">
        <v>309.26199999999994</v>
      </c>
      <c r="F48" s="154">
        <v>11741.993</v>
      </c>
      <c r="G48" s="154">
        <v>13997.274999999996</v>
      </c>
      <c r="H48" s="154">
        <v>2255.2819999999956</v>
      </c>
    </row>
    <row r="49" spans="1:147" x14ac:dyDescent="0.2">
      <c r="A49" s="481" t="s">
        <v>445</v>
      </c>
      <c r="B49" s="154"/>
      <c r="C49" s="154">
        <v>459.85599999999977</v>
      </c>
      <c r="D49" s="154">
        <v>619.80300000000011</v>
      </c>
      <c r="E49" s="154">
        <v>159.94700000000034</v>
      </c>
      <c r="F49" s="154">
        <v>6182.0919999999987</v>
      </c>
      <c r="G49" s="154">
        <v>7513.0850000000155</v>
      </c>
      <c r="H49" s="154">
        <v>1330.9930000000168</v>
      </c>
    </row>
    <row r="50" spans="1:147" x14ac:dyDescent="0.2">
      <c r="A50" s="482" t="s">
        <v>446</v>
      </c>
      <c r="B50" s="479"/>
      <c r="C50" s="479">
        <v>628.32100000000003</v>
      </c>
      <c r="D50" s="467">
        <v>989.61300000000006</v>
      </c>
      <c r="E50" s="480">
        <v>361.29200000000003</v>
      </c>
      <c r="F50" s="480">
        <v>8410.5079999999998</v>
      </c>
      <c r="G50" s="480">
        <v>10582.814999999999</v>
      </c>
      <c r="H50" s="480">
        <v>2172.3069999999989</v>
      </c>
    </row>
    <row r="51" spans="1:147" x14ac:dyDescent="0.2">
      <c r="B51" s="84"/>
      <c r="C51" s="84"/>
      <c r="D51" s="84"/>
      <c r="E51" s="84"/>
      <c r="F51" s="84"/>
      <c r="G51" s="84"/>
      <c r="H51" s="161" t="s">
        <v>220</v>
      </c>
    </row>
    <row r="52" spans="1:147" x14ac:dyDescent="0.2">
      <c r="A52" s="429" t="s">
        <v>529</v>
      </c>
      <c r="B52" s="84"/>
      <c r="C52" s="84"/>
      <c r="D52" s="84"/>
      <c r="E52" s="84"/>
      <c r="F52" s="84"/>
      <c r="G52" s="84"/>
      <c r="H52" s="84"/>
      <c r="AD52" s="385"/>
      <c r="AE52" s="385"/>
      <c r="AF52" s="385"/>
      <c r="AG52" s="385"/>
      <c r="AH52" s="385"/>
      <c r="AI52" s="385"/>
      <c r="AJ52" s="385"/>
      <c r="AK52" s="385"/>
      <c r="AL52" s="385"/>
      <c r="AM52" s="385"/>
      <c r="AN52" s="385"/>
      <c r="AO52" s="385"/>
      <c r="AP52" s="385"/>
      <c r="AQ52" s="385"/>
      <c r="AR52" s="385"/>
      <c r="AS52" s="385"/>
      <c r="AT52" s="385"/>
      <c r="AU52" s="385"/>
      <c r="AV52" s="385"/>
      <c r="AW52" s="385"/>
      <c r="AX52" s="385"/>
      <c r="AY52" s="385"/>
      <c r="AZ52" s="385"/>
      <c r="BA52" s="385"/>
      <c r="BB52" s="385"/>
      <c r="BC52" s="385"/>
      <c r="BD52" s="385"/>
      <c r="BE52" s="385"/>
      <c r="BF52" s="385"/>
      <c r="BG52" s="385"/>
      <c r="BH52" s="385"/>
      <c r="BI52" s="385"/>
      <c r="BJ52" s="385"/>
      <c r="BK52" s="385"/>
      <c r="BL52" s="385"/>
      <c r="BM52" s="385"/>
      <c r="BN52" s="385"/>
      <c r="BO52" s="385"/>
      <c r="BP52" s="385"/>
      <c r="BQ52" s="385"/>
      <c r="BR52" s="385"/>
      <c r="BS52" s="385"/>
      <c r="BT52" s="385"/>
      <c r="BU52" s="385"/>
      <c r="BV52" s="385"/>
      <c r="BW52" s="385"/>
      <c r="BX52" s="385"/>
      <c r="BY52" s="385"/>
      <c r="BZ52" s="385"/>
      <c r="CA52" s="385"/>
      <c r="CB52" s="385"/>
      <c r="CC52" s="385"/>
      <c r="CD52" s="385"/>
      <c r="CE52" s="385"/>
      <c r="CF52" s="385"/>
      <c r="CG52" s="385"/>
      <c r="CH52" s="385"/>
      <c r="CI52" s="385"/>
      <c r="CJ52" s="385"/>
      <c r="CK52" s="385"/>
      <c r="CL52" s="385"/>
      <c r="CM52" s="385"/>
      <c r="CN52" s="385"/>
      <c r="CO52" s="385"/>
      <c r="CP52" s="385"/>
      <c r="CQ52" s="385"/>
      <c r="CR52" s="385"/>
      <c r="CS52" s="385"/>
      <c r="CT52" s="385"/>
      <c r="CU52" s="385"/>
      <c r="CV52" s="385"/>
      <c r="CW52" s="385"/>
      <c r="CX52" s="385"/>
      <c r="CY52" s="385"/>
      <c r="CZ52" s="385"/>
      <c r="DA52" s="385"/>
      <c r="DB52" s="385"/>
      <c r="DC52" s="385"/>
      <c r="DD52" s="385"/>
      <c r="DE52" s="385"/>
      <c r="DF52" s="385"/>
      <c r="DG52" s="385"/>
      <c r="DH52" s="385"/>
      <c r="DI52" s="385"/>
      <c r="DJ52" s="385"/>
      <c r="DK52" s="385"/>
      <c r="DL52" s="385"/>
      <c r="DM52" s="385"/>
      <c r="DN52" s="385"/>
      <c r="DO52" s="385"/>
      <c r="DP52" s="385"/>
      <c r="DQ52" s="385"/>
      <c r="DR52" s="385"/>
      <c r="DS52" s="385"/>
      <c r="DT52" s="385"/>
      <c r="DU52" s="385"/>
      <c r="DV52" s="385"/>
      <c r="DW52" s="385"/>
      <c r="DX52" s="385"/>
      <c r="DY52" s="385"/>
      <c r="DZ52" s="385"/>
      <c r="EA52" s="385"/>
      <c r="EB52" s="385"/>
      <c r="EC52" s="385"/>
      <c r="ED52" s="385"/>
      <c r="EE52" s="385"/>
      <c r="EF52" s="385"/>
      <c r="EG52" s="385"/>
      <c r="EH52" s="385"/>
      <c r="EI52" s="385"/>
      <c r="EJ52" s="385"/>
      <c r="EK52" s="385"/>
      <c r="EL52" s="385"/>
      <c r="EM52" s="385"/>
      <c r="EN52" s="385"/>
      <c r="EO52" s="385"/>
      <c r="EP52" s="385"/>
      <c r="EQ52" s="385"/>
    </row>
    <row r="53" spans="1:147" x14ac:dyDescent="0.2">
      <c r="B53" s="84"/>
      <c r="C53" s="84"/>
      <c r="D53" s="84"/>
      <c r="E53" s="84"/>
      <c r="F53" s="84"/>
      <c r="G53" s="84"/>
      <c r="H53" s="84"/>
    </row>
    <row r="54" spans="1:147" x14ac:dyDescent="0.2">
      <c r="C54" s="182"/>
      <c r="D54" s="182"/>
      <c r="E54" s="182"/>
      <c r="F54" s="182"/>
      <c r="G54" s="182"/>
    </row>
  </sheetData>
  <sortState xmlns:xlrd2="http://schemas.microsoft.com/office/spreadsheetml/2017/richdata2" ref="B11:H11">
    <sortCondition ref="B11"/>
  </sortState>
  <mergeCells count="4">
    <mergeCell ref="A3:A4"/>
    <mergeCell ref="C3:E3"/>
    <mergeCell ref="F3:H3"/>
    <mergeCell ref="B3:B4"/>
  </mergeCells>
  <conditionalFormatting sqref="C15">
    <cfRule type="cellIs" dxfId="116" priority="83" operator="between">
      <formula>0</formula>
      <formula>0.5</formula>
    </cfRule>
    <cfRule type="cellIs" dxfId="115" priority="84" operator="between">
      <formula>0</formula>
      <formula>0.49</formula>
    </cfRule>
  </conditionalFormatting>
  <conditionalFormatting sqref="C20:C21">
    <cfRule type="cellIs" dxfId="114" priority="21" operator="between">
      <formula>0</formula>
      <formula>0.5</formula>
    </cfRule>
    <cfRule type="cellIs" dxfId="113" priority="22" operator="between">
      <formula>0</formula>
      <formula>0.49</formula>
    </cfRule>
  </conditionalFormatting>
  <conditionalFormatting sqref="C23">
    <cfRule type="cellIs" dxfId="112" priority="143" operator="between">
      <formula>0</formula>
      <formula>0.5</formula>
    </cfRule>
    <cfRule type="cellIs" dxfId="111" priority="144" operator="between">
      <formula>0</formula>
      <formula>0.49</formula>
    </cfRule>
  </conditionalFormatting>
  <conditionalFormatting sqref="C30">
    <cfRule type="cellIs" dxfId="110" priority="11" operator="between">
      <formula>0</formula>
      <formula>0.5</formula>
    </cfRule>
    <cfRule type="cellIs" dxfId="109" priority="12" operator="between">
      <formula>0</formula>
      <formula>0.49</formula>
    </cfRule>
  </conditionalFormatting>
  <conditionalFormatting sqref="D16">
    <cfRule type="cellIs" dxfId="108" priority="3" operator="between">
      <formula>0</formula>
      <formula>0.5</formula>
    </cfRule>
    <cfRule type="cellIs" dxfId="107" priority="4" operator="between">
      <formula>0</formula>
      <formula>0.49</formula>
    </cfRule>
  </conditionalFormatting>
  <conditionalFormatting sqref="D43:D44">
    <cfRule type="cellIs" dxfId="106" priority="25" operator="between">
      <formula>0</formula>
      <formula>0.5</formula>
    </cfRule>
    <cfRule type="cellIs" dxfId="105" priority="26" operator="between">
      <formula>0</formula>
      <formula>0.49</formula>
    </cfRule>
  </conditionalFormatting>
  <conditionalFormatting sqref="D7:E7">
    <cfRule type="cellIs" dxfId="104" priority="47" operator="between">
      <formula>0</formula>
      <formula>0.5</formula>
    </cfRule>
    <cfRule type="cellIs" dxfId="103" priority="48" operator="between">
      <formula>0</formula>
      <formula>0.49</formula>
    </cfRule>
  </conditionalFormatting>
  <conditionalFormatting sqref="D17:E17">
    <cfRule type="cellIs" dxfId="102" priority="111" operator="between">
      <formula>0</formula>
      <formula>0.5</formula>
    </cfRule>
    <cfRule type="cellIs" dxfId="101" priority="112" operator="between">
      <formula>0</formula>
      <formula>0.49</formula>
    </cfRule>
  </conditionalFormatting>
  <conditionalFormatting sqref="D22:E23">
    <cfRule type="cellIs" dxfId="100" priority="51" operator="between">
      <formula>0</formula>
      <formula>0.5</formula>
    </cfRule>
    <cfRule type="cellIs" dxfId="99" priority="52" operator="between">
      <formula>0</formula>
      <formula>0.49</formula>
    </cfRule>
  </conditionalFormatting>
  <conditionalFormatting sqref="D35:E35">
    <cfRule type="cellIs" dxfId="98" priority="87" operator="between">
      <formula>0</formula>
      <formula>0.5</formula>
    </cfRule>
    <cfRule type="cellIs" dxfId="97" priority="88" operator="between">
      <formula>0</formula>
      <formula>0.49</formula>
    </cfRule>
  </conditionalFormatting>
  <conditionalFormatting sqref="E18">
    <cfRule type="cellIs" dxfId="96" priority="119" operator="between">
      <formula>0</formula>
      <formula>0.5</formula>
    </cfRule>
    <cfRule type="cellIs" dxfId="95" priority="120" operator="between">
      <formula>0</formula>
      <formula>0.49</formula>
    </cfRule>
  </conditionalFormatting>
  <conditionalFormatting sqref="E36">
    <cfRule type="cellIs" dxfId="94" priority="1" operator="between">
      <formula>0</formula>
      <formula>0.5</formula>
    </cfRule>
    <cfRule type="cellIs" dxfId="93" priority="2" operator="between">
      <formula>-0.49</formula>
      <formula>0</formula>
    </cfRule>
  </conditionalFormatting>
  <conditionalFormatting sqref="E39">
    <cfRule type="cellIs" dxfId="92" priority="9" operator="between">
      <formula>0</formula>
      <formula>0.5</formula>
    </cfRule>
    <cfRule type="cellIs" dxfId="91" priority="10" operator="between">
      <formula>0</formula>
      <formula>0.49</formula>
    </cfRule>
  </conditionalFormatting>
  <conditionalFormatting sqref="E43">
    <cfRule type="cellIs" dxfId="90" priority="103" operator="between">
      <formula>0</formula>
      <formula>0.5</formula>
    </cfRule>
    <cfRule type="cellIs" dxfId="89" priority="104" operator="between">
      <formula>0</formula>
      <formula>0.49</formula>
    </cfRule>
  </conditionalFormatting>
  <conditionalFormatting sqref="F40:F41">
    <cfRule type="cellIs" dxfId="88" priority="7" operator="between">
      <formula>0</formula>
      <formula>0.5</formula>
    </cfRule>
    <cfRule type="cellIs" dxfId="87" priority="8" operator="between">
      <formula>0</formula>
      <formula>0.49</formula>
    </cfRule>
  </conditionalFormatting>
  <conditionalFormatting sqref="G9">
    <cfRule type="cellIs" dxfId="86" priority="131" operator="between">
      <formula>0</formula>
      <formula>0.5</formula>
    </cfRule>
    <cfRule type="cellIs" dxfId="85" priority="132" operator="between">
      <formula>0</formula>
      <formula>0.49</formula>
    </cfRule>
  </conditionalFormatting>
  <conditionalFormatting sqref="G22">
    <cfRule type="cellIs" dxfId="84" priority="101" operator="between">
      <formula>0</formula>
      <formula>0.5</formula>
    </cfRule>
    <cfRule type="cellIs" dxfId="83" priority="102" operator="between">
      <formula>0</formula>
      <formula>0.49</formula>
    </cfRule>
  </conditionalFormatting>
  <conditionalFormatting sqref="G27">
    <cfRule type="cellIs" dxfId="82" priority="5" operator="between">
      <formula>0</formula>
      <formula>0.5</formula>
    </cfRule>
    <cfRule type="cellIs" dxfId="81" priority="6" operator="between">
      <formula>0</formula>
      <formula>0.49</formula>
    </cfRule>
  </conditionalFormatting>
  <conditionalFormatting sqref="G39">
    <cfRule type="cellIs" dxfId="80" priority="23" operator="between">
      <formula>0</formula>
      <formula>0.5</formula>
    </cfRule>
    <cfRule type="cellIs" dxfId="79" priority="24" operator="between">
      <formula>0</formula>
      <formula>0.49</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2"/>
  <sheetViews>
    <sheetView workbookViewId="0"/>
  </sheetViews>
  <sheetFormatPr baseColWidth="10" defaultRowHeight="14.25" x14ac:dyDescent="0.2"/>
  <cols>
    <col min="1" max="1" width="30.625" customWidth="1"/>
    <col min="8" max="8" width="1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151</v>
      </c>
    </row>
    <row r="3" spans="1:8" x14ac:dyDescent="0.2">
      <c r="A3" s="56"/>
      <c r="B3" s="776">
        <f>INDICE!A3</f>
        <v>45383</v>
      </c>
      <c r="C3" s="777"/>
      <c r="D3" s="777" t="s">
        <v>115</v>
      </c>
      <c r="E3" s="777"/>
      <c r="F3" s="777" t="s">
        <v>116</v>
      </c>
      <c r="G3" s="777"/>
      <c r="H3" s="777"/>
    </row>
    <row r="4" spans="1:8" x14ac:dyDescent="0.2">
      <c r="A4" s="66"/>
      <c r="B4" s="82" t="s">
        <v>47</v>
      </c>
      <c r="C4" s="82" t="s">
        <v>447</v>
      </c>
      <c r="D4" s="82" t="s">
        <v>47</v>
      </c>
      <c r="E4" s="82" t="s">
        <v>447</v>
      </c>
      <c r="F4" s="82" t="s">
        <v>47</v>
      </c>
      <c r="G4" s="83" t="s">
        <v>447</v>
      </c>
      <c r="H4" s="83" t="s">
        <v>121</v>
      </c>
    </row>
    <row r="5" spans="1:8" x14ac:dyDescent="0.2">
      <c r="A5" t="s">
        <v>597</v>
      </c>
      <c r="B5" s="737">
        <v>5.1999999999999998E-2</v>
      </c>
      <c r="C5" s="73" t="s">
        <v>142</v>
      </c>
      <c r="D5" s="738">
        <v>0.16400000000000001</v>
      </c>
      <c r="E5" s="187">
        <v>-11.827956989247312</v>
      </c>
      <c r="F5" s="195">
        <v>0.65</v>
      </c>
      <c r="G5" s="187">
        <v>-21.11650485436893</v>
      </c>
      <c r="H5" s="475">
        <v>100</v>
      </c>
    </row>
    <row r="6" spans="1:8" x14ac:dyDescent="0.2">
      <c r="A6" s="188" t="s">
        <v>244</v>
      </c>
      <c r="B6" s="735">
        <v>5.1999999999999998E-2</v>
      </c>
      <c r="C6" s="725" t="s">
        <v>142</v>
      </c>
      <c r="D6" s="735">
        <v>0.16400000000000001</v>
      </c>
      <c r="E6" s="188">
        <v>-11.827956989247312</v>
      </c>
      <c r="F6" s="739">
        <v>0.65</v>
      </c>
      <c r="G6" s="188">
        <v>-21.11650485436893</v>
      </c>
      <c r="H6" s="188">
        <v>100</v>
      </c>
    </row>
    <row r="7" spans="1:8" x14ac:dyDescent="0.2">
      <c r="A7" s="557" t="s">
        <v>245</v>
      </c>
      <c r="B7" s="681">
        <f>B6/'Consumo PP'!B11*100</f>
        <v>1.0074937520904647E-3</v>
      </c>
      <c r="C7" s="621"/>
      <c r="D7" s="681">
        <f>D6/'Consumo PP'!D11*100</f>
        <v>8.3663405165305569E-4</v>
      </c>
      <c r="E7" s="621"/>
      <c r="F7" s="681">
        <f>F6/'Consumo PP'!F11*100</f>
        <v>1.1151305748967966E-3</v>
      </c>
      <c r="G7" s="557"/>
      <c r="H7" s="620"/>
    </row>
    <row r="8" spans="1:8" x14ac:dyDescent="0.2">
      <c r="A8" s="80" t="s">
        <v>569</v>
      </c>
      <c r="B8" s="59"/>
      <c r="C8" s="108"/>
      <c r="D8" s="108"/>
      <c r="E8" s="108"/>
      <c r="F8" s="108"/>
      <c r="G8" s="108"/>
      <c r="H8" s="161" t="s">
        <v>220</v>
      </c>
    </row>
    <row r="9" spans="1:8" s="1" customFormat="1" x14ac:dyDescent="0.2">
      <c r="A9" s="80" t="s">
        <v>522</v>
      </c>
      <c r="B9" s="108"/>
    </row>
    <row r="10" spans="1:8" s="1" customFormat="1" x14ac:dyDescent="0.2">
      <c r="A10" s="80" t="s">
        <v>530</v>
      </c>
    </row>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sheetData>
  <mergeCells count="3">
    <mergeCell ref="B3:C3"/>
    <mergeCell ref="D3:E3"/>
    <mergeCell ref="F3:H3"/>
  </mergeCells>
  <conditionalFormatting sqref="C5 E5:F5">
    <cfRule type="cellIs" dxfId="78" priority="9"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246</v>
      </c>
      <c r="B1" s="421"/>
      <c r="C1" s="1"/>
      <c r="D1" s="1"/>
      <c r="E1" s="1"/>
      <c r="F1" s="1"/>
      <c r="G1" s="1"/>
    </row>
    <row r="2" spans="1:7" x14ac:dyDescent="0.2">
      <c r="A2" s="1"/>
      <c r="B2" s="1"/>
      <c r="C2" s="1"/>
      <c r="D2" s="1"/>
      <c r="E2" s="1"/>
      <c r="F2" s="1"/>
      <c r="G2" s="55" t="s">
        <v>151</v>
      </c>
    </row>
    <row r="3" spans="1:7" x14ac:dyDescent="0.2">
      <c r="A3" s="56"/>
      <c r="B3" s="780">
        <f>INDICE!A3</f>
        <v>45383</v>
      </c>
      <c r="C3" s="780"/>
      <c r="D3" s="778" t="s">
        <v>115</v>
      </c>
      <c r="E3" s="778"/>
      <c r="F3" s="778" t="s">
        <v>116</v>
      </c>
      <c r="G3" s="778"/>
    </row>
    <row r="4" spans="1:7" x14ac:dyDescent="0.2">
      <c r="A4" s="66"/>
      <c r="B4" s="609" t="s">
        <v>47</v>
      </c>
      <c r="C4" s="196" t="s">
        <v>447</v>
      </c>
      <c r="D4" s="609" t="s">
        <v>47</v>
      </c>
      <c r="E4" s="196" t="s">
        <v>447</v>
      </c>
      <c r="F4" s="609" t="s">
        <v>47</v>
      </c>
      <c r="G4" s="196" t="s">
        <v>447</v>
      </c>
    </row>
    <row r="5" spans="1:7" ht="15" x14ac:dyDescent="0.25">
      <c r="A5" s="416" t="s">
        <v>114</v>
      </c>
      <c r="B5" s="419">
        <v>5487.43</v>
      </c>
      <c r="C5" s="417">
        <v>4.3484230208773802</v>
      </c>
      <c r="D5" s="418">
        <v>22026.017</v>
      </c>
      <c r="E5" s="417">
        <v>9.0854283949755228</v>
      </c>
      <c r="F5" s="420">
        <v>64299.499000000011</v>
      </c>
      <c r="G5" s="417">
        <v>1.2780810631036956</v>
      </c>
    </row>
    <row r="6" spans="1:7" x14ac:dyDescent="0.2">
      <c r="A6" s="80"/>
      <c r="B6" s="1"/>
      <c r="C6" s="1"/>
      <c r="D6" s="1"/>
      <c r="E6" s="1"/>
      <c r="F6" s="1"/>
      <c r="G6" s="55" t="s">
        <v>220</v>
      </c>
    </row>
    <row r="7" spans="1:7" x14ac:dyDescent="0.2">
      <c r="A7" s="80" t="s">
        <v>569</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zoomScaleNormal="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10" width="11" style="69"/>
    <col min="11" max="12" width="11.5" style="69" customWidth="1"/>
    <col min="13" max="256" width="11" style="69"/>
    <col min="257" max="257" width="32.125" style="69" customWidth="1"/>
    <col min="258" max="258" width="12.125" style="69" customWidth="1"/>
    <col min="259" max="259" width="12.625" style="69" customWidth="1"/>
    <col min="260" max="260" width="11" style="69"/>
    <col min="261" max="261" width="12.625" style="69" customWidth="1"/>
    <col min="262" max="262" width="13.5" style="69" customWidth="1"/>
    <col min="263" max="263" width="11" style="69"/>
    <col min="264" max="264" width="12.125" style="69" customWidth="1"/>
    <col min="265" max="266" width="11" style="69"/>
    <col min="267" max="268" width="11.5" style="69" customWidth="1"/>
    <col min="269" max="512" width="11" style="69"/>
    <col min="513" max="513" width="32.125" style="69" customWidth="1"/>
    <col min="514" max="514" width="12.125" style="69" customWidth="1"/>
    <col min="515" max="515" width="12.625" style="69" customWidth="1"/>
    <col min="516" max="516" width="11" style="69"/>
    <col min="517" max="517" width="12.625" style="69" customWidth="1"/>
    <col min="518" max="518" width="13.5" style="69" customWidth="1"/>
    <col min="519" max="519" width="11" style="69"/>
    <col min="520" max="520" width="12.125" style="69" customWidth="1"/>
    <col min="521" max="522" width="11" style="69"/>
    <col min="523" max="524" width="11.5" style="69" customWidth="1"/>
    <col min="525" max="768" width="11" style="69"/>
    <col min="769" max="769" width="32.125" style="69" customWidth="1"/>
    <col min="770" max="770" width="12.125" style="69" customWidth="1"/>
    <col min="771" max="771" width="12.625" style="69" customWidth="1"/>
    <col min="772" max="772" width="11" style="69"/>
    <col min="773" max="773" width="12.625" style="69" customWidth="1"/>
    <col min="774" max="774" width="13.5" style="69" customWidth="1"/>
    <col min="775" max="775" width="11" style="69"/>
    <col min="776" max="776" width="12.125" style="69" customWidth="1"/>
    <col min="777" max="778" width="11" style="69"/>
    <col min="779" max="780" width="11.5" style="69" customWidth="1"/>
    <col min="781" max="1024" width="11" style="69"/>
    <col min="1025" max="1025" width="32.125" style="69" customWidth="1"/>
    <col min="1026" max="1026" width="12.125" style="69" customWidth="1"/>
    <col min="1027" max="1027" width="12.625" style="69" customWidth="1"/>
    <col min="1028" max="1028" width="11" style="69"/>
    <col min="1029" max="1029" width="12.625" style="69" customWidth="1"/>
    <col min="1030" max="1030" width="13.5" style="69" customWidth="1"/>
    <col min="1031" max="1031" width="11" style="69"/>
    <col min="1032" max="1032" width="12.125" style="69" customWidth="1"/>
    <col min="1033" max="1034" width="11" style="69"/>
    <col min="1035" max="1036" width="11.5" style="69" customWidth="1"/>
    <col min="1037" max="1280" width="11" style="69"/>
    <col min="1281" max="1281" width="32.125" style="69" customWidth="1"/>
    <col min="1282" max="1282" width="12.125" style="69" customWidth="1"/>
    <col min="1283" max="1283" width="12.625" style="69" customWidth="1"/>
    <col min="1284" max="1284" width="11" style="69"/>
    <col min="1285" max="1285" width="12.625" style="69" customWidth="1"/>
    <col min="1286" max="1286" width="13.5" style="69" customWidth="1"/>
    <col min="1287" max="1287" width="11" style="69"/>
    <col min="1288" max="1288" width="12.125" style="69" customWidth="1"/>
    <col min="1289" max="1290" width="11" style="69"/>
    <col min="1291" max="1292" width="11.5" style="69" customWidth="1"/>
    <col min="1293" max="1536" width="11" style="69"/>
    <col min="1537" max="1537" width="32.125" style="69" customWidth="1"/>
    <col min="1538" max="1538" width="12.125" style="69" customWidth="1"/>
    <col min="1539" max="1539" width="12.625" style="69" customWidth="1"/>
    <col min="1540" max="1540" width="11" style="69"/>
    <col min="1541" max="1541" width="12.625" style="69" customWidth="1"/>
    <col min="1542" max="1542" width="13.5" style="69" customWidth="1"/>
    <col min="1543" max="1543" width="11" style="69"/>
    <col min="1544" max="1544" width="12.125" style="69" customWidth="1"/>
    <col min="1545" max="1546" width="11" style="69"/>
    <col min="1547" max="1548" width="11.5" style="69" customWidth="1"/>
    <col min="1549" max="1792" width="11" style="69"/>
    <col min="1793" max="1793" width="32.125" style="69" customWidth="1"/>
    <col min="1794" max="1794" width="12.125" style="69" customWidth="1"/>
    <col min="1795" max="1795" width="12.625" style="69" customWidth="1"/>
    <col min="1796" max="1796" width="11" style="69"/>
    <col min="1797" max="1797" width="12.625" style="69" customWidth="1"/>
    <col min="1798" max="1798" width="13.5" style="69" customWidth="1"/>
    <col min="1799" max="1799" width="11" style="69"/>
    <col min="1800" max="1800" width="12.125" style="69" customWidth="1"/>
    <col min="1801" max="1802" width="11" style="69"/>
    <col min="1803" max="1804" width="11.5" style="69" customWidth="1"/>
    <col min="1805" max="2048" width="11" style="69"/>
    <col min="2049" max="2049" width="32.125" style="69" customWidth="1"/>
    <col min="2050" max="2050" width="12.125" style="69" customWidth="1"/>
    <col min="2051" max="2051" width="12.625" style="69" customWidth="1"/>
    <col min="2052" max="2052" width="11" style="69"/>
    <col min="2053" max="2053" width="12.625" style="69" customWidth="1"/>
    <col min="2054" max="2054" width="13.5" style="69" customWidth="1"/>
    <col min="2055" max="2055" width="11" style="69"/>
    <col min="2056" max="2056" width="12.125" style="69" customWidth="1"/>
    <col min="2057" max="2058" width="11" style="69"/>
    <col min="2059" max="2060" width="11.5" style="69" customWidth="1"/>
    <col min="2061" max="2304" width="11" style="69"/>
    <col min="2305" max="2305" width="32.125" style="69" customWidth="1"/>
    <col min="2306" max="2306" width="12.125" style="69" customWidth="1"/>
    <col min="2307" max="2307" width="12.625" style="69" customWidth="1"/>
    <col min="2308" max="2308" width="11" style="69"/>
    <col min="2309" max="2309" width="12.625" style="69" customWidth="1"/>
    <col min="2310" max="2310" width="13.5" style="69" customWidth="1"/>
    <col min="2311" max="2311" width="11" style="69"/>
    <col min="2312" max="2312" width="12.125" style="69" customWidth="1"/>
    <col min="2313" max="2314" width="11" style="69"/>
    <col min="2315" max="2316" width="11.5" style="69" customWidth="1"/>
    <col min="2317" max="2560" width="11" style="69"/>
    <col min="2561" max="2561" width="32.125" style="69" customWidth="1"/>
    <col min="2562" max="2562" width="12.125" style="69" customWidth="1"/>
    <col min="2563" max="2563" width="12.625" style="69" customWidth="1"/>
    <col min="2564" max="2564" width="11" style="69"/>
    <col min="2565" max="2565" width="12.625" style="69" customWidth="1"/>
    <col min="2566" max="2566" width="13.5" style="69" customWidth="1"/>
    <col min="2567" max="2567" width="11" style="69"/>
    <col min="2568" max="2568" width="12.125" style="69" customWidth="1"/>
    <col min="2569" max="2570" width="11" style="69"/>
    <col min="2571" max="2572" width="11.5" style="69" customWidth="1"/>
    <col min="2573" max="2816" width="11" style="69"/>
    <col min="2817" max="2817" width="32.125" style="69" customWidth="1"/>
    <col min="2818" max="2818" width="12.125" style="69" customWidth="1"/>
    <col min="2819" max="2819" width="12.625" style="69" customWidth="1"/>
    <col min="2820" max="2820" width="11" style="69"/>
    <col min="2821" max="2821" width="12.625" style="69" customWidth="1"/>
    <col min="2822" max="2822" width="13.5" style="69" customWidth="1"/>
    <col min="2823" max="2823" width="11" style="69"/>
    <col min="2824" max="2824" width="12.125" style="69" customWidth="1"/>
    <col min="2825" max="2826" width="11" style="69"/>
    <col min="2827" max="2828" width="11.5" style="69" customWidth="1"/>
    <col min="2829" max="3072" width="11" style="69"/>
    <col min="3073" max="3073" width="32.125" style="69" customWidth="1"/>
    <col min="3074" max="3074" width="12.125" style="69" customWidth="1"/>
    <col min="3075" max="3075" width="12.625" style="69" customWidth="1"/>
    <col min="3076" max="3076" width="11" style="69"/>
    <col min="3077" max="3077" width="12.625" style="69" customWidth="1"/>
    <col min="3078" max="3078" width="13.5" style="69" customWidth="1"/>
    <col min="3079" max="3079" width="11" style="69"/>
    <col min="3080" max="3080" width="12.125" style="69" customWidth="1"/>
    <col min="3081" max="3082" width="11" style="69"/>
    <col min="3083" max="3084" width="11.5" style="69" customWidth="1"/>
    <col min="3085" max="3328" width="11" style="69"/>
    <col min="3329" max="3329" width="32.125" style="69" customWidth="1"/>
    <col min="3330" max="3330" width="12.125" style="69" customWidth="1"/>
    <col min="3331" max="3331" width="12.625" style="69" customWidth="1"/>
    <col min="3332" max="3332" width="11" style="69"/>
    <col min="3333" max="3333" width="12.625" style="69" customWidth="1"/>
    <col min="3334" max="3334" width="13.5" style="69" customWidth="1"/>
    <col min="3335" max="3335" width="11" style="69"/>
    <col min="3336" max="3336" width="12.125" style="69" customWidth="1"/>
    <col min="3337" max="3338" width="11" style="69"/>
    <col min="3339" max="3340" width="11.5" style="69" customWidth="1"/>
    <col min="3341" max="3584" width="11" style="69"/>
    <col min="3585" max="3585" width="32.125" style="69" customWidth="1"/>
    <col min="3586" max="3586" width="12.125" style="69" customWidth="1"/>
    <col min="3587" max="3587" width="12.625" style="69" customWidth="1"/>
    <col min="3588" max="3588" width="11" style="69"/>
    <col min="3589" max="3589" width="12.625" style="69" customWidth="1"/>
    <col min="3590" max="3590" width="13.5" style="69" customWidth="1"/>
    <col min="3591" max="3591" width="11" style="69"/>
    <col min="3592" max="3592" width="12.125" style="69" customWidth="1"/>
    <col min="3593" max="3594" width="11" style="69"/>
    <col min="3595" max="3596" width="11.5" style="69" customWidth="1"/>
    <col min="3597" max="3840" width="11" style="69"/>
    <col min="3841" max="3841" width="32.125" style="69" customWidth="1"/>
    <col min="3842" max="3842" width="12.125" style="69" customWidth="1"/>
    <col min="3843" max="3843" width="12.625" style="69" customWidth="1"/>
    <col min="3844" max="3844" width="11" style="69"/>
    <col min="3845" max="3845" width="12.625" style="69" customWidth="1"/>
    <col min="3846" max="3846" width="13.5" style="69" customWidth="1"/>
    <col min="3847" max="3847" width="11" style="69"/>
    <col min="3848" max="3848" width="12.125" style="69" customWidth="1"/>
    <col min="3849" max="3850" width="11" style="69"/>
    <col min="3851" max="3852" width="11.5" style="69" customWidth="1"/>
    <col min="3853" max="4096" width="11" style="69"/>
    <col min="4097" max="4097" width="32.125" style="69" customWidth="1"/>
    <col min="4098" max="4098" width="12.125" style="69" customWidth="1"/>
    <col min="4099" max="4099" width="12.625" style="69" customWidth="1"/>
    <col min="4100" max="4100" width="11" style="69"/>
    <col min="4101" max="4101" width="12.625" style="69" customWidth="1"/>
    <col min="4102" max="4102" width="13.5" style="69" customWidth="1"/>
    <col min="4103" max="4103" width="11" style="69"/>
    <col min="4104" max="4104" width="12.125" style="69" customWidth="1"/>
    <col min="4105" max="4106" width="11" style="69"/>
    <col min="4107" max="4108" width="11.5" style="69" customWidth="1"/>
    <col min="4109" max="4352" width="11" style="69"/>
    <col min="4353" max="4353" width="32.125" style="69" customWidth="1"/>
    <col min="4354" max="4354" width="12.125" style="69" customWidth="1"/>
    <col min="4355" max="4355" width="12.625" style="69" customWidth="1"/>
    <col min="4356" max="4356" width="11" style="69"/>
    <col min="4357" max="4357" width="12.625" style="69" customWidth="1"/>
    <col min="4358" max="4358" width="13.5" style="69" customWidth="1"/>
    <col min="4359" max="4359" width="11" style="69"/>
    <col min="4360" max="4360" width="12.125" style="69" customWidth="1"/>
    <col min="4361" max="4362" width="11" style="69"/>
    <col min="4363" max="4364" width="11.5" style="69" customWidth="1"/>
    <col min="4365" max="4608" width="11" style="69"/>
    <col min="4609" max="4609" width="32.125" style="69" customWidth="1"/>
    <col min="4610" max="4610" width="12.125" style="69" customWidth="1"/>
    <col min="4611" max="4611" width="12.625" style="69" customWidth="1"/>
    <col min="4612" max="4612" width="11" style="69"/>
    <col min="4613" max="4613" width="12.625" style="69" customWidth="1"/>
    <col min="4614" max="4614" width="13.5" style="69" customWidth="1"/>
    <col min="4615" max="4615" width="11" style="69"/>
    <col min="4616" max="4616" width="12.125" style="69" customWidth="1"/>
    <col min="4617" max="4618" width="11" style="69"/>
    <col min="4619" max="4620" width="11.5" style="69" customWidth="1"/>
    <col min="4621" max="4864" width="11" style="69"/>
    <col min="4865" max="4865" width="32.125" style="69" customWidth="1"/>
    <col min="4866" max="4866" width="12.125" style="69" customWidth="1"/>
    <col min="4867" max="4867" width="12.625" style="69" customWidth="1"/>
    <col min="4868" max="4868" width="11" style="69"/>
    <col min="4869" max="4869" width="12.625" style="69" customWidth="1"/>
    <col min="4870" max="4870" width="13.5" style="69" customWidth="1"/>
    <col min="4871" max="4871" width="11" style="69"/>
    <col min="4872" max="4872" width="12.125" style="69" customWidth="1"/>
    <col min="4873" max="4874" width="11" style="69"/>
    <col min="4875" max="4876" width="11.5" style="69" customWidth="1"/>
    <col min="4877" max="5120" width="11" style="69"/>
    <col min="5121" max="5121" width="32.125" style="69" customWidth="1"/>
    <col min="5122" max="5122" width="12.125" style="69" customWidth="1"/>
    <col min="5123" max="5123" width="12.625" style="69" customWidth="1"/>
    <col min="5124" max="5124" width="11" style="69"/>
    <col min="5125" max="5125" width="12.625" style="69" customWidth="1"/>
    <col min="5126" max="5126" width="13.5" style="69" customWidth="1"/>
    <col min="5127" max="5127" width="11" style="69"/>
    <col min="5128" max="5128" width="12.125" style="69" customWidth="1"/>
    <col min="5129" max="5130" width="11" style="69"/>
    <col min="5131" max="5132" width="11.5" style="69" customWidth="1"/>
    <col min="5133" max="5376" width="11" style="69"/>
    <col min="5377" max="5377" width="32.125" style="69" customWidth="1"/>
    <col min="5378" max="5378" width="12.125" style="69" customWidth="1"/>
    <col min="5379" max="5379" width="12.625" style="69" customWidth="1"/>
    <col min="5380" max="5380" width="11" style="69"/>
    <col min="5381" max="5381" width="12.625" style="69" customWidth="1"/>
    <col min="5382" max="5382" width="13.5" style="69" customWidth="1"/>
    <col min="5383" max="5383" width="11" style="69"/>
    <col min="5384" max="5384" width="12.125" style="69" customWidth="1"/>
    <col min="5385" max="5386" width="11" style="69"/>
    <col min="5387" max="5388" width="11.5" style="69" customWidth="1"/>
    <col min="5389" max="5632" width="11" style="69"/>
    <col min="5633" max="5633" width="32.125" style="69" customWidth="1"/>
    <col min="5634" max="5634" width="12.125" style="69" customWidth="1"/>
    <col min="5635" max="5635" width="12.625" style="69" customWidth="1"/>
    <col min="5636" max="5636" width="11" style="69"/>
    <col min="5637" max="5637" width="12.625" style="69" customWidth="1"/>
    <col min="5638" max="5638" width="13.5" style="69" customWidth="1"/>
    <col min="5639" max="5639" width="11" style="69"/>
    <col min="5640" max="5640" width="12.125" style="69" customWidth="1"/>
    <col min="5641" max="5642" width="11" style="69"/>
    <col min="5643" max="5644" width="11.5" style="69" customWidth="1"/>
    <col min="5645" max="5888" width="11" style="69"/>
    <col min="5889" max="5889" width="32.125" style="69" customWidth="1"/>
    <col min="5890" max="5890" width="12.125" style="69" customWidth="1"/>
    <col min="5891" max="5891" width="12.625" style="69" customWidth="1"/>
    <col min="5892" max="5892" width="11" style="69"/>
    <col min="5893" max="5893" width="12.625" style="69" customWidth="1"/>
    <col min="5894" max="5894" width="13.5" style="69" customWidth="1"/>
    <col min="5895" max="5895" width="11" style="69"/>
    <col min="5896" max="5896" width="12.125" style="69" customWidth="1"/>
    <col min="5897" max="5898" width="11" style="69"/>
    <col min="5899" max="5900" width="11.5" style="69" customWidth="1"/>
    <col min="5901" max="6144" width="11" style="69"/>
    <col min="6145" max="6145" width="32.125" style="69" customWidth="1"/>
    <col min="6146" max="6146" width="12.125" style="69" customWidth="1"/>
    <col min="6147" max="6147" width="12.625" style="69" customWidth="1"/>
    <col min="6148" max="6148" width="11" style="69"/>
    <col min="6149" max="6149" width="12.625" style="69" customWidth="1"/>
    <col min="6150" max="6150" width="13.5" style="69" customWidth="1"/>
    <col min="6151" max="6151" width="11" style="69"/>
    <col min="6152" max="6152" width="12.125" style="69" customWidth="1"/>
    <col min="6153" max="6154" width="11" style="69"/>
    <col min="6155" max="6156" width="11.5" style="69" customWidth="1"/>
    <col min="6157" max="6400" width="11" style="69"/>
    <col min="6401" max="6401" width="32.125" style="69" customWidth="1"/>
    <col min="6402" max="6402" width="12.125" style="69" customWidth="1"/>
    <col min="6403" max="6403" width="12.625" style="69" customWidth="1"/>
    <col min="6404" max="6404" width="11" style="69"/>
    <col min="6405" max="6405" width="12.625" style="69" customWidth="1"/>
    <col min="6406" max="6406" width="13.5" style="69" customWidth="1"/>
    <col min="6407" max="6407" width="11" style="69"/>
    <col min="6408" max="6408" width="12.125" style="69" customWidth="1"/>
    <col min="6409" max="6410" width="11" style="69"/>
    <col min="6411" max="6412" width="11.5" style="69" customWidth="1"/>
    <col min="6413" max="6656" width="11" style="69"/>
    <col min="6657" max="6657" width="32.125" style="69" customWidth="1"/>
    <col min="6658" max="6658" width="12.125" style="69" customWidth="1"/>
    <col min="6659" max="6659" width="12.625" style="69" customWidth="1"/>
    <col min="6660" max="6660" width="11" style="69"/>
    <col min="6661" max="6661" width="12.625" style="69" customWidth="1"/>
    <col min="6662" max="6662" width="13.5" style="69" customWidth="1"/>
    <col min="6663" max="6663" width="11" style="69"/>
    <col min="6664" max="6664" width="12.125" style="69" customWidth="1"/>
    <col min="6665" max="6666" width="11" style="69"/>
    <col min="6667" max="6668" width="11.5" style="69" customWidth="1"/>
    <col min="6669" max="6912" width="11" style="69"/>
    <col min="6913" max="6913" width="32.125" style="69" customWidth="1"/>
    <col min="6914" max="6914" width="12.125" style="69" customWidth="1"/>
    <col min="6915" max="6915" width="12.625" style="69" customWidth="1"/>
    <col min="6916" max="6916" width="11" style="69"/>
    <col min="6917" max="6917" width="12.625" style="69" customWidth="1"/>
    <col min="6918" max="6918" width="13.5" style="69" customWidth="1"/>
    <col min="6919" max="6919" width="11" style="69"/>
    <col min="6920" max="6920" width="12.125" style="69" customWidth="1"/>
    <col min="6921" max="6922" width="11" style="69"/>
    <col min="6923" max="6924" width="11.5" style="69" customWidth="1"/>
    <col min="6925" max="7168" width="11" style="69"/>
    <col min="7169" max="7169" width="32.125" style="69" customWidth="1"/>
    <col min="7170" max="7170" width="12.125" style="69" customWidth="1"/>
    <col min="7171" max="7171" width="12.625" style="69" customWidth="1"/>
    <col min="7172" max="7172" width="11" style="69"/>
    <col min="7173" max="7173" width="12.625" style="69" customWidth="1"/>
    <col min="7174" max="7174" width="13.5" style="69" customWidth="1"/>
    <col min="7175" max="7175" width="11" style="69"/>
    <col min="7176" max="7176" width="12.125" style="69" customWidth="1"/>
    <col min="7177" max="7178" width="11" style="69"/>
    <col min="7179" max="7180" width="11.5" style="69" customWidth="1"/>
    <col min="7181" max="7424" width="11" style="69"/>
    <col min="7425" max="7425" width="32.125" style="69" customWidth="1"/>
    <col min="7426" max="7426" width="12.125" style="69" customWidth="1"/>
    <col min="7427" max="7427" width="12.625" style="69" customWidth="1"/>
    <col min="7428" max="7428" width="11" style="69"/>
    <col min="7429" max="7429" width="12.625" style="69" customWidth="1"/>
    <col min="7430" max="7430" width="13.5" style="69" customWidth="1"/>
    <col min="7431" max="7431" width="11" style="69"/>
    <col min="7432" max="7432" width="12.125" style="69" customWidth="1"/>
    <col min="7433" max="7434" width="11" style="69"/>
    <col min="7435" max="7436" width="11.5" style="69" customWidth="1"/>
    <col min="7437" max="7680" width="11" style="69"/>
    <col min="7681" max="7681" width="32.125" style="69" customWidth="1"/>
    <col min="7682" max="7682" width="12.125" style="69" customWidth="1"/>
    <col min="7683" max="7683" width="12.625" style="69" customWidth="1"/>
    <col min="7684" max="7684" width="11" style="69"/>
    <col min="7685" max="7685" width="12.625" style="69" customWidth="1"/>
    <col min="7686" max="7686" width="13.5" style="69" customWidth="1"/>
    <col min="7687" max="7687" width="11" style="69"/>
    <col min="7688" max="7688" width="12.125" style="69" customWidth="1"/>
    <col min="7689" max="7690" width="11" style="69"/>
    <col min="7691" max="7692" width="11.5" style="69" customWidth="1"/>
    <col min="7693" max="7936" width="11" style="69"/>
    <col min="7937" max="7937" width="32.125" style="69" customWidth="1"/>
    <col min="7938" max="7938" width="12.125" style="69" customWidth="1"/>
    <col min="7939" max="7939" width="12.625" style="69" customWidth="1"/>
    <col min="7940" max="7940" width="11" style="69"/>
    <col min="7941" max="7941" width="12.625" style="69" customWidth="1"/>
    <col min="7942" max="7942" width="13.5" style="69" customWidth="1"/>
    <col min="7943" max="7943" width="11" style="69"/>
    <col min="7944" max="7944" width="12.125" style="69" customWidth="1"/>
    <col min="7945" max="7946" width="11" style="69"/>
    <col min="7947" max="7948" width="11.5" style="69" customWidth="1"/>
    <col min="7949" max="8192" width="11" style="69"/>
    <col min="8193" max="8193" width="32.125" style="69" customWidth="1"/>
    <col min="8194" max="8194" width="12.125" style="69" customWidth="1"/>
    <col min="8195" max="8195" width="12.625" style="69" customWidth="1"/>
    <col min="8196" max="8196" width="11" style="69"/>
    <col min="8197" max="8197" width="12.625" style="69" customWidth="1"/>
    <col min="8198" max="8198" width="13.5" style="69" customWidth="1"/>
    <col min="8199" max="8199" width="11" style="69"/>
    <col min="8200" max="8200" width="12.125" style="69" customWidth="1"/>
    <col min="8201" max="8202" width="11" style="69"/>
    <col min="8203" max="8204" width="11.5" style="69" customWidth="1"/>
    <col min="8205" max="8448" width="11" style="69"/>
    <col min="8449" max="8449" width="32.125" style="69" customWidth="1"/>
    <col min="8450" max="8450" width="12.125" style="69" customWidth="1"/>
    <col min="8451" max="8451" width="12.625" style="69" customWidth="1"/>
    <col min="8452" max="8452" width="11" style="69"/>
    <col min="8453" max="8453" width="12.625" style="69" customWidth="1"/>
    <col min="8454" max="8454" width="13.5" style="69" customWidth="1"/>
    <col min="8455" max="8455" width="11" style="69"/>
    <col min="8456" max="8456" width="12.125" style="69" customWidth="1"/>
    <col min="8457" max="8458" width="11" style="69"/>
    <col min="8459" max="8460" width="11.5" style="69" customWidth="1"/>
    <col min="8461" max="8704" width="11" style="69"/>
    <col min="8705" max="8705" width="32.125" style="69" customWidth="1"/>
    <col min="8706" max="8706" width="12.125" style="69" customWidth="1"/>
    <col min="8707" max="8707" width="12.625" style="69" customWidth="1"/>
    <col min="8708" max="8708" width="11" style="69"/>
    <col min="8709" max="8709" width="12.625" style="69" customWidth="1"/>
    <col min="8710" max="8710" width="13.5" style="69" customWidth="1"/>
    <col min="8711" max="8711" width="11" style="69"/>
    <col min="8712" max="8712" width="12.125" style="69" customWidth="1"/>
    <col min="8713" max="8714" width="11" style="69"/>
    <col min="8715" max="8716" width="11.5" style="69" customWidth="1"/>
    <col min="8717" max="8960" width="11" style="69"/>
    <col min="8961" max="8961" width="32.125" style="69" customWidth="1"/>
    <col min="8962" max="8962" width="12.125" style="69" customWidth="1"/>
    <col min="8963" max="8963" width="12.625" style="69" customWidth="1"/>
    <col min="8964" max="8964" width="11" style="69"/>
    <col min="8965" max="8965" width="12.625" style="69" customWidth="1"/>
    <col min="8966" max="8966" width="13.5" style="69" customWidth="1"/>
    <col min="8967" max="8967" width="11" style="69"/>
    <col min="8968" max="8968" width="12.125" style="69" customWidth="1"/>
    <col min="8969" max="8970" width="11" style="69"/>
    <col min="8971" max="8972" width="11.5" style="69" customWidth="1"/>
    <col min="8973" max="9216" width="11" style="69"/>
    <col min="9217" max="9217" width="32.125" style="69" customWidth="1"/>
    <col min="9218" max="9218" width="12.125" style="69" customWidth="1"/>
    <col min="9219" max="9219" width="12.625" style="69" customWidth="1"/>
    <col min="9220" max="9220" width="11" style="69"/>
    <col min="9221" max="9221" width="12.625" style="69" customWidth="1"/>
    <col min="9222" max="9222" width="13.5" style="69" customWidth="1"/>
    <col min="9223" max="9223" width="11" style="69"/>
    <col min="9224" max="9224" width="12.125" style="69" customWidth="1"/>
    <col min="9225" max="9226" width="11" style="69"/>
    <col min="9227" max="9228" width="11.5" style="69" customWidth="1"/>
    <col min="9229" max="9472" width="11" style="69"/>
    <col min="9473" max="9473" width="32.125" style="69" customWidth="1"/>
    <col min="9474" max="9474" width="12.125" style="69" customWidth="1"/>
    <col min="9475" max="9475" width="12.625" style="69" customWidth="1"/>
    <col min="9476" max="9476" width="11" style="69"/>
    <col min="9477" max="9477" width="12.625" style="69" customWidth="1"/>
    <col min="9478" max="9478" width="13.5" style="69" customWidth="1"/>
    <col min="9479" max="9479" width="11" style="69"/>
    <col min="9480" max="9480" width="12.125" style="69" customWidth="1"/>
    <col min="9481" max="9482" width="11" style="69"/>
    <col min="9483" max="9484" width="11.5" style="69" customWidth="1"/>
    <col min="9485" max="9728" width="11" style="69"/>
    <col min="9729" max="9729" width="32.125" style="69" customWidth="1"/>
    <col min="9730" max="9730" width="12.125" style="69" customWidth="1"/>
    <col min="9731" max="9731" width="12.625" style="69" customWidth="1"/>
    <col min="9732" max="9732" width="11" style="69"/>
    <col min="9733" max="9733" width="12.625" style="69" customWidth="1"/>
    <col min="9734" max="9734" width="13.5" style="69" customWidth="1"/>
    <col min="9735" max="9735" width="11" style="69"/>
    <col min="9736" max="9736" width="12.125" style="69" customWidth="1"/>
    <col min="9737" max="9738" width="11" style="69"/>
    <col min="9739" max="9740" width="11.5" style="69" customWidth="1"/>
    <col min="9741" max="9984" width="11" style="69"/>
    <col min="9985" max="9985" width="32.125" style="69" customWidth="1"/>
    <col min="9986" max="9986" width="12.125" style="69" customWidth="1"/>
    <col min="9987" max="9987" width="12.625" style="69" customWidth="1"/>
    <col min="9988" max="9988" width="11" style="69"/>
    <col min="9989" max="9989" width="12.625" style="69" customWidth="1"/>
    <col min="9990" max="9990" width="13.5" style="69" customWidth="1"/>
    <col min="9991" max="9991" width="11" style="69"/>
    <col min="9992" max="9992" width="12.125" style="69" customWidth="1"/>
    <col min="9993" max="9994" width="11" style="69"/>
    <col min="9995" max="9996" width="11.5" style="69" customWidth="1"/>
    <col min="9997" max="10240" width="11" style="69"/>
    <col min="10241" max="10241" width="32.125" style="69" customWidth="1"/>
    <col min="10242" max="10242" width="12.125" style="69" customWidth="1"/>
    <col min="10243" max="10243" width="12.625" style="69" customWidth="1"/>
    <col min="10244" max="10244" width="11" style="69"/>
    <col min="10245" max="10245" width="12.625" style="69" customWidth="1"/>
    <col min="10246" max="10246" width="13.5" style="69" customWidth="1"/>
    <col min="10247" max="10247" width="11" style="69"/>
    <col min="10248" max="10248" width="12.125" style="69" customWidth="1"/>
    <col min="10249" max="10250" width="11" style="69"/>
    <col min="10251" max="10252" width="11.5" style="69" customWidth="1"/>
    <col min="10253" max="10496" width="11" style="69"/>
    <col min="10497" max="10497" width="32.125" style="69" customWidth="1"/>
    <col min="10498" max="10498" width="12.125" style="69" customWidth="1"/>
    <col min="10499" max="10499" width="12.625" style="69" customWidth="1"/>
    <col min="10500" max="10500" width="11" style="69"/>
    <col min="10501" max="10501" width="12.625" style="69" customWidth="1"/>
    <col min="10502" max="10502" width="13.5" style="69" customWidth="1"/>
    <col min="10503" max="10503" width="11" style="69"/>
    <col min="10504" max="10504" width="12.125" style="69" customWidth="1"/>
    <col min="10505" max="10506" width="11" style="69"/>
    <col min="10507" max="10508" width="11.5" style="69" customWidth="1"/>
    <col min="10509" max="10752" width="11" style="69"/>
    <col min="10753" max="10753" width="32.125" style="69" customWidth="1"/>
    <col min="10754" max="10754" width="12.125" style="69" customWidth="1"/>
    <col min="10755" max="10755" width="12.625" style="69" customWidth="1"/>
    <col min="10756" max="10756" width="11" style="69"/>
    <col min="10757" max="10757" width="12.625" style="69" customWidth="1"/>
    <col min="10758" max="10758" width="13.5" style="69" customWidth="1"/>
    <col min="10759" max="10759" width="11" style="69"/>
    <col min="10760" max="10760" width="12.125" style="69" customWidth="1"/>
    <col min="10761" max="10762" width="11" style="69"/>
    <col min="10763" max="10764" width="11.5" style="69" customWidth="1"/>
    <col min="10765" max="11008" width="11" style="69"/>
    <col min="11009" max="11009" width="32.125" style="69" customWidth="1"/>
    <col min="11010" max="11010" width="12.125" style="69" customWidth="1"/>
    <col min="11011" max="11011" width="12.625" style="69" customWidth="1"/>
    <col min="11012" max="11012" width="11" style="69"/>
    <col min="11013" max="11013" width="12.625" style="69" customWidth="1"/>
    <col min="11014" max="11014" width="13.5" style="69" customWidth="1"/>
    <col min="11015" max="11015" width="11" style="69"/>
    <col min="11016" max="11016" width="12.125" style="69" customWidth="1"/>
    <col min="11017" max="11018" width="11" style="69"/>
    <col min="11019" max="11020" width="11.5" style="69" customWidth="1"/>
    <col min="11021" max="11264" width="11" style="69"/>
    <col min="11265" max="11265" width="32.125" style="69" customWidth="1"/>
    <col min="11266" max="11266" width="12.125" style="69" customWidth="1"/>
    <col min="11267" max="11267" width="12.625" style="69" customWidth="1"/>
    <col min="11268" max="11268" width="11" style="69"/>
    <col min="11269" max="11269" width="12.625" style="69" customWidth="1"/>
    <col min="11270" max="11270" width="13.5" style="69" customWidth="1"/>
    <col min="11271" max="11271" width="11" style="69"/>
    <col min="11272" max="11272" width="12.125" style="69" customWidth="1"/>
    <col min="11273" max="11274" width="11" style="69"/>
    <col min="11275" max="11276" width="11.5" style="69" customWidth="1"/>
    <col min="11277" max="11520" width="11" style="69"/>
    <col min="11521" max="11521" width="32.125" style="69" customWidth="1"/>
    <col min="11522" max="11522" width="12.125" style="69" customWidth="1"/>
    <col min="11523" max="11523" width="12.625" style="69" customWidth="1"/>
    <col min="11524" max="11524" width="11" style="69"/>
    <col min="11525" max="11525" width="12.625" style="69" customWidth="1"/>
    <col min="11526" max="11526" width="13.5" style="69" customWidth="1"/>
    <col min="11527" max="11527" width="11" style="69"/>
    <col min="11528" max="11528" width="12.125" style="69" customWidth="1"/>
    <col min="11529" max="11530" width="11" style="69"/>
    <col min="11531" max="11532" width="11.5" style="69" customWidth="1"/>
    <col min="11533" max="11776" width="11" style="69"/>
    <col min="11777" max="11777" width="32.125" style="69" customWidth="1"/>
    <col min="11778" max="11778" width="12.125" style="69" customWidth="1"/>
    <col min="11779" max="11779" width="12.625" style="69" customWidth="1"/>
    <col min="11780" max="11780" width="11" style="69"/>
    <col min="11781" max="11781" width="12.625" style="69" customWidth="1"/>
    <col min="11782" max="11782" width="13.5" style="69" customWidth="1"/>
    <col min="11783" max="11783" width="11" style="69"/>
    <col min="11784" max="11784" width="12.125" style="69" customWidth="1"/>
    <col min="11785" max="11786" width="11" style="69"/>
    <col min="11787" max="11788" width="11.5" style="69" customWidth="1"/>
    <col min="11789" max="12032" width="11" style="69"/>
    <col min="12033" max="12033" width="32.125" style="69" customWidth="1"/>
    <col min="12034" max="12034" width="12.125" style="69" customWidth="1"/>
    <col min="12035" max="12035" width="12.625" style="69" customWidth="1"/>
    <col min="12036" max="12036" width="11" style="69"/>
    <col min="12037" max="12037" width="12.625" style="69" customWidth="1"/>
    <col min="12038" max="12038" width="13.5" style="69" customWidth="1"/>
    <col min="12039" max="12039" width="11" style="69"/>
    <col min="12040" max="12040" width="12.125" style="69" customWidth="1"/>
    <col min="12041" max="12042" width="11" style="69"/>
    <col min="12043" max="12044" width="11.5" style="69" customWidth="1"/>
    <col min="12045" max="12288" width="11" style="69"/>
    <col min="12289" max="12289" width="32.125" style="69" customWidth="1"/>
    <col min="12290" max="12290" width="12.125" style="69" customWidth="1"/>
    <col min="12291" max="12291" width="12.625" style="69" customWidth="1"/>
    <col min="12292" max="12292" width="11" style="69"/>
    <col min="12293" max="12293" width="12.625" style="69" customWidth="1"/>
    <col min="12294" max="12294" width="13.5" style="69" customWidth="1"/>
    <col min="12295" max="12295" width="11" style="69"/>
    <col min="12296" max="12296" width="12.125" style="69" customWidth="1"/>
    <col min="12297" max="12298" width="11" style="69"/>
    <col min="12299" max="12300" width="11.5" style="69" customWidth="1"/>
    <col min="12301" max="12544" width="11" style="69"/>
    <col min="12545" max="12545" width="32.125" style="69" customWidth="1"/>
    <col min="12546" max="12546" width="12.125" style="69" customWidth="1"/>
    <col min="12547" max="12547" width="12.625" style="69" customWidth="1"/>
    <col min="12548" max="12548" width="11" style="69"/>
    <col min="12549" max="12549" width="12.625" style="69" customWidth="1"/>
    <col min="12550" max="12550" width="13.5" style="69" customWidth="1"/>
    <col min="12551" max="12551" width="11" style="69"/>
    <col min="12552" max="12552" width="12.125" style="69" customWidth="1"/>
    <col min="12553" max="12554" width="11" style="69"/>
    <col min="12555" max="12556" width="11.5" style="69" customWidth="1"/>
    <col min="12557" max="12800" width="11" style="69"/>
    <col min="12801" max="12801" width="32.125" style="69" customWidth="1"/>
    <col min="12802" max="12802" width="12.125" style="69" customWidth="1"/>
    <col min="12803" max="12803" width="12.625" style="69" customWidth="1"/>
    <col min="12804" max="12804" width="11" style="69"/>
    <col min="12805" max="12805" width="12.625" style="69" customWidth="1"/>
    <col min="12806" max="12806" width="13.5" style="69" customWidth="1"/>
    <col min="12807" max="12807" width="11" style="69"/>
    <col min="12808" max="12808" width="12.125" style="69" customWidth="1"/>
    <col min="12809" max="12810" width="11" style="69"/>
    <col min="12811" max="12812" width="11.5" style="69" customWidth="1"/>
    <col min="12813" max="13056" width="11" style="69"/>
    <col min="13057" max="13057" width="32.125" style="69" customWidth="1"/>
    <col min="13058" max="13058" width="12.125" style="69" customWidth="1"/>
    <col min="13059" max="13059" width="12.625" style="69" customWidth="1"/>
    <col min="13060" max="13060" width="11" style="69"/>
    <col min="13061" max="13061" width="12.625" style="69" customWidth="1"/>
    <col min="13062" max="13062" width="13.5" style="69" customWidth="1"/>
    <col min="13063" max="13063" width="11" style="69"/>
    <col min="13064" max="13064" width="12.125" style="69" customWidth="1"/>
    <col min="13065" max="13066" width="11" style="69"/>
    <col min="13067" max="13068" width="11.5" style="69" customWidth="1"/>
    <col min="13069" max="13312" width="11" style="69"/>
    <col min="13313" max="13313" width="32.125" style="69" customWidth="1"/>
    <col min="13314" max="13314" width="12.125" style="69" customWidth="1"/>
    <col min="13315" max="13315" width="12.625" style="69" customWidth="1"/>
    <col min="13316" max="13316" width="11" style="69"/>
    <col min="13317" max="13317" width="12.625" style="69" customWidth="1"/>
    <col min="13318" max="13318" width="13.5" style="69" customWidth="1"/>
    <col min="13319" max="13319" width="11" style="69"/>
    <col min="13320" max="13320" width="12.125" style="69" customWidth="1"/>
    <col min="13321" max="13322" width="11" style="69"/>
    <col min="13323" max="13324" width="11.5" style="69" customWidth="1"/>
    <col min="13325" max="13568" width="11" style="69"/>
    <col min="13569" max="13569" width="32.125" style="69" customWidth="1"/>
    <col min="13570" max="13570" width="12.125" style="69" customWidth="1"/>
    <col min="13571" max="13571" width="12.625" style="69" customWidth="1"/>
    <col min="13572" max="13572" width="11" style="69"/>
    <col min="13573" max="13573" width="12.625" style="69" customWidth="1"/>
    <col min="13574" max="13574" width="13.5" style="69" customWidth="1"/>
    <col min="13575" max="13575" width="11" style="69"/>
    <col min="13576" max="13576" width="12.125" style="69" customWidth="1"/>
    <col min="13577" max="13578" width="11" style="69"/>
    <col min="13579" max="13580" width="11.5" style="69" customWidth="1"/>
    <col min="13581" max="13824" width="11" style="69"/>
    <col min="13825" max="13825" width="32.125" style="69" customWidth="1"/>
    <col min="13826" max="13826" width="12.125" style="69" customWidth="1"/>
    <col min="13827" max="13827" width="12.625" style="69" customWidth="1"/>
    <col min="13828" max="13828" width="11" style="69"/>
    <col min="13829" max="13829" width="12.625" style="69" customWidth="1"/>
    <col min="13830" max="13830" width="13.5" style="69" customWidth="1"/>
    <col min="13831" max="13831" width="11" style="69"/>
    <col min="13832" max="13832" width="12.125" style="69" customWidth="1"/>
    <col min="13833" max="13834" width="11" style="69"/>
    <col min="13835" max="13836" width="11.5" style="69" customWidth="1"/>
    <col min="13837" max="14080" width="11" style="69"/>
    <col min="14081" max="14081" width="32.125" style="69" customWidth="1"/>
    <col min="14082" max="14082" width="12.125" style="69" customWidth="1"/>
    <col min="14083" max="14083" width="12.625" style="69" customWidth="1"/>
    <col min="14084" max="14084" width="11" style="69"/>
    <col min="14085" max="14085" width="12.625" style="69" customWidth="1"/>
    <col min="14086" max="14086" width="13.5" style="69" customWidth="1"/>
    <col min="14087" max="14087" width="11" style="69"/>
    <col min="14088" max="14088" width="12.125" style="69" customWidth="1"/>
    <col min="14089" max="14090" width="11" style="69"/>
    <col min="14091" max="14092" width="11.5" style="69" customWidth="1"/>
    <col min="14093" max="14336" width="11" style="69"/>
    <col min="14337" max="14337" width="32.125" style="69" customWidth="1"/>
    <col min="14338" max="14338" width="12.125" style="69" customWidth="1"/>
    <col min="14339" max="14339" width="12.625" style="69" customWidth="1"/>
    <col min="14340" max="14340" width="11" style="69"/>
    <col min="14341" max="14341" width="12.625" style="69" customWidth="1"/>
    <col min="14342" max="14342" width="13.5" style="69" customWidth="1"/>
    <col min="14343" max="14343" width="11" style="69"/>
    <col min="14344" max="14344" width="12.125" style="69" customWidth="1"/>
    <col min="14345" max="14346" width="11" style="69"/>
    <col min="14347" max="14348" width="11.5" style="69" customWidth="1"/>
    <col min="14349" max="14592" width="11" style="69"/>
    <col min="14593" max="14593" width="32.125" style="69" customWidth="1"/>
    <col min="14594" max="14594" width="12.125" style="69" customWidth="1"/>
    <col min="14595" max="14595" width="12.625" style="69" customWidth="1"/>
    <col min="14596" max="14596" width="11" style="69"/>
    <col min="14597" max="14597" width="12.625" style="69" customWidth="1"/>
    <col min="14598" max="14598" width="13.5" style="69" customWidth="1"/>
    <col min="14599" max="14599" width="11" style="69"/>
    <col min="14600" max="14600" width="12.125" style="69" customWidth="1"/>
    <col min="14601" max="14602" width="11" style="69"/>
    <col min="14603" max="14604" width="11.5" style="69" customWidth="1"/>
    <col min="14605" max="14848" width="11" style="69"/>
    <col min="14849" max="14849" width="32.125" style="69" customWidth="1"/>
    <col min="14850" max="14850" width="12.125" style="69" customWidth="1"/>
    <col min="14851" max="14851" width="12.625" style="69" customWidth="1"/>
    <col min="14852" max="14852" width="11" style="69"/>
    <col min="14853" max="14853" width="12.625" style="69" customWidth="1"/>
    <col min="14854" max="14854" width="13.5" style="69" customWidth="1"/>
    <col min="14855" max="14855" width="11" style="69"/>
    <col min="14856" max="14856" width="12.125" style="69" customWidth="1"/>
    <col min="14857" max="14858" width="11" style="69"/>
    <col min="14859" max="14860" width="11.5" style="69" customWidth="1"/>
    <col min="14861" max="15104" width="11" style="69"/>
    <col min="15105" max="15105" width="32.125" style="69" customWidth="1"/>
    <col min="15106" max="15106" width="12.125" style="69" customWidth="1"/>
    <col min="15107" max="15107" width="12.625" style="69" customWidth="1"/>
    <col min="15108" max="15108" width="11" style="69"/>
    <col min="15109" max="15109" width="12.625" style="69" customWidth="1"/>
    <col min="15110" max="15110" width="13.5" style="69" customWidth="1"/>
    <col min="15111" max="15111" width="11" style="69"/>
    <col min="15112" max="15112" width="12.125" style="69" customWidth="1"/>
    <col min="15113" max="15114" width="11" style="69"/>
    <col min="15115" max="15116" width="11.5" style="69" customWidth="1"/>
    <col min="15117" max="15360" width="11" style="69"/>
    <col min="15361" max="15361" width="32.125" style="69" customWidth="1"/>
    <col min="15362" max="15362" width="12.125" style="69" customWidth="1"/>
    <col min="15363" max="15363" width="12.625" style="69" customWidth="1"/>
    <col min="15364" max="15364" width="11" style="69"/>
    <col min="15365" max="15365" width="12.625" style="69" customWidth="1"/>
    <col min="15366" max="15366" width="13.5" style="69" customWidth="1"/>
    <col min="15367" max="15367" width="11" style="69"/>
    <col min="15368" max="15368" width="12.125" style="69" customWidth="1"/>
    <col min="15369" max="15370" width="11" style="69"/>
    <col min="15371" max="15372" width="11.5" style="69" customWidth="1"/>
    <col min="15373" max="15616" width="11" style="69"/>
    <col min="15617" max="15617" width="32.125" style="69" customWidth="1"/>
    <col min="15618" max="15618" width="12.125" style="69" customWidth="1"/>
    <col min="15619" max="15619" width="12.625" style="69" customWidth="1"/>
    <col min="15620" max="15620" width="11" style="69"/>
    <col min="15621" max="15621" width="12.625" style="69" customWidth="1"/>
    <col min="15622" max="15622" width="13.5" style="69" customWidth="1"/>
    <col min="15623" max="15623" width="11" style="69"/>
    <col min="15624" max="15624" width="12.125" style="69" customWidth="1"/>
    <col min="15625" max="15626" width="11" style="69"/>
    <col min="15627" max="15628" width="11.5" style="69" customWidth="1"/>
    <col min="15629" max="15872" width="11" style="69"/>
    <col min="15873" max="15873" width="32.125" style="69" customWidth="1"/>
    <col min="15874" max="15874" width="12.125" style="69" customWidth="1"/>
    <col min="15875" max="15875" width="12.625" style="69" customWidth="1"/>
    <col min="15876" max="15876" width="11" style="69"/>
    <col min="15877" max="15877" width="12.625" style="69" customWidth="1"/>
    <col min="15878" max="15878" width="13.5" style="69" customWidth="1"/>
    <col min="15879" max="15879" width="11" style="69"/>
    <col min="15880" max="15880" width="12.125" style="69" customWidth="1"/>
    <col min="15881" max="15882" width="11" style="69"/>
    <col min="15883" max="15884" width="11.5" style="69" customWidth="1"/>
    <col min="15885" max="16128" width="11" style="69"/>
    <col min="16129" max="16129" width="32.125" style="69" customWidth="1"/>
    <col min="16130" max="16130" width="12.125" style="69" customWidth="1"/>
    <col min="16131" max="16131" width="12.625" style="69" customWidth="1"/>
    <col min="16132" max="16132" width="11" style="69"/>
    <col min="16133" max="16133" width="12.625" style="69" customWidth="1"/>
    <col min="16134" max="16134" width="13.5" style="69" customWidth="1"/>
    <col min="16135" max="16135" width="11" style="69"/>
    <col min="16136" max="16136" width="12.125" style="69" customWidth="1"/>
    <col min="16137" max="16138" width="11" style="69"/>
    <col min="16139" max="16140" width="11.5" style="69" customWidth="1"/>
    <col min="16141" max="16384" width="11" style="69"/>
  </cols>
  <sheetData>
    <row r="1" spans="1:8" x14ac:dyDescent="0.2">
      <c r="A1" s="6" t="s">
        <v>247</v>
      </c>
      <c r="B1" s="3"/>
      <c r="C1" s="3"/>
      <c r="D1" s="3"/>
      <c r="E1" s="3"/>
      <c r="F1" s="3"/>
      <c r="G1" s="3"/>
    </row>
    <row r="2" spans="1:8" ht="15.75" x14ac:dyDescent="0.25">
      <c r="A2" s="2"/>
      <c r="B2" s="89"/>
      <c r="C2" s="3"/>
      <c r="D2" s="3"/>
      <c r="E2" s="3"/>
      <c r="F2" s="3"/>
      <c r="G2" s="3"/>
      <c r="H2" s="55" t="s">
        <v>151</v>
      </c>
    </row>
    <row r="3" spans="1:8" x14ac:dyDescent="0.2">
      <c r="A3" s="70"/>
      <c r="B3" s="776">
        <f>INDICE!A3</f>
        <v>45383</v>
      </c>
      <c r="C3" s="777"/>
      <c r="D3" s="777" t="s">
        <v>115</v>
      </c>
      <c r="E3" s="777"/>
      <c r="F3" s="777" t="s">
        <v>116</v>
      </c>
      <c r="G3" s="777"/>
      <c r="H3" s="777"/>
    </row>
    <row r="4" spans="1:8" x14ac:dyDescent="0.2">
      <c r="A4" s="66"/>
      <c r="B4" s="63" t="s">
        <v>47</v>
      </c>
      <c r="C4" s="63" t="s">
        <v>419</v>
      </c>
      <c r="D4" s="63" t="s">
        <v>47</v>
      </c>
      <c r="E4" s="63" t="s">
        <v>419</v>
      </c>
      <c r="F4" s="63" t="s">
        <v>47</v>
      </c>
      <c r="G4" s="64" t="s">
        <v>419</v>
      </c>
      <c r="H4" s="64" t="s">
        <v>121</v>
      </c>
    </row>
    <row r="5" spans="1:8" x14ac:dyDescent="0.2">
      <c r="A5" s="3" t="s">
        <v>511</v>
      </c>
      <c r="B5" s="301">
        <v>90.725999999999999</v>
      </c>
      <c r="C5" s="72">
        <v>7.9762924878606087</v>
      </c>
      <c r="D5" s="71">
        <v>443.95799999999997</v>
      </c>
      <c r="E5" s="72">
        <v>19.743659593750074</v>
      </c>
      <c r="F5" s="71">
        <v>1267.7780000000002</v>
      </c>
      <c r="G5" s="72">
        <v>19.681184484789917</v>
      </c>
      <c r="H5" s="304">
        <v>2.0142331443986512</v>
      </c>
    </row>
    <row r="6" spans="1:8" x14ac:dyDescent="0.2">
      <c r="A6" s="3" t="s">
        <v>48</v>
      </c>
      <c r="B6" s="302">
        <v>835.32599999999991</v>
      </c>
      <c r="C6" s="59">
        <v>-0.46649293826208171</v>
      </c>
      <c r="D6" s="58">
        <v>3160.14</v>
      </c>
      <c r="E6" s="59">
        <v>4.6047209064458192</v>
      </c>
      <c r="F6" s="58">
        <v>9831.7109999999993</v>
      </c>
      <c r="G6" s="59">
        <v>1.3426961948986862</v>
      </c>
      <c r="H6" s="305">
        <v>15.620525172663353</v>
      </c>
    </row>
    <row r="7" spans="1:8" x14ac:dyDescent="0.2">
      <c r="A7" s="3" t="s">
        <v>49</v>
      </c>
      <c r="B7" s="302">
        <v>807.57399999999996</v>
      </c>
      <c r="C7" s="59">
        <v>2.5974141468552236</v>
      </c>
      <c r="D7" s="58">
        <v>3497.2249999999999</v>
      </c>
      <c r="E7" s="73">
        <v>14.665896811922648</v>
      </c>
      <c r="F7" s="58">
        <v>10232.714</v>
      </c>
      <c r="G7" s="59">
        <v>7.8670287985503382</v>
      </c>
      <c r="H7" s="305">
        <v>16.257634771980655</v>
      </c>
    </row>
    <row r="8" spans="1:8" x14ac:dyDescent="0.2">
      <c r="A8" s="3" t="s">
        <v>122</v>
      </c>
      <c r="B8" s="302">
        <v>2134.5830000000001</v>
      </c>
      <c r="C8" s="73">
        <v>-5.1000778464757195</v>
      </c>
      <c r="D8" s="58">
        <v>8761.094000000001</v>
      </c>
      <c r="E8" s="59">
        <v>1.9268042863478676</v>
      </c>
      <c r="F8" s="58">
        <v>25896.871999999999</v>
      </c>
      <c r="G8" s="59">
        <v>-1.762972078347232</v>
      </c>
      <c r="H8" s="305">
        <v>41.144694038427367</v>
      </c>
    </row>
    <row r="9" spans="1:8" x14ac:dyDescent="0.2">
      <c r="A9" s="3" t="s">
        <v>123</v>
      </c>
      <c r="B9" s="302">
        <v>432.93200000000002</v>
      </c>
      <c r="C9" s="59">
        <v>25.961076859963413</v>
      </c>
      <c r="D9" s="58">
        <v>1622.9739999999999</v>
      </c>
      <c r="E9" s="59">
        <v>51.894026248232315</v>
      </c>
      <c r="F9" s="58">
        <v>4500.7139999999999</v>
      </c>
      <c r="G9" s="73">
        <v>26.751576750689608</v>
      </c>
      <c r="H9" s="305">
        <v>7.150689878085144</v>
      </c>
    </row>
    <row r="10" spans="1:8" x14ac:dyDescent="0.2">
      <c r="A10" s="66" t="s">
        <v>589</v>
      </c>
      <c r="B10" s="303">
        <v>967.47900000000072</v>
      </c>
      <c r="C10" s="75">
        <v>6.8819081182299406</v>
      </c>
      <c r="D10" s="74">
        <v>3859.3389999999995</v>
      </c>
      <c r="E10" s="75">
        <v>2.3321134458259181</v>
      </c>
      <c r="F10" s="74">
        <v>11211.186999999998</v>
      </c>
      <c r="G10" s="75">
        <v>-3.1829906811620514</v>
      </c>
      <c r="H10" s="306">
        <v>17.812222994444824</v>
      </c>
    </row>
    <row r="11" spans="1:8" x14ac:dyDescent="0.2">
      <c r="A11" s="76" t="s">
        <v>114</v>
      </c>
      <c r="B11" s="77">
        <v>5268.62</v>
      </c>
      <c r="C11" s="78">
        <v>1.1526939870955211</v>
      </c>
      <c r="D11" s="77">
        <v>21344.73</v>
      </c>
      <c r="E11" s="78">
        <v>7.3837054221181173</v>
      </c>
      <c r="F11" s="77">
        <v>62940.976000000002</v>
      </c>
      <c r="G11" s="78">
        <v>1.9462622923597894</v>
      </c>
      <c r="H11" s="78">
        <v>100</v>
      </c>
    </row>
    <row r="12" spans="1:8" x14ac:dyDescent="0.2">
      <c r="A12" s="3"/>
      <c r="B12" s="3"/>
      <c r="C12" s="3"/>
      <c r="D12" s="3"/>
      <c r="E12" s="3"/>
      <c r="F12" s="3"/>
      <c r="G12" s="3"/>
      <c r="H12" s="79" t="s">
        <v>220</v>
      </c>
    </row>
    <row r="13" spans="1:8" x14ac:dyDescent="0.2">
      <c r="A13" s="80" t="s">
        <v>570</v>
      </c>
      <c r="B13" s="3"/>
      <c r="C13" s="3"/>
      <c r="D13" s="3"/>
      <c r="E13" s="3"/>
      <c r="F13" s="3"/>
      <c r="G13" s="3"/>
      <c r="H13" s="3"/>
    </row>
    <row r="14" spans="1:8" x14ac:dyDescent="0.2">
      <c r="A14" s="80" t="s">
        <v>571</v>
      </c>
      <c r="B14" s="58"/>
      <c r="C14" s="3"/>
      <c r="D14" s="3"/>
      <c r="E14" s="3"/>
      <c r="F14" s="3"/>
      <c r="G14" s="3"/>
      <c r="H14" s="3"/>
    </row>
    <row r="15" spans="1:8" x14ac:dyDescent="0.2">
      <c r="A15" s="80" t="s">
        <v>530</v>
      </c>
      <c r="B15" s="3"/>
      <c r="C15" s="3"/>
      <c r="D15" s="3"/>
      <c r="E15" s="3"/>
      <c r="F15" s="3"/>
      <c r="G15" s="3"/>
      <c r="H15" s="3"/>
    </row>
  </sheetData>
  <mergeCells count="3">
    <mergeCell ref="B3:C3"/>
    <mergeCell ref="D3:E3"/>
    <mergeCell ref="F3:H3"/>
  </mergeCells>
  <conditionalFormatting sqref="C8">
    <cfRule type="cellIs" dxfId="77" priority="3" operator="between">
      <formula>-0.5</formula>
      <formula>0.5</formula>
    </cfRule>
    <cfRule type="cellIs" dxfId="76" priority="4" operator="between">
      <formula>0</formula>
      <formula>0.49</formula>
    </cfRule>
  </conditionalFormatting>
  <conditionalFormatting sqref="E7">
    <cfRule type="cellIs" dxfId="75" priority="1" operator="between">
      <formula>0</formula>
      <formula>0.5</formula>
    </cfRule>
    <cfRule type="cellIs" dxfId="74" priority="2" operator="between">
      <formula>0</formula>
      <formula>0.49</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4.25" x14ac:dyDescent="0.2"/>
  <cols>
    <col min="1" max="1" width="36.125" bestFit="1" customWidth="1"/>
    <col min="3" max="3" width="1.625" customWidth="1"/>
    <col min="4" max="4" width="35.125" bestFit="1" customWidth="1"/>
  </cols>
  <sheetData>
    <row r="1" spans="1:7" x14ac:dyDescent="0.2">
      <c r="A1" s="158" t="s">
        <v>248</v>
      </c>
      <c r="B1" s="158"/>
      <c r="C1" s="158"/>
      <c r="D1" s="158"/>
      <c r="E1" s="158"/>
      <c r="F1" s="15"/>
      <c r="G1" s="15"/>
    </row>
    <row r="2" spans="1:7" x14ac:dyDescent="0.2">
      <c r="A2" s="158"/>
      <c r="B2" s="158"/>
      <c r="C2" s="158"/>
      <c r="D2" s="158"/>
      <c r="E2" s="161" t="s">
        <v>151</v>
      </c>
      <c r="F2" s="15"/>
      <c r="G2" s="15"/>
    </row>
    <row r="3" spans="1:7" x14ac:dyDescent="0.2">
      <c r="A3" s="799">
        <f>INDICE!A3</f>
        <v>45383</v>
      </c>
      <c r="B3" s="799">
        <v>41671</v>
      </c>
      <c r="C3" s="800">
        <v>41671</v>
      </c>
      <c r="D3" s="799">
        <v>41671</v>
      </c>
      <c r="E3" s="799">
        <v>41671</v>
      </c>
      <c r="F3" s="15"/>
    </row>
    <row r="4" spans="1:7" x14ac:dyDescent="0.2">
      <c r="A4" s="1" t="s">
        <v>30</v>
      </c>
      <c r="B4" s="760">
        <v>5.1999999999999998E-2</v>
      </c>
      <c r="C4" s="422"/>
      <c r="D4" s="15" t="s">
        <v>249</v>
      </c>
      <c r="E4" s="233">
        <v>5268.62</v>
      </c>
    </row>
    <row r="5" spans="1:7" x14ac:dyDescent="0.2">
      <c r="A5" s="1" t="s">
        <v>250</v>
      </c>
      <c r="B5" s="234">
        <v>6291.4139999999998</v>
      </c>
      <c r="C5" s="233"/>
      <c r="D5" s="1" t="s">
        <v>251</v>
      </c>
      <c r="E5" s="234">
        <v>-330.483</v>
      </c>
    </row>
    <row r="6" spans="1:7" x14ac:dyDescent="0.2">
      <c r="A6" s="1" t="s">
        <v>471</v>
      </c>
      <c r="B6" s="234">
        <v>48.972000000000008</v>
      </c>
      <c r="C6" s="233"/>
      <c r="D6" s="1" t="s">
        <v>252</v>
      </c>
      <c r="E6" s="234">
        <v>295.65633000000071</v>
      </c>
    </row>
    <row r="7" spans="1:7" x14ac:dyDescent="0.2">
      <c r="A7" s="1" t="s">
        <v>472</v>
      </c>
      <c r="B7" s="234">
        <v>45.327000000000908</v>
      </c>
      <c r="C7" s="233"/>
      <c r="D7" s="1" t="s">
        <v>473</v>
      </c>
      <c r="E7" s="234">
        <v>1504.143</v>
      </c>
    </row>
    <row r="8" spans="1:7" x14ac:dyDescent="0.2">
      <c r="A8" s="1" t="s">
        <v>474</v>
      </c>
      <c r="B8" s="234">
        <v>-898.33500000000004</v>
      </c>
      <c r="C8" s="233"/>
      <c r="D8" s="1" t="s">
        <v>475</v>
      </c>
      <c r="E8" s="234">
        <v>-1973.3520000000001</v>
      </c>
    </row>
    <row r="9" spans="1:7" x14ac:dyDescent="0.2">
      <c r="A9" s="173" t="s">
        <v>58</v>
      </c>
      <c r="B9" s="174">
        <v>5487.43</v>
      </c>
      <c r="C9" s="233"/>
      <c r="D9" s="1" t="s">
        <v>254</v>
      </c>
      <c r="E9" s="234">
        <v>396.738</v>
      </c>
    </row>
    <row r="10" spans="1:7" x14ac:dyDescent="0.2">
      <c r="A10" s="1" t="s">
        <v>253</v>
      </c>
      <c r="B10" s="234">
        <v>-218.8100000000004</v>
      </c>
      <c r="C10" s="233"/>
      <c r="D10" s="173" t="s">
        <v>476</v>
      </c>
      <c r="E10" s="174">
        <v>5161.3223300000009</v>
      </c>
      <c r="G10" s="494"/>
    </row>
    <row r="11" spans="1:7" x14ac:dyDescent="0.2">
      <c r="A11" s="173" t="s">
        <v>249</v>
      </c>
      <c r="B11" s="174">
        <v>5268.62</v>
      </c>
      <c r="C11" s="423"/>
      <c r="D11" s="208"/>
      <c r="E11" s="415" t="s">
        <v>124</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
  <cols>
    <col min="1" max="1" width="6.62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766" t="s">
        <v>478</v>
      </c>
      <c r="B1" s="766"/>
      <c r="C1" s="766"/>
      <c r="D1" s="766"/>
      <c r="E1" s="191"/>
      <c r="F1" s="191"/>
      <c r="G1" s="6"/>
      <c r="H1" s="6"/>
      <c r="I1" s="6"/>
      <c r="J1" s="6"/>
    </row>
    <row r="2" spans="1:10" ht="14.25" customHeight="1" x14ac:dyDescent="0.2">
      <c r="A2" s="766"/>
      <c r="B2" s="766"/>
      <c r="C2" s="766"/>
      <c r="D2" s="766"/>
      <c r="E2" s="191"/>
      <c r="F2" s="191"/>
      <c r="G2" s="6"/>
      <c r="H2" s="6"/>
      <c r="I2" s="6"/>
      <c r="J2" s="6"/>
    </row>
    <row r="3" spans="1:10" ht="14.25" customHeight="1" x14ac:dyDescent="0.2">
      <c r="A3" s="53"/>
      <c r="B3" s="53"/>
      <c r="C3" s="53"/>
      <c r="D3" s="55" t="s">
        <v>255</v>
      </c>
    </row>
    <row r="4" spans="1:10" ht="14.25" customHeight="1" x14ac:dyDescent="0.2">
      <c r="A4" s="192"/>
      <c r="B4" s="192"/>
      <c r="C4" s="193" t="s">
        <v>582</v>
      </c>
      <c r="D4" s="193" t="s">
        <v>583</v>
      </c>
    </row>
    <row r="5" spans="1:10" ht="14.25" customHeight="1" x14ac:dyDescent="0.2">
      <c r="A5" s="748">
        <v>2019</v>
      </c>
      <c r="B5" s="749" t="s">
        <v>587</v>
      </c>
      <c r="C5" s="750">
        <v>12.74</v>
      </c>
      <c r="D5" s="607">
        <v>4.8559670781892992</v>
      </c>
    </row>
    <row r="6" spans="1:10" ht="14.25" customHeight="1" x14ac:dyDescent="0.2">
      <c r="A6" s="803">
        <v>2020</v>
      </c>
      <c r="B6" s="194" t="s">
        <v>601</v>
      </c>
      <c r="C6" s="692">
        <v>13.37</v>
      </c>
      <c r="D6" s="195">
        <v>4.9450549450549373</v>
      </c>
    </row>
    <row r="7" spans="1:10" ht="14.25" customHeight="1" x14ac:dyDescent="0.2">
      <c r="A7" s="804" t="s">
        <v>507</v>
      </c>
      <c r="B7" s="194" t="s">
        <v>606</v>
      </c>
      <c r="C7" s="692">
        <v>12.71</v>
      </c>
      <c r="D7" s="195">
        <v>-4.9364248317127783</v>
      </c>
    </row>
    <row r="8" spans="1:10" ht="14.25" customHeight="1" x14ac:dyDescent="0.2">
      <c r="A8" s="804" t="s">
        <v>507</v>
      </c>
      <c r="B8" s="194" t="s">
        <v>607</v>
      </c>
      <c r="C8" s="692">
        <v>12.09</v>
      </c>
      <c r="D8" s="195">
        <v>-4.8780487804878128</v>
      </c>
    </row>
    <row r="9" spans="1:10" ht="14.25" customHeight="1" x14ac:dyDescent="0.2">
      <c r="A9" s="805" t="s">
        <v>507</v>
      </c>
      <c r="B9" s="197" t="s">
        <v>608</v>
      </c>
      <c r="C9" s="618">
        <v>12.68</v>
      </c>
      <c r="D9" s="198">
        <v>4.8800661703887496</v>
      </c>
    </row>
    <row r="10" spans="1:10" ht="14.25" customHeight="1" x14ac:dyDescent="0.2">
      <c r="A10" s="801">
        <v>2021</v>
      </c>
      <c r="B10" s="194" t="s">
        <v>609</v>
      </c>
      <c r="C10" s="692">
        <v>13.3</v>
      </c>
      <c r="D10" s="195">
        <v>4.8895899053627838</v>
      </c>
    </row>
    <row r="11" spans="1:10" ht="14.25" customHeight="1" x14ac:dyDescent="0.2">
      <c r="A11" s="806" t="s">
        <v>507</v>
      </c>
      <c r="B11" s="194" t="s">
        <v>610</v>
      </c>
      <c r="C11" s="692">
        <v>13.96</v>
      </c>
      <c r="D11" s="195">
        <v>4.9624060150375948</v>
      </c>
    </row>
    <row r="12" spans="1:10" ht="14.25" customHeight="1" x14ac:dyDescent="0.2">
      <c r="A12" s="806" t="s">
        <v>507</v>
      </c>
      <c r="B12" s="194" t="s">
        <v>612</v>
      </c>
      <c r="C12" s="692">
        <v>14.64</v>
      </c>
      <c r="D12" s="195">
        <v>4.871060171919769</v>
      </c>
    </row>
    <row r="13" spans="1:10" ht="14.25" customHeight="1" x14ac:dyDescent="0.2">
      <c r="A13" s="806" t="s">
        <v>507</v>
      </c>
      <c r="B13" s="194" t="s">
        <v>616</v>
      </c>
      <c r="C13" s="692">
        <v>15.37</v>
      </c>
      <c r="D13" s="195">
        <v>4.9863387978141978</v>
      </c>
    </row>
    <row r="14" spans="1:10" ht="14.25" customHeight="1" x14ac:dyDescent="0.2">
      <c r="A14" s="806" t="s">
        <v>507</v>
      </c>
      <c r="B14" s="194" t="s">
        <v>619</v>
      </c>
      <c r="C14" s="692">
        <v>16.12</v>
      </c>
      <c r="D14" s="195">
        <v>4.8796356538711896</v>
      </c>
    </row>
    <row r="15" spans="1:10" ht="14.25" customHeight="1" x14ac:dyDescent="0.2">
      <c r="A15" s="802" t="s">
        <v>507</v>
      </c>
      <c r="B15" s="197" t="s">
        <v>635</v>
      </c>
      <c r="C15" s="618">
        <v>16.920000000000002</v>
      </c>
      <c r="D15" s="198">
        <v>4.9627791563275476</v>
      </c>
    </row>
    <row r="16" spans="1:10" ht="14.25" customHeight="1" x14ac:dyDescent="0.2">
      <c r="A16" s="803">
        <v>2022</v>
      </c>
      <c r="B16" s="194" t="s">
        <v>643</v>
      </c>
      <c r="C16" s="692">
        <v>17.75</v>
      </c>
      <c r="D16" s="195">
        <v>4.905437352245853</v>
      </c>
      <c r="F16" s="3" t="s">
        <v>367</v>
      </c>
    </row>
    <row r="17" spans="1:4" ht="14.25" customHeight="1" x14ac:dyDescent="0.2">
      <c r="A17" s="804" t="s">
        <v>507</v>
      </c>
      <c r="B17" s="194" t="s">
        <v>645</v>
      </c>
      <c r="C17" s="692">
        <v>18.63</v>
      </c>
      <c r="D17" s="195">
        <v>4.9577464788732337</v>
      </c>
    </row>
    <row r="18" spans="1:4" ht="14.25" customHeight="1" x14ac:dyDescent="0.2">
      <c r="A18" s="804" t="s">
        <v>507</v>
      </c>
      <c r="B18" s="194" t="s">
        <v>656</v>
      </c>
      <c r="C18" s="692">
        <v>19.55</v>
      </c>
      <c r="D18" s="195">
        <v>4.9382716049382811</v>
      </c>
    </row>
    <row r="19" spans="1:4" ht="14.25" customHeight="1" x14ac:dyDescent="0.2">
      <c r="A19" s="805" t="s">
        <v>507</v>
      </c>
      <c r="B19" s="197" t="s">
        <v>653</v>
      </c>
      <c r="C19" s="618">
        <v>18.579999999999998</v>
      </c>
      <c r="D19" s="198">
        <v>-4.9616368286445134</v>
      </c>
    </row>
    <row r="20" spans="1:4" ht="14.25" customHeight="1" x14ac:dyDescent="0.2">
      <c r="A20" s="801">
        <v>2023</v>
      </c>
      <c r="B20" s="194" t="s">
        <v>657</v>
      </c>
      <c r="C20" s="692">
        <v>17.66</v>
      </c>
      <c r="D20" s="195">
        <v>-4.9515608180839523</v>
      </c>
    </row>
    <row r="21" spans="1:4" ht="14.25" customHeight="1" x14ac:dyDescent="0.2">
      <c r="A21" s="806" t="s">
        <v>507</v>
      </c>
      <c r="B21" s="194" t="s">
        <v>663</v>
      </c>
      <c r="C21" s="692">
        <v>16.79</v>
      </c>
      <c r="D21" s="195">
        <v>-4.9263873159682952</v>
      </c>
    </row>
    <row r="22" spans="1:4" ht="14.25" customHeight="1" x14ac:dyDescent="0.2">
      <c r="A22" s="806" t="s">
        <v>507</v>
      </c>
      <c r="B22" s="194" t="s">
        <v>664</v>
      </c>
      <c r="C22" s="692">
        <v>15.96</v>
      </c>
      <c r="D22" s="195">
        <v>-4.9434187016080902</v>
      </c>
    </row>
    <row r="23" spans="1:4" ht="14.25" customHeight="1" x14ac:dyDescent="0.2">
      <c r="A23" s="806" t="s">
        <v>507</v>
      </c>
      <c r="B23" s="194" t="s">
        <v>665</v>
      </c>
      <c r="C23" s="692">
        <v>15.18</v>
      </c>
      <c r="D23" s="195">
        <v>-4.8872180451127889</v>
      </c>
    </row>
    <row r="24" spans="1:4" ht="14.25" customHeight="1" x14ac:dyDescent="0.2">
      <c r="A24" s="806" t="s">
        <v>507</v>
      </c>
      <c r="B24" s="194" t="s">
        <v>680</v>
      </c>
      <c r="C24" s="692">
        <v>14.43</v>
      </c>
      <c r="D24" s="195">
        <v>-4.9407114624505928</v>
      </c>
    </row>
    <row r="25" spans="1:4" ht="14.25" customHeight="1" x14ac:dyDescent="0.2">
      <c r="A25" s="802" t="s">
        <v>507</v>
      </c>
      <c r="B25" s="197" t="s">
        <v>678</v>
      </c>
      <c r="C25" s="618">
        <v>15.14</v>
      </c>
      <c r="D25" s="198">
        <v>4.9203049203049263</v>
      </c>
    </row>
    <row r="26" spans="1:4" ht="14.25" customHeight="1" x14ac:dyDescent="0.2">
      <c r="A26" s="801">
        <v>2024</v>
      </c>
      <c r="B26" s="194" t="s">
        <v>681</v>
      </c>
      <c r="C26" s="692">
        <v>15.89</v>
      </c>
      <c r="D26" s="195">
        <v>4.9537648612945837</v>
      </c>
    </row>
    <row r="27" spans="1:4" ht="14.25" customHeight="1" x14ac:dyDescent="0.2">
      <c r="A27" s="802" t="s">
        <v>507</v>
      </c>
      <c r="B27" s="197" t="s">
        <v>686</v>
      </c>
      <c r="C27" s="618">
        <v>16.670000000000002</v>
      </c>
      <c r="D27" s="198">
        <v>4.9087476400251804</v>
      </c>
    </row>
    <row r="28" spans="1:4" ht="14.25" customHeight="1" x14ac:dyDescent="0.2">
      <c r="A28" s="632" t="s">
        <v>256</v>
      </c>
      <c r="B28"/>
      <c r="C28"/>
      <c r="D28" s="161" t="s">
        <v>568</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6">
    <mergeCell ref="A26:A27"/>
    <mergeCell ref="A1:D2"/>
    <mergeCell ref="A6:A9"/>
    <mergeCell ref="A10:A15"/>
    <mergeCell ref="A16:A19"/>
    <mergeCell ref="A20:A2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125" customWidth="1"/>
  </cols>
  <sheetData>
    <row r="1" spans="1:6" x14ac:dyDescent="0.2">
      <c r="A1" s="53" t="s">
        <v>576</v>
      </c>
      <c r="B1" s="53"/>
      <c r="C1" s="53"/>
      <c r="D1" s="53"/>
      <c r="E1" s="53"/>
      <c r="F1" s="6"/>
    </row>
    <row r="2" spans="1:6" x14ac:dyDescent="0.2">
      <c r="A2" s="54"/>
      <c r="B2" s="54"/>
      <c r="C2" s="54"/>
      <c r="D2" s="54"/>
      <c r="E2" s="54"/>
      <c r="F2" s="55" t="s">
        <v>105</v>
      </c>
    </row>
    <row r="3" spans="1:6" ht="14.85" customHeight="1" x14ac:dyDescent="0.2">
      <c r="A3" s="56"/>
      <c r="B3" s="768" t="s">
        <v>691</v>
      </c>
      <c r="C3" s="770" t="s">
        <v>418</v>
      </c>
      <c r="D3" s="768" t="s">
        <v>692</v>
      </c>
      <c r="E3" s="770" t="s">
        <v>418</v>
      </c>
      <c r="F3" s="772" t="s">
        <v>693</v>
      </c>
    </row>
    <row r="4" spans="1:6" ht="14.85" customHeight="1" x14ac:dyDescent="0.2">
      <c r="A4" s="492"/>
      <c r="B4" s="769"/>
      <c r="C4" s="771"/>
      <c r="D4" s="769"/>
      <c r="E4" s="771"/>
      <c r="F4" s="773"/>
    </row>
    <row r="5" spans="1:6" x14ac:dyDescent="0.2">
      <c r="A5" s="3" t="s">
        <v>107</v>
      </c>
      <c r="B5" s="95">
        <v>2827.3448934747294</v>
      </c>
      <c r="C5" s="187">
        <v>2.4703135346466971</v>
      </c>
      <c r="D5" s="95">
        <v>3592.7228287952612</v>
      </c>
      <c r="E5" s="187">
        <v>3.0387146259264051</v>
      </c>
      <c r="F5" s="187">
        <v>-21.303561999999427</v>
      </c>
    </row>
    <row r="6" spans="1:6" x14ac:dyDescent="0.2">
      <c r="A6" s="3" t="s">
        <v>108</v>
      </c>
      <c r="B6" s="95">
        <v>52390.353594630695</v>
      </c>
      <c r="C6" s="187">
        <v>45.774606369542724</v>
      </c>
      <c r="D6" s="95">
        <v>53836.523964622029</v>
      </c>
      <c r="E6" s="187">
        <v>45.534776985618983</v>
      </c>
      <c r="F6" s="187">
        <v>-2.6862253791527593</v>
      </c>
    </row>
    <row r="7" spans="1:6" x14ac:dyDescent="0.2">
      <c r="A7" s="3" t="s">
        <v>109</v>
      </c>
      <c r="B7" s="95">
        <v>25116.745696716571</v>
      </c>
      <c r="C7" s="187">
        <v>21.94505416869217</v>
      </c>
      <c r="D7" s="95">
        <v>28337.269131855581</v>
      </c>
      <c r="E7" s="187">
        <v>23.967580654880933</v>
      </c>
      <c r="F7" s="187">
        <v>-11.364974585778386</v>
      </c>
    </row>
    <row r="8" spans="1:6" x14ac:dyDescent="0.2">
      <c r="A8" s="3" t="s">
        <v>110</v>
      </c>
      <c r="B8" s="95">
        <v>14786.629337128583</v>
      </c>
      <c r="C8" s="187">
        <v>12.919403878746898</v>
      </c>
      <c r="D8" s="95">
        <v>15252.334490895839</v>
      </c>
      <c r="E8" s="187">
        <v>12.900380604241754</v>
      </c>
      <c r="F8" s="187">
        <v>-3.0533368780053749</v>
      </c>
    </row>
    <row r="9" spans="1:6" x14ac:dyDescent="0.2">
      <c r="A9" s="3" t="s">
        <v>111</v>
      </c>
      <c r="B9" s="95">
        <v>20036.287970956339</v>
      </c>
      <c r="C9" s="187">
        <v>17.50614630459998</v>
      </c>
      <c r="D9" s="95">
        <v>18400.363816147386</v>
      </c>
      <c r="E9" s="187">
        <v>15.56297474504689</v>
      </c>
      <c r="F9" s="187">
        <v>8.89071635297414</v>
      </c>
    </row>
    <row r="10" spans="1:6" x14ac:dyDescent="0.2">
      <c r="A10" s="3" t="s">
        <v>112</v>
      </c>
      <c r="B10" s="95">
        <v>495.69492213623766</v>
      </c>
      <c r="C10" s="187">
        <v>0.43309957622604889</v>
      </c>
      <c r="D10" s="95">
        <v>515.08739371357603</v>
      </c>
      <c r="E10" s="187">
        <v>0.43565943477822139</v>
      </c>
      <c r="F10" s="187">
        <v>-3.7648895729181668</v>
      </c>
    </row>
    <row r="11" spans="1:6" x14ac:dyDescent="0.2">
      <c r="A11" s="3" t="s">
        <v>113</v>
      </c>
      <c r="B11" s="95">
        <v>-1200.1801375752364</v>
      </c>
      <c r="C11" s="187">
        <v>-1.0486238324545392</v>
      </c>
      <c r="D11" s="95">
        <v>-1702.6388650042991</v>
      </c>
      <c r="E11" s="187">
        <v>-1.4400870504931844</v>
      </c>
      <c r="F11" s="187">
        <v>-29.510587227655822</v>
      </c>
    </row>
    <row r="12" spans="1:6" x14ac:dyDescent="0.2">
      <c r="A12" s="60" t="s">
        <v>114</v>
      </c>
      <c r="B12" s="464">
        <v>114452.87627746793</v>
      </c>
      <c r="C12" s="465">
        <v>100</v>
      </c>
      <c r="D12" s="464">
        <v>118231.66276102538</v>
      </c>
      <c r="E12" s="465">
        <v>100</v>
      </c>
      <c r="F12" s="465">
        <v>-3.1960867294874129</v>
      </c>
    </row>
    <row r="13" spans="1:6" x14ac:dyDescent="0.2">
      <c r="A13" s="703" t="s">
        <v>651</v>
      </c>
      <c r="B13" s="3"/>
      <c r="C13" s="3"/>
      <c r="D13" s="3"/>
      <c r="E13" s="3"/>
      <c r="F13" s="55" t="s">
        <v>568</v>
      </c>
    </row>
    <row r="14" spans="1:6" x14ac:dyDescent="0.2">
      <c r="A14" s="466"/>
      <c r="B14" s="1"/>
      <c r="C14" s="1"/>
      <c r="D14" s="1"/>
      <c r="E14" s="1"/>
      <c r="F14" s="1"/>
    </row>
    <row r="15" spans="1:6" x14ac:dyDescent="0.2">
      <c r="A15" s="491"/>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4.25" x14ac:dyDescent="0.2"/>
  <cols>
    <col min="1" max="1" width="32.125" style="1" customWidth="1"/>
    <col min="2" max="4" width="11" style="1"/>
    <col min="5" max="5" width="13.125" style="1" customWidth="1"/>
    <col min="6" max="6" width="16.625" style="1" customWidth="1"/>
    <col min="7" max="16384" width="11" style="1"/>
  </cols>
  <sheetData>
    <row r="1" spans="1:6" x14ac:dyDescent="0.2">
      <c r="A1" s="53" t="s">
        <v>479</v>
      </c>
      <c r="B1" s="53"/>
      <c r="C1" s="53"/>
      <c r="D1" s="6"/>
      <c r="E1" s="6"/>
      <c r="F1" s="6"/>
    </row>
    <row r="2" spans="1:6" x14ac:dyDescent="0.2">
      <c r="A2" s="54"/>
      <c r="B2" s="54"/>
      <c r="C2" s="54"/>
      <c r="D2" s="65"/>
      <c r="E2" s="65"/>
      <c r="F2" s="55" t="s">
        <v>257</v>
      </c>
    </row>
    <row r="3" spans="1:6" x14ac:dyDescent="0.2">
      <c r="A3" s="56"/>
      <c r="B3" s="780" t="s">
        <v>258</v>
      </c>
      <c r="C3" s="780"/>
      <c r="D3" s="780"/>
      <c r="E3" s="778" t="s">
        <v>259</v>
      </c>
      <c r="F3" s="778"/>
    </row>
    <row r="4" spans="1:6" x14ac:dyDescent="0.2">
      <c r="A4" s="66"/>
      <c r="B4" s="200" t="s">
        <v>688</v>
      </c>
      <c r="C4" s="201" t="s">
        <v>685</v>
      </c>
      <c r="D4" s="200" t="s">
        <v>689</v>
      </c>
      <c r="E4" s="185" t="s">
        <v>260</v>
      </c>
      <c r="F4" s="184" t="s">
        <v>261</v>
      </c>
    </row>
    <row r="5" spans="1:6" x14ac:dyDescent="0.2">
      <c r="A5" s="424" t="s">
        <v>481</v>
      </c>
      <c r="B5" s="90">
        <v>167.71950958333335</v>
      </c>
      <c r="C5" s="90">
        <v>162.54408769354845</v>
      </c>
      <c r="D5" s="90">
        <v>163.90724734333332</v>
      </c>
      <c r="E5" s="90">
        <v>3.1840111585863107</v>
      </c>
      <c r="F5" s="90">
        <v>2.3258655744578225</v>
      </c>
    </row>
    <row r="6" spans="1:6" x14ac:dyDescent="0.2">
      <c r="A6" s="66" t="s">
        <v>480</v>
      </c>
      <c r="B6" s="97">
        <v>155.21930762666668</v>
      </c>
      <c r="C6" s="198">
        <v>154.05220342903226</v>
      </c>
      <c r="D6" s="97">
        <v>150.51623948666668</v>
      </c>
      <c r="E6" s="97">
        <v>0.75760305380641269</v>
      </c>
      <c r="F6" s="97">
        <v>3.1246250610829378</v>
      </c>
    </row>
    <row r="7" spans="1:6" x14ac:dyDescent="0.2">
      <c r="F7" s="55" t="s">
        <v>568</v>
      </c>
    </row>
    <row r="8" spans="1:6" x14ac:dyDescent="0.2">
      <c r="A8" s="632"/>
    </row>
    <row r="13" spans="1:6" x14ac:dyDescent="0.2">
      <c r="C13" s="1" t="s">
        <v>367</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66" t="s">
        <v>648</v>
      </c>
      <c r="B1" s="766"/>
      <c r="C1" s="766"/>
      <c r="D1" s="3"/>
      <c r="E1" s="3"/>
    </row>
    <row r="2" spans="1:38" x14ac:dyDescent="0.2">
      <c r="A2" s="767"/>
      <c r="B2" s="766"/>
      <c r="C2" s="766"/>
      <c r="D2" s="3"/>
      <c r="E2" s="55" t="s">
        <v>257</v>
      </c>
    </row>
    <row r="3" spans="1:38" x14ac:dyDescent="0.2">
      <c r="A3" s="57"/>
      <c r="B3" s="202" t="s">
        <v>262</v>
      </c>
      <c r="C3" s="202" t="s">
        <v>263</v>
      </c>
      <c r="D3" s="202" t="s">
        <v>264</v>
      </c>
      <c r="E3" s="202" t="s">
        <v>265</v>
      </c>
    </row>
    <row r="4" spans="1:38" x14ac:dyDescent="0.2">
      <c r="A4" s="667" t="s">
        <v>266</v>
      </c>
      <c r="B4" s="713">
        <v>167.71950958333335</v>
      </c>
      <c r="C4" s="714">
        <v>29.108344638429756</v>
      </c>
      <c r="D4" s="714">
        <v>47.411314068236933</v>
      </c>
      <c r="E4" s="714">
        <v>91.199850876666659</v>
      </c>
      <c r="F4" s="610"/>
      <c r="G4" s="610"/>
      <c r="H4" s="610"/>
      <c r="M4" s="313"/>
      <c r="N4" s="313"/>
      <c r="O4" s="313"/>
      <c r="P4" s="313"/>
      <c r="Q4" s="313"/>
      <c r="R4" s="313"/>
      <c r="S4" s="313"/>
      <c r="T4" s="313"/>
      <c r="U4" s="313"/>
      <c r="V4" s="313"/>
      <c r="W4" s="313"/>
      <c r="X4" s="313"/>
      <c r="Y4" s="313"/>
      <c r="Z4" s="313"/>
      <c r="AA4" s="313"/>
      <c r="AB4" s="313"/>
      <c r="AC4" s="313"/>
      <c r="AD4" s="313"/>
      <c r="AE4" s="278"/>
      <c r="AF4" s="278"/>
      <c r="AG4" s="278"/>
      <c r="AH4" s="278"/>
      <c r="AI4" s="278"/>
      <c r="AJ4" s="278"/>
      <c r="AK4" s="278"/>
      <c r="AL4" s="278"/>
    </row>
    <row r="5" spans="1:38" x14ac:dyDescent="0.2">
      <c r="A5" s="203" t="s">
        <v>267</v>
      </c>
      <c r="B5" s="204">
        <v>190.84666666666666</v>
      </c>
      <c r="C5" s="92">
        <v>30.471316526610643</v>
      </c>
      <c r="D5" s="92">
        <v>75.710150140056015</v>
      </c>
      <c r="E5" s="92">
        <v>84.665199999999999</v>
      </c>
      <c r="F5" s="610"/>
      <c r="G5" s="610"/>
      <c r="M5" s="611"/>
      <c r="N5" s="611"/>
      <c r="O5" s="611"/>
      <c r="P5" s="611"/>
      <c r="Q5" s="611"/>
      <c r="R5" s="611"/>
      <c r="S5" s="611"/>
      <c r="T5" s="611"/>
      <c r="U5" s="611"/>
      <c r="V5" s="611"/>
      <c r="W5" s="611"/>
      <c r="X5" s="611"/>
      <c r="Y5" s="611"/>
      <c r="Z5" s="611"/>
      <c r="AA5" s="611"/>
      <c r="AB5" s="611"/>
      <c r="AC5" s="611"/>
      <c r="AD5" s="611"/>
      <c r="AE5" s="277"/>
      <c r="AF5" s="277"/>
      <c r="AG5" s="277"/>
      <c r="AH5" s="277"/>
      <c r="AI5" s="277"/>
      <c r="AJ5" s="277"/>
      <c r="AK5" s="277"/>
      <c r="AL5" s="277"/>
    </row>
    <row r="6" spans="1:38" x14ac:dyDescent="0.2">
      <c r="A6" s="203" t="s">
        <v>268</v>
      </c>
      <c r="B6" s="204">
        <v>166.50666666666666</v>
      </c>
      <c r="C6" s="92">
        <v>27.751111111111111</v>
      </c>
      <c r="D6" s="92">
        <v>59.201055555555541</v>
      </c>
      <c r="E6" s="92">
        <v>79.554500000000004</v>
      </c>
      <c r="F6" s="610"/>
      <c r="G6" s="610"/>
      <c r="M6" s="611"/>
      <c r="N6" s="611"/>
      <c r="O6" s="611"/>
      <c r="P6" s="611"/>
      <c r="Q6" s="611"/>
      <c r="R6" s="611"/>
      <c r="S6" s="611"/>
      <c r="T6" s="611"/>
      <c r="U6" s="611"/>
      <c r="V6" s="611"/>
      <c r="W6" s="611"/>
      <c r="X6" s="611"/>
      <c r="Y6" s="611"/>
      <c r="Z6" s="611"/>
      <c r="AA6" s="611"/>
      <c r="AB6" s="611"/>
      <c r="AC6" s="611"/>
      <c r="AD6" s="611"/>
      <c r="AE6" s="277"/>
      <c r="AF6" s="277"/>
      <c r="AG6" s="277"/>
      <c r="AH6" s="277"/>
      <c r="AI6" s="277"/>
      <c r="AJ6" s="277"/>
      <c r="AK6" s="277"/>
      <c r="AL6" s="277"/>
    </row>
    <row r="7" spans="1:38" x14ac:dyDescent="0.2">
      <c r="A7" s="203" t="s">
        <v>233</v>
      </c>
      <c r="B7" s="204">
        <v>174.2783</v>
      </c>
      <c r="C7" s="92">
        <v>30.246647107438015</v>
      </c>
      <c r="D7" s="92">
        <v>60.015852892562002</v>
      </c>
      <c r="E7" s="92">
        <v>84.015799999999984</v>
      </c>
      <c r="F7" s="610"/>
      <c r="G7" s="610"/>
      <c r="N7" s="611"/>
      <c r="O7" s="611"/>
      <c r="P7" s="611"/>
      <c r="Q7" s="611"/>
      <c r="R7" s="611"/>
      <c r="S7" s="611"/>
      <c r="T7" s="611"/>
      <c r="U7" s="611"/>
      <c r="V7" s="611"/>
      <c r="W7" s="611"/>
      <c r="X7" s="611"/>
      <c r="Y7" s="611"/>
      <c r="Z7" s="611"/>
      <c r="AA7" s="611"/>
      <c r="AB7" s="611"/>
      <c r="AC7" s="611"/>
      <c r="AD7" s="611"/>
      <c r="AE7" s="277"/>
      <c r="AF7" s="277"/>
      <c r="AG7" s="277"/>
      <c r="AH7" s="277"/>
      <c r="AI7" s="277"/>
      <c r="AJ7" s="277"/>
      <c r="AK7" s="277"/>
      <c r="AL7" s="277"/>
    </row>
    <row r="8" spans="1:38" x14ac:dyDescent="0.2">
      <c r="A8" s="203" t="s">
        <v>269</v>
      </c>
      <c r="B8" s="204">
        <v>135.56720182704439</v>
      </c>
      <c r="C8" s="92">
        <v>22.594533637840733</v>
      </c>
      <c r="D8" s="92">
        <v>36.302149731283613</v>
      </c>
      <c r="E8" s="92">
        <v>76.670518457920039</v>
      </c>
      <c r="F8" s="610"/>
      <c r="G8" s="610"/>
      <c r="N8" s="611"/>
      <c r="O8" s="611"/>
      <c r="P8" s="611"/>
      <c r="Q8" s="611"/>
      <c r="R8" s="611"/>
      <c r="S8" s="611"/>
      <c r="T8" s="611"/>
      <c r="U8" s="611"/>
      <c r="V8" s="611"/>
      <c r="W8" s="611"/>
      <c r="X8" s="611"/>
      <c r="Y8" s="611"/>
      <c r="Z8" s="611"/>
      <c r="AA8" s="611"/>
      <c r="AB8" s="611"/>
      <c r="AC8" s="611"/>
      <c r="AD8" s="611"/>
      <c r="AE8" s="277"/>
      <c r="AF8" s="277"/>
      <c r="AG8" s="277"/>
      <c r="AH8" s="277"/>
      <c r="AI8" s="277"/>
      <c r="AJ8" s="277"/>
      <c r="AK8" s="277"/>
      <c r="AL8" s="277"/>
    </row>
    <row r="9" spans="1:38" x14ac:dyDescent="0.2">
      <c r="A9" s="203" t="s">
        <v>270</v>
      </c>
      <c r="B9" s="204">
        <v>153.9991333333333</v>
      </c>
      <c r="C9" s="92">
        <v>24.588096918767505</v>
      </c>
      <c r="D9" s="92">
        <v>43.970003081232477</v>
      </c>
      <c r="E9" s="92">
        <v>85.441033333333323</v>
      </c>
      <c r="F9" s="610"/>
      <c r="G9" s="610"/>
    </row>
    <row r="10" spans="1:38" x14ac:dyDescent="0.2">
      <c r="A10" s="203" t="s">
        <v>271</v>
      </c>
      <c r="B10" s="204">
        <v>159.4</v>
      </c>
      <c r="C10" s="92">
        <v>31.880000000000003</v>
      </c>
      <c r="D10" s="92">
        <v>45.6</v>
      </c>
      <c r="E10" s="92">
        <v>81.92</v>
      </c>
      <c r="F10" s="610"/>
      <c r="G10" s="610"/>
    </row>
    <row r="11" spans="1:38" x14ac:dyDescent="0.2">
      <c r="A11" s="203" t="s">
        <v>272</v>
      </c>
      <c r="B11" s="204">
        <v>209.29488379077202</v>
      </c>
      <c r="C11" s="92">
        <v>41.858976758154405</v>
      </c>
      <c r="D11" s="92">
        <v>68.450709495663119</v>
      </c>
      <c r="E11" s="92">
        <v>98.985197536954502</v>
      </c>
      <c r="F11" s="610"/>
      <c r="G11" s="610"/>
    </row>
    <row r="12" spans="1:38" x14ac:dyDescent="0.2">
      <c r="A12" s="203" t="s">
        <v>273</v>
      </c>
      <c r="B12" s="204">
        <v>167.97666666666666</v>
      </c>
      <c r="C12" s="92">
        <v>27.996111111111116</v>
      </c>
      <c r="D12" s="92">
        <v>55.364922222222219</v>
      </c>
      <c r="E12" s="92">
        <v>84.615633333333321</v>
      </c>
      <c r="F12" s="610"/>
      <c r="G12" s="610"/>
    </row>
    <row r="13" spans="1:38" x14ac:dyDescent="0.2">
      <c r="A13" s="203" t="s">
        <v>274</v>
      </c>
      <c r="B13" s="204">
        <v>153.7165</v>
      </c>
      <c r="C13" s="92">
        <v>27.719368852459016</v>
      </c>
      <c r="D13" s="92">
        <v>52.67209781420766</v>
      </c>
      <c r="E13" s="92">
        <v>73.325033333333323</v>
      </c>
      <c r="F13" s="610"/>
      <c r="G13" s="610"/>
    </row>
    <row r="14" spans="1:38" x14ac:dyDescent="0.2">
      <c r="A14" s="203" t="s">
        <v>205</v>
      </c>
      <c r="B14" s="204">
        <v>178.76333333333335</v>
      </c>
      <c r="C14" s="92">
        <v>29.793888888888894</v>
      </c>
      <c r="D14" s="92">
        <v>56.299944444444456</v>
      </c>
      <c r="E14" s="92">
        <v>92.669499999999999</v>
      </c>
      <c r="F14" s="610"/>
      <c r="G14" s="610"/>
    </row>
    <row r="15" spans="1:38" x14ac:dyDescent="0.2">
      <c r="A15" s="203" t="s">
        <v>275</v>
      </c>
      <c r="B15" s="204">
        <v>193.74666666666667</v>
      </c>
      <c r="C15" s="92">
        <v>37.499354838709678</v>
      </c>
      <c r="D15" s="92">
        <v>72.240845161290309</v>
      </c>
      <c r="E15" s="92">
        <v>84.006466666666682</v>
      </c>
      <c r="F15" s="610"/>
      <c r="G15" s="610"/>
    </row>
    <row r="16" spans="1:38" x14ac:dyDescent="0.2">
      <c r="A16" s="203" t="s">
        <v>234</v>
      </c>
      <c r="B16" s="205">
        <v>192.59800000000001</v>
      </c>
      <c r="C16" s="195">
        <v>32.099666666666671</v>
      </c>
      <c r="D16" s="195">
        <v>69.130099999999999</v>
      </c>
      <c r="E16" s="195">
        <v>91.368233333333336</v>
      </c>
      <c r="F16" s="610"/>
      <c r="G16" s="610"/>
    </row>
    <row r="17" spans="1:13" x14ac:dyDescent="0.2">
      <c r="A17" s="203" t="s">
        <v>235</v>
      </c>
      <c r="B17" s="204">
        <v>196.38666666666666</v>
      </c>
      <c r="C17" s="92">
        <v>38.010322580645159</v>
      </c>
      <c r="D17" s="92">
        <v>71.533910752688172</v>
      </c>
      <c r="E17" s="92">
        <v>86.842433333333332</v>
      </c>
      <c r="F17" s="610"/>
      <c r="G17" s="610"/>
    </row>
    <row r="18" spans="1:13" x14ac:dyDescent="0.2">
      <c r="A18" s="203" t="s">
        <v>276</v>
      </c>
      <c r="B18" s="204">
        <v>163.5057338369765</v>
      </c>
      <c r="C18" s="92">
        <v>34.761061524396581</v>
      </c>
      <c r="D18" s="92">
        <v>39.701307327851865</v>
      </c>
      <c r="E18" s="92">
        <v>89.043364984728058</v>
      </c>
      <c r="F18" s="610"/>
      <c r="G18" s="610"/>
    </row>
    <row r="19" spans="1:13" x14ac:dyDescent="0.2">
      <c r="A19" s="3" t="s">
        <v>277</v>
      </c>
      <c r="B19" s="204">
        <v>177.62666666666667</v>
      </c>
      <c r="C19" s="92">
        <v>33.21474254742548</v>
      </c>
      <c r="D19" s="92">
        <v>65.132357452574496</v>
      </c>
      <c r="E19" s="92">
        <v>79.279566666666682</v>
      </c>
      <c r="F19" s="610"/>
      <c r="G19" s="610"/>
    </row>
    <row r="20" spans="1:13" x14ac:dyDescent="0.2">
      <c r="A20" s="3" t="s">
        <v>206</v>
      </c>
      <c r="B20" s="204">
        <v>190.61573333333334</v>
      </c>
      <c r="C20" s="92">
        <v>34.373328961748634</v>
      </c>
      <c r="D20" s="92">
        <v>72.840004371584712</v>
      </c>
      <c r="E20" s="92">
        <v>83.4024</v>
      </c>
      <c r="F20" s="610"/>
      <c r="G20" s="610"/>
    </row>
    <row r="21" spans="1:13" x14ac:dyDescent="0.2">
      <c r="A21" s="3" t="s">
        <v>278</v>
      </c>
      <c r="B21" s="204">
        <v>174.18220000000002</v>
      </c>
      <c r="C21" s="92">
        <v>30.229968595041324</v>
      </c>
      <c r="D21" s="92">
        <v>57.881198071625363</v>
      </c>
      <c r="E21" s="92">
        <v>86.071033333333332</v>
      </c>
      <c r="F21" s="610"/>
      <c r="G21" s="610"/>
    </row>
    <row r="22" spans="1:13" x14ac:dyDescent="0.2">
      <c r="A22" s="194" t="s">
        <v>279</v>
      </c>
      <c r="B22" s="204">
        <v>154.99650000000003</v>
      </c>
      <c r="C22" s="92">
        <v>26.900219008264468</v>
      </c>
      <c r="D22" s="92">
        <v>46.600014325068884</v>
      </c>
      <c r="E22" s="92">
        <v>81.496266666666671</v>
      </c>
      <c r="F22" s="610"/>
      <c r="G22" s="610"/>
    </row>
    <row r="23" spans="1:13" x14ac:dyDescent="0.2">
      <c r="A23" s="194" t="s">
        <v>280</v>
      </c>
      <c r="B23" s="206">
        <v>165.20666666666665</v>
      </c>
      <c r="C23" s="207">
        <v>24.004387464387463</v>
      </c>
      <c r="D23" s="207">
        <v>54.864079202279186</v>
      </c>
      <c r="E23" s="207">
        <v>86.338200000000001</v>
      </c>
      <c r="F23" s="610"/>
      <c r="G23" s="610"/>
    </row>
    <row r="24" spans="1:13" x14ac:dyDescent="0.2">
      <c r="A24" s="194" t="s">
        <v>281</v>
      </c>
      <c r="B24" s="206">
        <v>134</v>
      </c>
      <c r="C24" s="207">
        <v>20.440677966101696</v>
      </c>
      <c r="D24" s="207">
        <v>54.938322033898295</v>
      </c>
      <c r="E24" s="207">
        <v>58.621000000000016</v>
      </c>
      <c r="F24" s="610"/>
      <c r="G24" s="610"/>
    </row>
    <row r="25" spans="1:13" x14ac:dyDescent="0.2">
      <c r="A25" s="194" t="s">
        <v>543</v>
      </c>
      <c r="B25" s="206">
        <v>207.98333333333335</v>
      </c>
      <c r="C25" s="207">
        <v>36.09628099173554</v>
      </c>
      <c r="D25" s="207">
        <v>79.710185674931154</v>
      </c>
      <c r="E25" s="207">
        <v>92.176866666666655</v>
      </c>
      <c r="F25" s="610"/>
      <c r="G25" s="610"/>
    </row>
    <row r="26" spans="1:13" x14ac:dyDescent="0.2">
      <c r="A26" s="3" t="s">
        <v>282</v>
      </c>
      <c r="B26" s="206">
        <v>155.84996056466883</v>
      </c>
      <c r="C26" s="207">
        <v>29.142675552742954</v>
      </c>
      <c r="D26" s="207">
        <v>42.033537600990911</v>
      </c>
      <c r="E26" s="207">
        <v>84.673747410934965</v>
      </c>
      <c r="F26" s="610"/>
      <c r="G26" s="610"/>
    </row>
    <row r="27" spans="1:13" x14ac:dyDescent="0.2">
      <c r="A27" s="194" t="s">
        <v>236</v>
      </c>
      <c r="B27" s="206">
        <v>180.91666666666669</v>
      </c>
      <c r="C27" s="207">
        <v>33.829945799458002</v>
      </c>
      <c r="D27" s="207">
        <v>57.81322086720867</v>
      </c>
      <c r="E27" s="207">
        <v>89.273500000000013</v>
      </c>
      <c r="F27" s="610"/>
      <c r="G27" s="610"/>
    </row>
    <row r="28" spans="1:13" x14ac:dyDescent="0.2">
      <c r="A28" s="194" t="s">
        <v>545</v>
      </c>
      <c r="B28" s="204">
        <v>157.25217736841938</v>
      </c>
      <c r="C28" s="92">
        <v>27.29170020443642</v>
      </c>
      <c r="D28" s="92">
        <v>50.712250001423783</v>
      </c>
      <c r="E28" s="92">
        <v>79.248227162559175</v>
      </c>
      <c r="F28" s="610"/>
      <c r="G28" s="610"/>
    </row>
    <row r="29" spans="1:13" x14ac:dyDescent="0.2">
      <c r="A29" s="3" t="s">
        <v>283</v>
      </c>
      <c r="B29" s="206">
        <v>148.32122516708415</v>
      </c>
      <c r="C29" s="207">
        <v>23.681540152727724</v>
      </c>
      <c r="D29" s="207">
        <v>40.618313303024252</v>
      </c>
      <c r="E29" s="207">
        <v>84.021371711332179</v>
      </c>
      <c r="F29" s="610"/>
      <c r="G29" s="610"/>
    </row>
    <row r="30" spans="1:13" x14ac:dyDescent="0.2">
      <c r="A30" s="3" t="s">
        <v>237</v>
      </c>
      <c r="B30" s="204">
        <v>167.85832291881241</v>
      </c>
      <c r="C30" s="92">
        <v>33.571664583762484</v>
      </c>
      <c r="D30" s="92">
        <v>49.431266441393632</v>
      </c>
      <c r="E30" s="92">
        <v>84.855391893656289</v>
      </c>
      <c r="F30" s="610"/>
      <c r="G30" s="610"/>
    </row>
    <row r="31" spans="1:13" x14ac:dyDescent="0.2">
      <c r="A31" s="642" t="s">
        <v>284</v>
      </c>
      <c r="B31" s="643">
        <v>180.21723256898269</v>
      </c>
      <c r="C31" s="643">
        <v>31.912896105632111</v>
      </c>
      <c r="D31" s="643">
        <v>62.477588550435712</v>
      </c>
      <c r="E31" s="643">
        <v>85.826747912914868</v>
      </c>
      <c r="F31" s="610"/>
      <c r="G31" s="610"/>
    </row>
    <row r="32" spans="1:13" x14ac:dyDescent="0.2">
      <c r="A32" s="641" t="s">
        <v>285</v>
      </c>
      <c r="B32" s="640">
        <v>185.63704054531482</v>
      </c>
      <c r="C32" s="640">
        <v>32.28136888458387</v>
      </c>
      <c r="D32" s="640">
        <v>67.429604156329006</v>
      </c>
      <c r="E32" s="640">
        <v>85.926067504401942</v>
      </c>
      <c r="F32" s="610"/>
      <c r="G32" s="610"/>
      <c r="M32" s="611"/>
    </row>
    <row r="33" spans="1:13" x14ac:dyDescent="0.2">
      <c r="A33" s="639" t="s">
        <v>286</v>
      </c>
      <c r="B33" s="644">
        <v>17.91753096198147</v>
      </c>
      <c r="C33" s="644">
        <v>3.1730242461541138</v>
      </c>
      <c r="D33" s="644">
        <v>20.018290088092073</v>
      </c>
      <c r="E33" s="644">
        <v>-5.2737833722647167</v>
      </c>
      <c r="F33" s="610"/>
      <c r="G33" s="610"/>
      <c r="M33" s="611"/>
    </row>
    <row r="34" spans="1:13" x14ac:dyDescent="0.2">
      <c r="A34" s="80"/>
      <c r="B34" s="3"/>
      <c r="C34" s="3"/>
      <c r="D34" s="3"/>
      <c r="E34" s="55" t="s">
        <v>568</v>
      </c>
    </row>
    <row r="35" spans="1:13" s="1" customFormat="1" ht="14.25" customHeight="1" x14ac:dyDescent="0.2">
      <c r="A35" s="807" t="s">
        <v>658</v>
      </c>
      <c r="B35" s="807"/>
      <c r="C35" s="807"/>
      <c r="D35" s="807"/>
      <c r="E35" s="807"/>
    </row>
    <row r="36" spans="1:13" s="1" customFormat="1" x14ac:dyDescent="0.2">
      <c r="A36" s="807"/>
      <c r="B36" s="807"/>
      <c r="C36" s="807"/>
      <c r="D36" s="807"/>
      <c r="E36" s="807"/>
    </row>
    <row r="37" spans="1:13" s="1" customFormat="1" x14ac:dyDescent="0.2">
      <c r="A37" s="807"/>
      <c r="B37" s="807"/>
      <c r="C37" s="807"/>
      <c r="D37" s="807"/>
      <c r="E37" s="807"/>
    </row>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2">
    <mergeCell ref="A1:C2"/>
    <mergeCell ref="A35:E3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625" style="1" bestFit="1" customWidth="1"/>
    <col min="8" max="32" width="11" style="1"/>
  </cols>
  <sheetData>
    <row r="1" spans="1:36" x14ac:dyDescent="0.2">
      <c r="A1" s="766" t="s">
        <v>649</v>
      </c>
      <c r="B1" s="766"/>
      <c r="C1" s="766"/>
      <c r="D1" s="3"/>
      <c r="E1" s="3"/>
    </row>
    <row r="2" spans="1:36" x14ac:dyDescent="0.2">
      <c r="A2" s="767"/>
      <c r="B2" s="766"/>
      <c r="C2" s="766"/>
      <c r="D2" s="3"/>
      <c r="E2" s="55" t="s">
        <v>257</v>
      </c>
    </row>
    <row r="3" spans="1:36" x14ac:dyDescent="0.2">
      <c r="A3" s="57"/>
      <c r="B3" s="202" t="s">
        <v>262</v>
      </c>
      <c r="C3" s="202" t="s">
        <v>263</v>
      </c>
      <c r="D3" s="202" t="s">
        <v>264</v>
      </c>
      <c r="E3" s="202" t="s">
        <v>265</v>
      </c>
      <c r="G3" s="313"/>
      <c r="H3" s="313"/>
      <c r="I3" s="313"/>
      <c r="J3" s="313"/>
      <c r="K3" s="313"/>
      <c r="L3" s="313"/>
      <c r="M3" s="313"/>
      <c r="N3" s="313"/>
      <c r="O3" s="313"/>
      <c r="P3" s="313"/>
      <c r="Q3" s="313"/>
      <c r="R3" s="313"/>
      <c r="S3" s="313"/>
      <c r="T3" s="313"/>
      <c r="U3" s="313"/>
      <c r="V3" s="313"/>
      <c r="W3" s="313"/>
      <c r="X3" s="313"/>
      <c r="Y3" s="313"/>
      <c r="Z3" s="313"/>
      <c r="AA3" s="313"/>
      <c r="AB3" s="313"/>
      <c r="AC3" s="313"/>
      <c r="AD3" s="313"/>
      <c r="AE3" s="313"/>
      <c r="AF3" s="313"/>
      <c r="AG3" s="278"/>
      <c r="AH3" s="278"/>
      <c r="AI3" s="278"/>
      <c r="AJ3" s="278"/>
    </row>
    <row r="4" spans="1:36" x14ac:dyDescent="0.2">
      <c r="A4" s="667" t="s">
        <v>266</v>
      </c>
      <c r="B4" s="713">
        <v>155.21930762666668</v>
      </c>
      <c r="C4" s="714">
        <v>26.93888810049587</v>
      </c>
      <c r="D4" s="714">
        <v>38.04231405617081</v>
      </c>
      <c r="E4" s="714">
        <v>90.238105469999994</v>
      </c>
      <c r="F4" s="610"/>
      <c r="G4" s="610"/>
      <c r="H4" s="611"/>
      <c r="I4" s="611"/>
      <c r="J4" s="611"/>
      <c r="K4" s="611"/>
      <c r="L4" s="611"/>
      <c r="M4" s="611"/>
      <c r="N4" s="611"/>
      <c r="O4" s="611"/>
      <c r="P4" s="611"/>
      <c r="Q4" s="611"/>
      <c r="R4" s="611"/>
      <c r="S4" s="611"/>
      <c r="T4" s="611"/>
      <c r="U4" s="611"/>
      <c r="V4" s="611"/>
      <c r="W4" s="611"/>
      <c r="X4" s="611"/>
      <c r="Y4" s="611"/>
      <c r="Z4" s="611"/>
      <c r="AA4" s="611"/>
      <c r="AB4" s="611"/>
      <c r="AC4" s="611"/>
      <c r="AD4" s="611"/>
      <c r="AE4" s="611"/>
      <c r="AF4" s="611"/>
      <c r="AG4" s="277"/>
      <c r="AH4" s="277"/>
      <c r="AI4" s="277"/>
      <c r="AJ4" s="277"/>
    </row>
    <row r="5" spans="1:36" x14ac:dyDescent="0.2">
      <c r="A5" s="203" t="s">
        <v>267</v>
      </c>
      <c r="B5" s="204">
        <v>173.92000000000002</v>
      </c>
      <c r="C5" s="92">
        <v>27.768739495798322</v>
      </c>
      <c r="D5" s="92">
        <v>58.23906050420171</v>
      </c>
      <c r="E5" s="92">
        <v>87.912199999999984</v>
      </c>
      <c r="G5" s="610"/>
      <c r="H5" s="612"/>
      <c r="I5" s="612"/>
      <c r="J5" s="612"/>
      <c r="K5" s="612"/>
      <c r="L5" s="611"/>
      <c r="M5" s="611"/>
      <c r="N5" s="611"/>
      <c r="O5" s="611"/>
      <c r="P5" s="611"/>
      <c r="Q5" s="611"/>
      <c r="R5" s="611"/>
      <c r="S5" s="611"/>
      <c r="T5" s="611"/>
      <c r="U5" s="611"/>
      <c r="V5" s="611"/>
      <c r="W5" s="611"/>
      <c r="X5" s="611"/>
      <c r="Y5" s="611"/>
      <c r="Z5" s="611"/>
      <c r="AA5" s="611"/>
      <c r="AB5" s="611"/>
      <c r="AC5" s="611"/>
      <c r="AD5" s="611"/>
      <c r="AE5" s="611"/>
      <c r="AF5" s="611"/>
      <c r="AG5" s="277"/>
      <c r="AH5" s="277"/>
      <c r="AI5" s="277"/>
      <c r="AJ5" s="277"/>
    </row>
    <row r="6" spans="1:36" x14ac:dyDescent="0.2">
      <c r="A6" s="203" t="s">
        <v>268</v>
      </c>
      <c r="B6" s="204">
        <v>168.44</v>
      </c>
      <c r="C6" s="92">
        <v>28.073333333333338</v>
      </c>
      <c r="D6" s="92">
        <v>51.83</v>
      </c>
      <c r="E6" s="92">
        <v>88.536666666666662</v>
      </c>
      <c r="G6" s="610"/>
      <c r="L6" s="611"/>
      <c r="M6" s="611"/>
      <c r="N6" s="611"/>
      <c r="O6" s="611"/>
      <c r="P6" s="611"/>
      <c r="Q6" s="611"/>
      <c r="R6" s="611"/>
      <c r="S6" s="611"/>
      <c r="T6" s="611"/>
      <c r="U6" s="611"/>
      <c r="V6" s="611"/>
      <c r="W6" s="611"/>
      <c r="X6" s="611"/>
      <c r="Y6" s="611"/>
      <c r="Z6" s="611"/>
      <c r="AA6" s="611"/>
      <c r="AB6" s="611"/>
      <c r="AC6" s="611"/>
      <c r="AD6" s="611"/>
      <c r="AE6" s="611"/>
      <c r="AF6" s="611"/>
      <c r="AG6" s="277"/>
      <c r="AH6" s="277"/>
      <c r="AI6" s="277"/>
      <c r="AJ6" s="277"/>
    </row>
    <row r="7" spans="1:36" x14ac:dyDescent="0.2">
      <c r="A7" s="203" t="s">
        <v>233</v>
      </c>
      <c r="B7" s="204">
        <v>181.14569999999998</v>
      </c>
      <c r="C7" s="92">
        <v>31.438509917355365</v>
      </c>
      <c r="D7" s="92">
        <v>60.016390082644619</v>
      </c>
      <c r="E7" s="92">
        <v>89.690799999999996</v>
      </c>
      <c r="G7" s="610"/>
      <c r="L7" s="612"/>
      <c r="M7" s="612"/>
      <c r="N7" s="612"/>
      <c r="O7" s="612"/>
      <c r="P7" s="612"/>
      <c r="Q7" s="612"/>
      <c r="R7" s="612"/>
      <c r="S7" s="612"/>
      <c r="T7" s="612"/>
      <c r="U7" s="612"/>
      <c r="V7" s="612"/>
      <c r="W7" s="612"/>
      <c r="X7" s="612"/>
      <c r="Y7" s="612"/>
      <c r="Z7" s="612"/>
      <c r="AA7" s="612"/>
      <c r="AB7" s="612"/>
      <c r="AC7" s="612"/>
      <c r="AD7" s="612"/>
      <c r="AE7" s="612"/>
      <c r="AF7" s="612"/>
      <c r="AG7" s="279"/>
      <c r="AH7" s="279"/>
      <c r="AI7" s="279"/>
      <c r="AJ7" s="279"/>
    </row>
    <row r="8" spans="1:36" x14ac:dyDescent="0.2">
      <c r="A8" s="203" t="s">
        <v>269</v>
      </c>
      <c r="B8" s="204">
        <v>138.14108463714766</v>
      </c>
      <c r="C8" s="92">
        <v>23.023514106191278</v>
      </c>
      <c r="D8" s="92">
        <v>33.029933758280229</v>
      </c>
      <c r="E8" s="92">
        <v>82.087636772676149</v>
      </c>
      <c r="G8" s="610"/>
    </row>
    <row r="9" spans="1:36" x14ac:dyDescent="0.2">
      <c r="A9" s="203" t="s">
        <v>270</v>
      </c>
      <c r="B9" s="204">
        <v>159.88893333333334</v>
      </c>
      <c r="C9" s="92">
        <v>25.528485154061627</v>
      </c>
      <c r="D9" s="92">
        <v>41.070014845938388</v>
      </c>
      <c r="E9" s="92">
        <v>93.290433333333326</v>
      </c>
      <c r="G9" s="610"/>
    </row>
    <row r="10" spans="1:36" x14ac:dyDescent="0.2">
      <c r="A10" s="203" t="s">
        <v>271</v>
      </c>
      <c r="B10" s="204">
        <v>161.43333333333334</v>
      </c>
      <c r="C10" s="92">
        <v>32.286666666666669</v>
      </c>
      <c r="D10" s="92">
        <v>38.300000000000004</v>
      </c>
      <c r="E10" s="92">
        <v>90.846666666666664</v>
      </c>
      <c r="G10" s="610"/>
    </row>
    <row r="11" spans="1:36" x14ac:dyDescent="0.2">
      <c r="A11" s="203" t="s">
        <v>272</v>
      </c>
      <c r="B11" s="204">
        <v>174.73720356028082</v>
      </c>
      <c r="C11" s="92">
        <v>34.947440712056164</v>
      </c>
      <c r="D11" s="92">
        <v>47.654369469113732</v>
      </c>
      <c r="E11" s="92">
        <v>92.135393379110923</v>
      </c>
      <c r="G11" s="610"/>
    </row>
    <row r="12" spans="1:36" x14ac:dyDescent="0.2">
      <c r="A12" s="203" t="s">
        <v>273</v>
      </c>
      <c r="B12" s="204">
        <v>156.76</v>
      </c>
      <c r="C12" s="92">
        <v>26.126666666666669</v>
      </c>
      <c r="D12" s="92">
        <v>40.765133333333324</v>
      </c>
      <c r="E12" s="92">
        <v>89.868200000000002</v>
      </c>
      <c r="G12" s="610"/>
    </row>
    <row r="13" spans="1:36" x14ac:dyDescent="0.2">
      <c r="A13" s="203" t="s">
        <v>274</v>
      </c>
      <c r="B13" s="204">
        <v>156.03806666666668</v>
      </c>
      <c r="C13" s="92">
        <v>28.138012021857925</v>
      </c>
      <c r="D13" s="92">
        <v>49.326087978142091</v>
      </c>
      <c r="E13" s="92">
        <v>78.573966666666664</v>
      </c>
      <c r="G13" s="610"/>
    </row>
    <row r="14" spans="1:36" x14ac:dyDescent="0.2">
      <c r="A14" s="203" t="s">
        <v>205</v>
      </c>
      <c r="B14" s="204">
        <v>160.62</v>
      </c>
      <c r="C14" s="92">
        <v>26.770000000000003</v>
      </c>
      <c r="D14" s="92">
        <v>37.199999999999996</v>
      </c>
      <c r="E14" s="92">
        <v>96.65</v>
      </c>
      <c r="G14" s="610"/>
    </row>
    <row r="15" spans="1:36" x14ac:dyDescent="0.2">
      <c r="A15" s="203" t="s">
        <v>275</v>
      </c>
      <c r="B15" s="204">
        <v>190.74333333333334</v>
      </c>
      <c r="C15" s="92">
        <v>36.918064516129029</v>
      </c>
      <c r="D15" s="92">
        <v>51.051868817204316</v>
      </c>
      <c r="E15" s="92">
        <v>102.7734</v>
      </c>
      <c r="G15" s="610"/>
    </row>
    <row r="16" spans="1:36" x14ac:dyDescent="0.2">
      <c r="A16" s="203" t="s">
        <v>234</v>
      </c>
      <c r="B16" s="205">
        <v>177.67789999999999</v>
      </c>
      <c r="C16" s="195">
        <v>29.612983333333336</v>
      </c>
      <c r="D16" s="195">
        <v>60.889916666666664</v>
      </c>
      <c r="E16" s="195">
        <v>87.174999999999997</v>
      </c>
      <c r="G16" s="610"/>
    </row>
    <row r="17" spans="1:11" x14ac:dyDescent="0.2">
      <c r="A17" s="203" t="s">
        <v>235</v>
      </c>
      <c r="B17" s="204">
        <v>171.07666666666665</v>
      </c>
      <c r="C17" s="92">
        <v>33.111612903225804</v>
      </c>
      <c r="D17" s="92">
        <v>42.433087096774187</v>
      </c>
      <c r="E17" s="92">
        <v>95.531966666666662</v>
      </c>
      <c r="G17" s="610"/>
    </row>
    <row r="18" spans="1:11" x14ac:dyDescent="0.2">
      <c r="A18" s="203" t="s">
        <v>276</v>
      </c>
      <c r="B18" s="204">
        <v>165.37414311217813</v>
      </c>
      <c r="C18" s="92">
        <v>35.158282393927635</v>
      </c>
      <c r="D18" s="92">
        <v>37.243061709810149</v>
      </c>
      <c r="E18" s="92">
        <v>92.972799008440347</v>
      </c>
      <c r="G18" s="610"/>
    </row>
    <row r="19" spans="1:11" x14ac:dyDescent="0.2">
      <c r="A19" s="3" t="s">
        <v>277</v>
      </c>
      <c r="B19" s="204">
        <v>175.72000000000003</v>
      </c>
      <c r="C19" s="92">
        <v>32.858211382113822</v>
      </c>
      <c r="D19" s="92">
        <v>56.553021951219549</v>
      </c>
      <c r="E19" s="92">
        <v>86.308766666666656</v>
      </c>
      <c r="G19" s="610"/>
    </row>
    <row r="20" spans="1:11" x14ac:dyDescent="0.2">
      <c r="A20" s="3" t="s">
        <v>206</v>
      </c>
      <c r="B20" s="204">
        <v>179.96023333333332</v>
      </c>
      <c r="C20" s="92">
        <v>32.45184535519126</v>
      </c>
      <c r="D20" s="92">
        <v>61.740087978142078</v>
      </c>
      <c r="E20" s="92">
        <v>85.768299999999982</v>
      </c>
      <c r="G20" s="610"/>
    </row>
    <row r="21" spans="1:11" x14ac:dyDescent="0.2">
      <c r="A21" s="3" t="s">
        <v>278</v>
      </c>
      <c r="B21" s="204">
        <v>168.55676666666665</v>
      </c>
      <c r="C21" s="92">
        <v>29.253653719008259</v>
      </c>
      <c r="D21" s="92">
        <v>49.019846280991729</v>
      </c>
      <c r="E21" s="92">
        <v>90.283266666666663</v>
      </c>
      <c r="G21" s="610"/>
    </row>
    <row r="22" spans="1:11" x14ac:dyDescent="0.2">
      <c r="A22" s="194" t="s">
        <v>279</v>
      </c>
      <c r="B22" s="204">
        <v>153.08443333333332</v>
      </c>
      <c r="C22" s="92">
        <v>26.568372727272724</v>
      </c>
      <c r="D22" s="92">
        <v>41.000127272727276</v>
      </c>
      <c r="E22" s="92">
        <v>85.515933333333322</v>
      </c>
      <c r="G22" s="610"/>
    </row>
    <row r="23" spans="1:11" x14ac:dyDescent="0.2">
      <c r="A23" s="194" t="s">
        <v>280</v>
      </c>
      <c r="B23" s="206">
        <v>155.57666666666665</v>
      </c>
      <c r="C23" s="207">
        <v>22.605156695156694</v>
      </c>
      <c r="D23" s="207">
        <v>44.085743304843291</v>
      </c>
      <c r="E23" s="207">
        <v>88.885766666666669</v>
      </c>
      <c r="G23" s="610"/>
    </row>
    <row r="24" spans="1:11" x14ac:dyDescent="0.2">
      <c r="A24" s="194" t="s">
        <v>281</v>
      </c>
      <c r="B24" s="206">
        <v>121</v>
      </c>
      <c r="C24" s="207">
        <v>18.457627118644066</v>
      </c>
      <c r="D24" s="207">
        <v>47.240372881355938</v>
      </c>
      <c r="E24" s="207">
        <v>55.302</v>
      </c>
      <c r="G24" s="610"/>
    </row>
    <row r="25" spans="1:11" x14ac:dyDescent="0.2">
      <c r="A25" s="194" t="s">
        <v>543</v>
      </c>
      <c r="B25" s="206">
        <v>180.89000000000001</v>
      </c>
      <c r="C25" s="207">
        <v>31.39413223140496</v>
      </c>
      <c r="D25" s="207">
        <v>52.425034435261715</v>
      </c>
      <c r="E25" s="207">
        <v>97.07083333333334</v>
      </c>
      <c r="G25" s="610"/>
    </row>
    <row r="26" spans="1:11" x14ac:dyDescent="0.2">
      <c r="A26" s="3" t="s">
        <v>282</v>
      </c>
      <c r="B26" s="206">
        <v>157.22002621181136</v>
      </c>
      <c r="C26" s="207">
        <v>29.398866690013509</v>
      </c>
      <c r="D26" s="207">
        <v>38.712028282263631</v>
      </c>
      <c r="E26" s="207">
        <v>89.109131239534221</v>
      </c>
      <c r="G26" s="610"/>
    </row>
    <row r="27" spans="1:11" x14ac:dyDescent="0.2">
      <c r="A27" s="194" t="s">
        <v>236</v>
      </c>
      <c r="B27" s="206">
        <v>162.36666666666667</v>
      </c>
      <c r="C27" s="207">
        <v>30.361246612466129</v>
      </c>
      <c r="D27" s="207">
        <v>44.273853387533862</v>
      </c>
      <c r="E27" s="207">
        <v>87.73156666666668</v>
      </c>
      <c r="G27" s="610"/>
    </row>
    <row r="28" spans="1:11" x14ac:dyDescent="0.2">
      <c r="A28" s="194" t="s">
        <v>545</v>
      </c>
      <c r="B28" s="204">
        <v>154.46960503852014</v>
      </c>
      <c r="C28" s="92">
        <v>26.808774428172917</v>
      </c>
      <c r="D28" s="92">
        <v>39.298036894215109</v>
      </c>
      <c r="E28" s="92">
        <v>88.362793716132117</v>
      </c>
      <c r="G28" s="610"/>
    </row>
    <row r="29" spans="1:11" x14ac:dyDescent="0.2">
      <c r="A29" s="3" t="s">
        <v>283</v>
      </c>
      <c r="B29" s="206">
        <v>150.49240235039468</v>
      </c>
      <c r="C29" s="207">
        <v>24.028198694600832</v>
      </c>
      <c r="D29" s="207">
        <v>37.226414033684776</v>
      </c>
      <c r="E29" s="207">
        <v>89.237789622109077</v>
      </c>
      <c r="G29" s="610"/>
    </row>
    <row r="30" spans="1:11" x14ac:dyDescent="0.2">
      <c r="A30" s="3" t="s">
        <v>237</v>
      </c>
      <c r="B30" s="204">
        <v>162.62214066642673</v>
      </c>
      <c r="C30" s="92">
        <v>32.524428133285348</v>
      </c>
      <c r="D30" s="92">
        <v>36.289994557324384</v>
      </c>
      <c r="E30" s="92">
        <v>93.807717975816999</v>
      </c>
      <c r="G30" s="610"/>
    </row>
    <row r="31" spans="1:11" x14ac:dyDescent="0.2">
      <c r="A31" s="642" t="s">
        <v>284</v>
      </c>
      <c r="B31" s="643">
        <v>168.6572437724638</v>
      </c>
      <c r="C31" s="643">
        <v>29.865851457421972</v>
      </c>
      <c r="D31" s="643">
        <v>50.010477929603169</v>
      </c>
      <c r="E31" s="643">
        <v>88.780914385438663</v>
      </c>
      <c r="G31" s="610"/>
    </row>
    <row r="32" spans="1:11" x14ac:dyDescent="0.2">
      <c r="A32" s="641" t="s">
        <v>285</v>
      </c>
      <c r="B32" s="640">
        <v>171.43528738846146</v>
      </c>
      <c r="C32" s="640">
        <v>29.811753816828702</v>
      </c>
      <c r="D32" s="640">
        <v>53.049057692669805</v>
      </c>
      <c r="E32" s="640">
        <v>88.574475878962957</v>
      </c>
      <c r="G32" s="610"/>
      <c r="H32" s="611"/>
      <c r="I32" s="611"/>
      <c r="J32" s="611"/>
      <c r="K32" s="611"/>
    </row>
    <row r="33" spans="1:11" x14ac:dyDescent="0.2">
      <c r="A33" s="639" t="s">
        <v>286</v>
      </c>
      <c r="B33" s="644">
        <v>16.215979761794785</v>
      </c>
      <c r="C33" s="644">
        <v>2.8728657163328322</v>
      </c>
      <c r="D33" s="644">
        <v>15.006743636498996</v>
      </c>
      <c r="E33" s="644">
        <v>-1.6636295910370364</v>
      </c>
      <c r="G33" s="610"/>
      <c r="H33" s="611"/>
      <c r="I33" s="611"/>
      <c r="J33" s="611"/>
      <c r="K33" s="611"/>
    </row>
    <row r="34" spans="1:11" x14ac:dyDescent="0.2">
      <c r="A34" s="80"/>
      <c r="B34" s="3"/>
      <c r="C34" s="3"/>
      <c r="D34" s="3"/>
      <c r="E34" s="55" t="s">
        <v>568</v>
      </c>
    </row>
    <row r="35" spans="1:11" s="1" customFormat="1" x14ac:dyDescent="0.2">
      <c r="A35" s="807" t="s">
        <v>658</v>
      </c>
      <c r="B35" s="807"/>
      <c r="C35" s="807"/>
      <c r="D35" s="807"/>
      <c r="E35" s="807"/>
    </row>
    <row r="36" spans="1:11" s="1" customFormat="1" x14ac:dyDescent="0.2">
      <c r="A36" s="807"/>
      <c r="B36" s="807"/>
      <c r="C36" s="807"/>
      <c r="D36" s="807"/>
      <c r="E36" s="807"/>
    </row>
    <row r="37" spans="1:11" s="1" customFormat="1" x14ac:dyDescent="0.2">
      <c r="A37" s="807"/>
      <c r="B37" s="807"/>
      <c r="C37" s="807"/>
      <c r="D37" s="807"/>
      <c r="E37" s="807"/>
    </row>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2">
    <mergeCell ref="A1:C2"/>
    <mergeCell ref="A35:E3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66" t="s">
        <v>35</v>
      </c>
      <c r="B1" s="766"/>
      <c r="C1" s="766"/>
    </row>
    <row r="2" spans="1:3" x14ac:dyDescent="0.2">
      <c r="A2" s="766"/>
      <c r="B2" s="766"/>
      <c r="C2" s="766"/>
    </row>
    <row r="3" spans="1:3" x14ac:dyDescent="0.2">
      <c r="A3" s="54"/>
      <c r="B3" s="3"/>
      <c r="C3" s="55" t="s">
        <v>257</v>
      </c>
    </row>
    <row r="4" spans="1:3" x14ac:dyDescent="0.2">
      <c r="A4" s="57"/>
      <c r="B4" s="202" t="s">
        <v>262</v>
      </c>
      <c r="C4" s="202" t="s">
        <v>265</v>
      </c>
    </row>
    <row r="5" spans="1:3" x14ac:dyDescent="0.2">
      <c r="A5" s="667" t="s">
        <v>266</v>
      </c>
      <c r="B5" s="668">
        <v>105.60516666666668</v>
      </c>
      <c r="C5" s="669">
        <v>77.606733333333324</v>
      </c>
    </row>
    <row r="6" spans="1:3" x14ac:dyDescent="0.2">
      <c r="A6" s="203" t="s">
        <v>267</v>
      </c>
      <c r="B6" s="462">
        <v>112.851</v>
      </c>
      <c r="C6" s="463">
        <v>76.634399999999999</v>
      </c>
    </row>
    <row r="7" spans="1:3" x14ac:dyDescent="0.2">
      <c r="A7" s="203" t="s">
        <v>268</v>
      </c>
      <c r="B7" s="462">
        <v>121.57629999999997</v>
      </c>
      <c r="C7" s="463">
        <v>78.617133333333328</v>
      </c>
    </row>
    <row r="8" spans="1:3" x14ac:dyDescent="0.2">
      <c r="A8" s="203" t="s">
        <v>233</v>
      </c>
      <c r="B8" s="462">
        <v>95.466000000000008</v>
      </c>
      <c r="C8" s="463">
        <v>77.081566666666674</v>
      </c>
    </row>
    <row r="9" spans="1:3" x14ac:dyDescent="0.2">
      <c r="A9" s="203" t="s">
        <v>269</v>
      </c>
      <c r="B9" s="462">
        <v>0</v>
      </c>
      <c r="C9" s="463">
        <v>0</v>
      </c>
    </row>
    <row r="10" spans="1:3" x14ac:dyDescent="0.2">
      <c r="A10" s="203" t="s">
        <v>270</v>
      </c>
      <c r="B10" s="462">
        <v>113.15209999999999</v>
      </c>
      <c r="C10" s="463">
        <v>86.615533333333346</v>
      </c>
    </row>
    <row r="11" spans="1:3" x14ac:dyDescent="0.2">
      <c r="A11" s="203" t="s">
        <v>271</v>
      </c>
      <c r="B11" s="462">
        <v>103.45</v>
      </c>
      <c r="C11" s="463">
        <v>77.147866666666658</v>
      </c>
    </row>
    <row r="12" spans="1:3" x14ac:dyDescent="0.2">
      <c r="A12" s="203" t="s">
        <v>272</v>
      </c>
      <c r="B12" s="462">
        <v>188.19374803585242</v>
      </c>
      <c r="C12" s="463">
        <v>110.36586575784997</v>
      </c>
    </row>
    <row r="13" spans="1:3" x14ac:dyDescent="0.2">
      <c r="A13" s="203" t="s">
        <v>273</v>
      </c>
      <c r="B13" s="462">
        <v>0</v>
      </c>
      <c r="C13" s="463">
        <v>0</v>
      </c>
    </row>
    <row r="14" spans="1:3" x14ac:dyDescent="0.2">
      <c r="A14" s="203" t="s">
        <v>274</v>
      </c>
      <c r="B14" s="462">
        <v>121.21976666666667</v>
      </c>
      <c r="C14" s="463">
        <v>76.64736666666667</v>
      </c>
    </row>
    <row r="15" spans="1:3" x14ac:dyDescent="0.2">
      <c r="A15" s="203" t="s">
        <v>205</v>
      </c>
      <c r="B15" s="462">
        <v>119.41666666666667</v>
      </c>
      <c r="C15" s="463">
        <v>93.714666666666673</v>
      </c>
    </row>
    <row r="16" spans="1:3" x14ac:dyDescent="0.2">
      <c r="A16" s="203" t="s">
        <v>275</v>
      </c>
      <c r="B16" s="462">
        <v>151.82999999999998</v>
      </c>
      <c r="C16" s="463">
        <v>94.8643</v>
      </c>
    </row>
    <row r="17" spans="1:3" x14ac:dyDescent="0.2">
      <c r="A17" s="203" t="s">
        <v>234</v>
      </c>
      <c r="B17" s="462">
        <v>126.4325</v>
      </c>
      <c r="C17" s="463">
        <v>89.740300000000005</v>
      </c>
    </row>
    <row r="18" spans="1:3" x14ac:dyDescent="0.2">
      <c r="A18" s="203" t="s">
        <v>235</v>
      </c>
      <c r="B18" s="462">
        <v>133.45333333333332</v>
      </c>
      <c r="C18" s="463">
        <v>78.386200000000002</v>
      </c>
    </row>
    <row r="19" spans="1:3" x14ac:dyDescent="0.2">
      <c r="A19" s="203" t="s">
        <v>276</v>
      </c>
      <c r="B19" s="462">
        <v>165.37443216904359</v>
      </c>
      <c r="C19" s="463">
        <v>92.973833547838723</v>
      </c>
    </row>
    <row r="20" spans="1:3" x14ac:dyDescent="0.2">
      <c r="A20" s="203" t="s">
        <v>277</v>
      </c>
      <c r="B20" s="462">
        <v>104.66233333333335</v>
      </c>
      <c r="C20" s="463">
        <v>74.163933333333333</v>
      </c>
    </row>
    <row r="21" spans="1:3" x14ac:dyDescent="0.2">
      <c r="A21" s="203" t="s">
        <v>206</v>
      </c>
      <c r="B21" s="462">
        <v>155.0701</v>
      </c>
      <c r="C21" s="463">
        <v>86.786766666666665</v>
      </c>
    </row>
    <row r="22" spans="1:3" x14ac:dyDescent="0.2">
      <c r="A22" s="203" t="s">
        <v>278</v>
      </c>
      <c r="B22" s="462">
        <v>122.25739999999999</v>
      </c>
      <c r="C22" s="463">
        <v>87.726799999999997</v>
      </c>
    </row>
    <row r="23" spans="1:3" x14ac:dyDescent="0.2">
      <c r="A23" s="203" t="s">
        <v>279</v>
      </c>
      <c r="B23" s="462">
        <v>99.161066666666684</v>
      </c>
      <c r="C23" s="463">
        <v>79.836800000000011</v>
      </c>
    </row>
    <row r="24" spans="1:3" x14ac:dyDescent="0.2">
      <c r="A24" s="203" t="s">
        <v>280</v>
      </c>
      <c r="B24" s="462">
        <v>101.34666666666666</v>
      </c>
      <c r="C24" s="463">
        <v>78.528899999999993</v>
      </c>
    </row>
    <row r="25" spans="1:3" x14ac:dyDescent="0.2">
      <c r="A25" s="203" t="s">
        <v>281</v>
      </c>
      <c r="B25" s="462">
        <v>100</v>
      </c>
      <c r="C25" s="463">
        <v>61.538400000000003</v>
      </c>
    </row>
    <row r="26" spans="1:3" x14ac:dyDescent="0.2">
      <c r="A26" s="203" t="s">
        <v>543</v>
      </c>
      <c r="B26" s="462">
        <v>0</v>
      </c>
      <c r="C26" s="463">
        <v>0</v>
      </c>
    </row>
    <row r="27" spans="1:3" x14ac:dyDescent="0.2">
      <c r="A27" s="203" t="s">
        <v>282</v>
      </c>
      <c r="B27" s="462">
        <v>124.97933422459326</v>
      </c>
      <c r="C27" s="463">
        <v>96.205961482681701</v>
      </c>
    </row>
    <row r="28" spans="1:3" x14ac:dyDescent="0.2">
      <c r="A28" s="203" t="s">
        <v>236</v>
      </c>
      <c r="B28" s="462">
        <v>165.11666666666667</v>
      </c>
      <c r="C28" s="463">
        <v>87.321366666666677</v>
      </c>
    </row>
    <row r="29" spans="1:3" x14ac:dyDescent="0.2">
      <c r="A29" s="203" t="s">
        <v>545</v>
      </c>
      <c r="B29" s="462">
        <v>103.99735456658384</v>
      </c>
      <c r="C29" s="463">
        <v>76.975453945521465</v>
      </c>
    </row>
    <row r="30" spans="1:3" x14ac:dyDescent="0.2">
      <c r="A30" s="203" t="s">
        <v>283</v>
      </c>
      <c r="B30" s="462">
        <v>99.870272952594604</v>
      </c>
      <c r="C30" s="463">
        <v>81.868973419736278</v>
      </c>
    </row>
    <row r="31" spans="1:3" x14ac:dyDescent="0.2">
      <c r="A31" s="203" t="s">
        <v>237</v>
      </c>
      <c r="B31" s="462">
        <v>132.1133268934181</v>
      </c>
      <c r="C31" s="463">
        <v>69.398558752689084</v>
      </c>
    </row>
    <row r="32" spans="1:3" x14ac:dyDescent="0.2">
      <c r="A32" s="642" t="s">
        <v>284</v>
      </c>
      <c r="B32" s="646">
        <v>118.11384638286495</v>
      </c>
      <c r="C32" s="646">
        <v>80.854976552828163</v>
      </c>
    </row>
    <row r="33" spans="1:5" x14ac:dyDescent="0.2">
      <c r="A33" s="641" t="s">
        <v>285</v>
      </c>
      <c r="B33" s="645">
        <v>116.81674963531623</v>
      </c>
      <c r="C33" s="645">
        <v>80.232050362469451</v>
      </c>
    </row>
    <row r="34" spans="1:5" x14ac:dyDescent="0.2">
      <c r="A34" s="639" t="s">
        <v>286</v>
      </c>
      <c r="B34" s="655">
        <v>11.211582968649552</v>
      </c>
      <c r="C34" s="655">
        <v>2.6253170291361272</v>
      </c>
    </row>
    <row r="35" spans="1:5" x14ac:dyDescent="0.2">
      <c r="A35" s="80"/>
      <c r="B35" s="3"/>
      <c r="C35" s="55" t="s">
        <v>512</v>
      </c>
    </row>
    <row r="36" spans="1:5" x14ac:dyDescent="0.2">
      <c r="A36" s="80" t="s">
        <v>482</v>
      </c>
      <c r="B36" s="80"/>
      <c r="C36" s="80"/>
    </row>
    <row r="37" spans="1:5" s="1" customFormat="1" x14ac:dyDescent="0.2">
      <c r="A37" s="807"/>
      <c r="B37" s="807"/>
      <c r="C37" s="807"/>
      <c r="D37" s="807"/>
      <c r="E37" s="807"/>
    </row>
    <row r="38" spans="1:5" s="1" customFormat="1" x14ac:dyDescent="0.2">
      <c r="A38" s="807"/>
      <c r="B38" s="807"/>
      <c r="C38" s="807"/>
      <c r="D38" s="807"/>
      <c r="E38" s="807"/>
    </row>
    <row r="39" spans="1:5" s="1" customFormat="1" x14ac:dyDescent="0.2">
      <c r="A39" s="807"/>
      <c r="B39" s="807"/>
      <c r="C39" s="807"/>
      <c r="D39" s="807"/>
      <c r="E39" s="807"/>
    </row>
    <row r="40" spans="1:5" s="1" customFormat="1" x14ac:dyDescent="0.2"/>
    <row r="41" spans="1:5" s="1" customFormat="1" x14ac:dyDescent="0.2"/>
    <row r="42" spans="1:5" s="1" customFormat="1" x14ac:dyDescent="0.2"/>
    <row r="43" spans="1:5" s="1" customFormat="1" x14ac:dyDescent="0.2"/>
    <row r="44" spans="1:5" s="1" customFormat="1" x14ac:dyDescent="0.2"/>
    <row r="45" spans="1:5" s="1" customFormat="1" x14ac:dyDescent="0.2"/>
    <row r="46" spans="1:5" s="1" customFormat="1" x14ac:dyDescent="0.2"/>
    <row r="47" spans="1:5" s="1" customFormat="1" x14ac:dyDescent="0.2"/>
    <row r="48" spans="1:5"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2">
    <mergeCell ref="A1:C2"/>
    <mergeCell ref="A37:E39"/>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2.75" x14ac:dyDescent="0.2"/>
  <cols>
    <col min="1" max="1" width="16.125" style="18" bestFit="1" customWidth="1"/>
    <col min="2" max="13" width="8.5" style="18" customWidth="1"/>
    <col min="14" max="16384" width="11" style="18"/>
  </cols>
  <sheetData>
    <row r="1" spans="1:13" x14ac:dyDescent="0.2">
      <c r="A1" s="158" t="s">
        <v>20</v>
      </c>
    </row>
    <row r="2" spans="1:13" x14ac:dyDescent="0.2">
      <c r="A2" s="158"/>
      <c r="M2" s="161" t="s">
        <v>287</v>
      </c>
    </row>
    <row r="3" spans="1:13" x14ac:dyDescent="0.2">
      <c r="A3" s="535"/>
      <c r="B3" s="145">
        <v>2023</v>
      </c>
      <c r="C3" s="145" t="s">
        <v>507</v>
      </c>
      <c r="D3" s="145" t="s">
        <v>507</v>
      </c>
      <c r="E3" s="145" t="s">
        <v>507</v>
      </c>
      <c r="F3" s="145" t="s">
        <v>507</v>
      </c>
      <c r="G3" s="145" t="s">
        <v>507</v>
      </c>
      <c r="H3" s="145" t="s">
        <v>507</v>
      </c>
      <c r="I3" s="145" t="s">
        <v>507</v>
      </c>
      <c r="J3" s="145">
        <v>2024</v>
      </c>
      <c r="K3" s="145" t="s">
        <v>507</v>
      </c>
      <c r="L3" s="145" t="s">
        <v>507</v>
      </c>
      <c r="M3" s="145" t="s">
        <v>507</v>
      </c>
    </row>
    <row r="4" spans="1:13" x14ac:dyDescent="0.2">
      <c r="A4" s="440"/>
      <c r="B4" s="536">
        <v>45047</v>
      </c>
      <c r="C4" s="536">
        <v>45078</v>
      </c>
      <c r="D4" s="536">
        <v>45108</v>
      </c>
      <c r="E4" s="536">
        <v>45139</v>
      </c>
      <c r="F4" s="536">
        <v>45170</v>
      </c>
      <c r="G4" s="536">
        <v>45200</v>
      </c>
      <c r="H4" s="536">
        <v>45231</v>
      </c>
      <c r="I4" s="536">
        <v>45261</v>
      </c>
      <c r="J4" s="536">
        <v>45292</v>
      </c>
      <c r="K4" s="536">
        <v>45323</v>
      </c>
      <c r="L4" s="536">
        <v>45352</v>
      </c>
      <c r="M4" s="536">
        <v>45383</v>
      </c>
    </row>
    <row r="5" spans="1:13" x14ac:dyDescent="0.2">
      <c r="A5" s="537" t="s">
        <v>288</v>
      </c>
      <c r="B5" s="538">
        <v>75.624761904761883</v>
      </c>
      <c r="C5" s="538">
        <v>74.85318181818181</v>
      </c>
      <c r="D5" s="538">
        <v>79.811000000000007</v>
      </c>
      <c r="E5" s="538">
        <v>86.249523809523794</v>
      </c>
      <c r="F5" s="538">
        <v>93.750476190476206</v>
      </c>
      <c r="G5" s="538">
        <v>90.75500000000001</v>
      </c>
      <c r="H5" s="538">
        <v>82.941363636363619</v>
      </c>
      <c r="I5" s="538">
        <v>77.688947368421054</v>
      </c>
      <c r="J5" s="538">
        <v>80.12409090909091</v>
      </c>
      <c r="K5" s="538">
        <v>83.478095238095221</v>
      </c>
      <c r="L5" s="538">
        <v>85.408500000000004</v>
      </c>
      <c r="M5" s="538">
        <v>89.938095238095229</v>
      </c>
    </row>
    <row r="6" spans="1:13" x14ac:dyDescent="0.2">
      <c r="A6" s="539" t="s">
        <v>289</v>
      </c>
      <c r="B6" s="538">
        <v>71.578181818181804</v>
      </c>
      <c r="C6" s="538">
        <v>70.248095238095246</v>
      </c>
      <c r="D6" s="538">
        <v>76.069499999999977</v>
      </c>
      <c r="E6" s="538">
        <v>81.386086956521751</v>
      </c>
      <c r="F6" s="538">
        <v>89.424750000000017</v>
      </c>
      <c r="G6" s="538">
        <v>85.639523809523794</v>
      </c>
      <c r="H6" s="538">
        <v>77.684999999999988</v>
      </c>
      <c r="I6" s="538">
        <v>71.900000000000006</v>
      </c>
      <c r="J6" s="538">
        <v>74.152380952380966</v>
      </c>
      <c r="K6" s="538">
        <v>77.248999999999995</v>
      </c>
      <c r="L6" s="538">
        <v>81.278000000000006</v>
      </c>
      <c r="M6" s="538">
        <v>85.347272727272724</v>
      </c>
    </row>
    <row r="7" spans="1:13" x14ac:dyDescent="0.2">
      <c r="A7" s="540" t="s">
        <v>290</v>
      </c>
      <c r="B7" s="541">
        <v>1.0867500000000001</v>
      </c>
      <c r="C7" s="541">
        <v>1.0839863636363638</v>
      </c>
      <c r="D7" s="541">
        <v>1.1058142857142859</v>
      </c>
      <c r="E7" s="541">
        <v>1.0908869565217392</v>
      </c>
      <c r="F7" s="541">
        <v>1.0683809523809522</v>
      </c>
      <c r="G7" s="541">
        <v>1.0562545454545453</v>
      </c>
      <c r="H7" s="541">
        <v>1.0808227272727271</v>
      </c>
      <c r="I7" s="541">
        <v>1.0903052631578947</v>
      </c>
      <c r="J7" s="541">
        <v>1.0905136363636365</v>
      </c>
      <c r="K7" s="541">
        <v>1.0794714285714286</v>
      </c>
      <c r="L7" s="541">
        <v>1.0872199999999999</v>
      </c>
      <c r="M7" s="541">
        <v>1.0727761904761905</v>
      </c>
    </row>
    <row r="8" spans="1:13" x14ac:dyDescent="0.2">
      <c r="M8" s="161" t="s">
        <v>291</v>
      </c>
    </row>
    <row r="9" spans="1:13" x14ac:dyDescent="0.2">
      <c r="A9" s="542"/>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2.75" x14ac:dyDescent="0.2"/>
  <cols>
    <col min="1" max="1" width="16.5" style="18" bestFit="1" customWidth="1"/>
    <col min="2" max="13" width="7.125" style="18" customWidth="1"/>
    <col min="14" max="16384" width="11" style="18"/>
  </cols>
  <sheetData>
    <row r="1" spans="1:13" x14ac:dyDescent="0.2">
      <c r="A1" s="158" t="s">
        <v>21</v>
      </c>
    </row>
    <row r="2" spans="1:13" x14ac:dyDescent="0.2">
      <c r="A2" s="159"/>
      <c r="M2" s="161" t="s">
        <v>287</v>
      </c>
    </row>
    <row r="3" spans="1:13" x14ac:dyDescent="0.2">
      <c r="A3" s="543"/>
      <c r="B3" s="145">
        <v>2023</v>
      </c>
      <c r="C3" s="145" t="s">
        <v>507</v>
      </c>
      <c r="D3" s="145" t="s">
        <v>507</v>
      </c>
      <c r="E3" s="145" t="s">
        <v>507</v>
      </c>
      <c r="F3" s="145" t="s">
        <v>507</v>
      </c>
      <c r="G3" s="145" t="s">
        <v>507</v>
      </c>
      <c r="H3" s="145" t="s">
        <v>507</v>
      </c>
      <c r="I3" s="145" t="s">
        <v>507</v>
      </c>
      <c r="J3" s="145">
        <v>2024</v>
      </c>
      <c r="K3" s="145" t="s">
        <v>507</v>
      </c>
      <c r="L3" s="145" t="s">
        <v>507</v>
      </c>
      <c r="M3" s="145" t="s">
        <v>507</v>
      </c>
    </row>
    <row r="4" spans="1:13" x14ac:dyDescent="0.2">
      <c r="A4" s="440"/>
      <c r="B4" s="536">
        <v>45047</v>
      </c>
      <c r="C4" s="536">
        <v>45078</v>
      </c>
      <c r="D4" s="536">
        <v>45108</v>
      </c>
      <c r="E4" s="536">
        <v>45139</v>
      </c>
      <c r="F4" s="536">
        <v>45170</v>
      </c>
      <c r="G4" s="536">
        <v>45200</v>
      </c>
      <c r="H4" s="536">
        <v>45231</v>
      </c>
      <c r="I4" s="536">
        <v>45261</v>
      </c>
      <c r="J4" s="536">
        <v>45292</v>
      </c>
      <c r="K4" s="536">
        <v>45323</v>
      </c>
      <c r="L4" s="536">
        <v>45352</v>
      </c>
      <c r="M4" s="536">
        <v>45383</v>
      </c>
    </row>
    <row r="5" spans="1:13" x14ac:dyDescent="0.2">
      <c r="A5" s="485" t="s">
        <v>292</v>
      </c>
      <c r="B5" s="396"/>
      <c r="C5" s="396"/>
      <c r="D5" s="396"/>
      <c r="E5" s="396"/>
      <c r="F5" s="396"/>
      <c r="G5" s="396"/>
      <c r="H5" s="396"/>
      <c r="I5" s="396"/>
      <c r="J5" s="396"/>
      <c r="K5" s="396"/>
      <c r="L5" s="396"/>
      <c r="M5" s="396"/>
    </row>
    <row r="6" spans="1:13" x14ac:dyDescent="0.2">
      <c r="A6" s="544" t="s">
        <v>293</v>
      </c>
      <c r="B6" s="395">
        <v>77.061304347826095</v>
      </c>
      <c r="C6" s="395">
        <v>76.883636363636342</v>
      </c>
      <c r="D6" s="395">
        <v>82.379047619047611</v>
      </c>
      <c r="E6" s="395">
        <v>88.711304347826072</v>
      </c>
      <c r="F6" s="395">
        <v>97.76857142857142</v>
      </c>
      <c r="G6" s="395">
        <v>94.848181818181814</v>
      </c>
      <c r="H6" s="395">
        <v>89.39318181818183</v>
      </c>
      <c r="I6" s="395">
        <v>82.944761904761918</v>
      </c>
      <c r="J6" s="395">
        <v>81.853478260869565</v>
      </c>
      <c r="K6" s="395">
        <v>82.4647619047619</v>
      </c>
      <c r="L6" s="395">
        <v>85.329047619047628</v>
      </c>
      <c r="M6" s="395">
        <v>89.192727272727282</v>
      </c>
    </row>
    <row r="7" spans="1:13" x14ac:dyDescent="0.2">
      <c r="A7" s="544" t="s">
        <v>294</v>
      </c>
      <c r="B7" s="395">
        <v>74.883913043478259</v>
      </c>
      <c r="C7" s="395">
        <v>74.681363636363614</v>
      </c>
      <c r="D7" s="395">
        <v>80.799523809523805</v>
      </c>
      <c r="E7" s="395">
        <v>86.173913043478251</v>
      </c>
      <c r="F7" s="395">
        <v>93.403809523809514</v>
      </c>
      <c r="G7" s="395">
        <v>88.972727272727255</v>
      </c>
      <c r="H7" s="395">
        <v>82.817272727272723</v>
      </c>
      <c r="I7" s="395">
        <v>77.540499999999994</v>
      </c>
      <c r="J7" s="395">
        <v>79.738181818181815</v>
      </c>
      <c r="K7" s="395">
        <v>82.785499999999999</v>
      </c>
      <c r="L7" s="395">
        <v>86.469500000000011</v>
      </c>
      <c r="M7" s="395">
        <v>90.96238095238094</v>
      </c>
    </row>
    <row r="8" spans="1:13" x14ac:dyDescent="0.2">
      <c r="A8" s="544" t="s">
        <v>549</v>
      </c>
      <c r="B8" s="395">
        <v>75.385217391304323</v>
      </c>
      <c r="C8" s="395">
        <v>75.233636363636364</v>
      </c>
      <c r="D8" s="395">
        <v>80.72904761904762</v>
      </c>
      <c r="E8" s="395">
        <v>87.013478260869576</v>
      </c>
      <c r="F8" s="395">
        <v>96.116190476190482</v>
      </c>
      <c r="G8" s="395">
        <v>93.150454545454522</v>
      </c>
      <c r="H8" s="395">
        <v>87.597727272727255</v>
      </c>
      <c r="I8" s="395">
        <v>81.192380952380944</v>
      </c>
      <c r="J8" s="395">
        <v>80.103478260869565</v>
      </c>
      <c r="K8" s="395">
        <v>80.855238095238093</v>
      </c>
      <c r="L8" s="395">
        <v>83.676666666666648</v>
      </c>
      <c r="M8" s="395">
        <v>87.63818181818182</v>
      </c>
    </row>
    <row r="9" spans="1:13" x14ac:dyDescent="0.2">
      <c r="A9" s="544" t="s">
        <v>550</v>
      </c>
      <c r="B9" s="395">
        <v>73.835217391304354</v>
      </c>
      <c r="C9" s="395">
        <v>73.683636363636353</v>
      </c>
      <c r="D9" s="395">
        <v>79.179047619047608</v>
      </c>
      <c r="E9" s="395">
        <v>85.511304347826098</v>
      </c>
      <c r="F9" s="395">
        <v>93.90190476190476</v>
      </c>
      <c r="G9" s="395">
        <v>90.900454545454522</v>
      </c>
      <c r="H9" s="395">
        <v>85.347727272727255</v>
      </c>
      <c r="I9" s="395">
        <v>78.942380952380944</v>
      </c>
      <c r="J9" s="395">
        <v>77.853478260869565</v>
      </c>
      <c r="K9" s="395">
        <v>79.057619047619056</v>
      </c>
      <c r="L9" s="395">
        <v>81.926666666666648</v>
      </c>
      <c r="M9" s="395">
        <v>85.88818181818182</v>
      </c>
    </row>
    <row r="10" spans="1:13" x14ac:dyDescent="0.2">
      <c r="A10" s="545" t="s">
        <v>296</v>
      </c>
      <c r="B10" s="447">
        <v>74.164761904761917</v>
      </c>
      <c r="C10" s="447">
        <v>74.608181818181819</v>
      </c>
      <c r="D10" s="447">
        <v>79.766190476190459</v>
      </c>
      <c r="E10" s="447">
        <v>86.751818181818194</v>
      </c>
      <c r="F10" s="447">
        <v>94.744285714285724</v>
      </c>
      <c r="G10" s="447">
        <v>91.371818181818185</v>
      </c>
      <c r="H10" s="447">
        <v>83.995909090909109</v>
      </c>
      <c r="I10" s="447">
        <v>78.71684210526314</v>
      </c>
      <c r="J10" s="447">
        <v>80.971363636363634</v>
      </c>
      <c r="K10" s="447">
        <v>84.329047619047628</v>
      </c>
      <c r="L10" s="447">
        <v>86.256999999999977</v>
      </c>
      <c r="M10" s="447">
        <v>90.78619047619047</v>
      </c>
    </row>
    <row r="11" spans="1:13" x14ac:dyDescent="0.2">
      <c r="A11" s="485" t="s">
        <v>295</v>
      </c>
      <c r="B11" s="397"/>
      <c r="C11" s="397"/>
      <c r="D11" s="397"/>
      <c r="E11" s="397"/>
      <c r="F11" s="397"/>
      <c r="G11" s="397"/>
      <c r="H11" s="397"/>
      <c r="I11" s="397"/>
      <c r="J11" s="397"/>
      <c r="K11" s="397"/>
      <c r="L11" s="397"/>
      <c r="M11" s="397"/>
    </row>
    <row r="12" spans="1:13" x14ac:dyDescent="0.2">
      <c r="A12" s="544" t="s">
        <v>297</v>
      </c>
      <c r="B12" s="395">
        <v>76.064761904761895</v>
      </c>
      <c r="C12" s="395">
        <v>75.508181818181825</v>
      </c>
      <c r="D12" s="395">
        <v>80.611428571428604</v>
      </c>
      <c r="E12" s="395">
        <v>86.476818181818203</v>
      </c>
      <c r="F12" s="395">
        <v>94.444285714285726</v>
      </c>
      <c r="G12" s="395">
        <v>91.071818181818173</v>
      </c>
      <c r="H12" s="395">
        <v>83.695909090909097</v>
      </c>
      <c r="I12" s="395">
        <v>78.416842105263143</v>
      </c>
      <c r="J12" s="395">
        <v>80.671363636363637</v>
      </c>
      <c r="K12" s="395">
        <v>84.029047619047603</v>
      </c>
      <c r="L12" s="395">
        <v>85.957000000000022</v>
      </c>
      <c r="M12" s="395">
        <v>90.486190476190473</v>
      </c>
    </row>
    <row r="13" spans="1:13" x14ac:dyDescent="0.2">
      <c r="A13" s="544" t="s">
        <v>298</v>
      </c>
      <c r="B13" s="395">
        <v>75.329565217391306</v>
      </c>
      <c r="C13" s="395">
        <v>74.305909090909111</v>
      </c>
      <c r="D13" s="395">
        <v>79.705238095238087</v>
      </c>
      <c r="E13" s="395">
        <v>86.335217391304369</v>
      </c>
      <c r="F13" s="395">
        <v>94.107142857142861</v>
      </c>
      <c r="G13" s="395">
        <v>91.62318181818182</v>
      </c>
      <c r="H13" s="395">
        <v>83.442272727272723</v>
      </c>
      <c r="I13" s="395">
        <v>77.907619047619036</v>
      </c>
      <c r="J13" s="395">
        <v>79.470434782608677</v>
      </c>
      <c r="K13" s="395">
        <v>83.466190476190448</v>
      </c>
      <c r="L13" s="395">
        <v>85.351904761904763</v>
      </c>
      <c r="M13" s="395">
        <v>89.360000000000014</v>
      </c>
    </row>
    <row r="14" spans="1:13" x14ac:dyDescent="0.2">
      <c r="A14" s="544" t="s">
        <v>299</v>
      </c>
      <c r="B14" s="395">
        <v>76.910000000000011</v>
      </c>
      <c r="C14" s="395">
        <v>76.969545454545468</v>
      </c>
      <c r="D14" s="395">
        <v>82.26857142857142</v>
      </c>
      <c r="E14" s="395">
        <v>89.297272727272727</v>
      </c>
      <c r="F14" s="395">
        <v>98.15857142857142</v>
      </c>
      <c r="G14" s="395">
        <v>94.949090909090913</v>
      </c>
      <c r="H14" s="395">
        <v>85.759545454545432</v>
      </c>
      <c r="I14" s="395">
        <v>79.119473684210547</v>
      </c>
      <c r="J14" s="395">
        <v>82.178181818181798</v>
      </c>
      <c r="K14" s="395">
        <v>86.079047619047628</v>
      </c>
      <c r="L14" s="395">
        <v>88.801999999999992</v>
      </c>
      <c r="M14" s="395">
        <v>93.117142857142866</v>
      </c>
    </row>
    <row r="15" spans="1:13" x14ac:dyDescent="0.2">
      <c r="A15" s="485" t="s">
        <v>209</v>
      </c>
      <c r="B15" s="397"/>
      <c r="C15" s="397"/>
      <c r="D15" s="397"/>
      <c r="E15" s="397"/>
      <c r="F15" s="397"/>
      <c r="G15" s="397"/>
      <c r="H15" s="397"/>
      <c r="I15" s="397"/>
      <c r="J15" s="397"/>
      <c r="K15" s="397"/>
      <c r="L15" s="397"/>
      <c r="M15" s="397"/>
    </row>
    <row r="16" spans="1:13" x14ac:dyDescent="0.2">
      <c r="A16" s="544" t="s">
        <v>300</v>
      </c>
      <c r="B16" s="395">
        <v>56.559999999999988</v>
      </c>
      <c r="C16" s="395">
        <v>56.590000000000011</v>
      </c>
      <c r="D16" s="395">
        <v>63.88761904761904</v>
      </c>
      <c r="E16" s="395">
        <v>70.692727272727268</v>
      </c>
      <c r="F16" s="395">
        <v>78.179999999999993</v>
      </c>
      <c r="G16" s="395">
        <v>76.521818181818176</v>
      </c>
      <c r="H16" s="395">
        <v>67.327727272727273</v>
      </c>
      <c r="I16" s="395">
        <v>59.86684210526316</v>
      </c>
      <c r="J16" s="395">
        <v>64.446363636363657</v>
      </c>
      <c r="K16" s="395">
        <v>73.21380952380953</v>
      </c>
      <c r="L16" s="395">
        <v>76.591500000000011</v>
      </c>
      <c r="M16" s="395">
        <v>81.245238095238093</v>
      </c>
    </row>
    <row r="17" spans="1:13" x14ac:dyDescent="0.2">
      <c r="A17" s="485" t="s">
        <v>301</v>
      </c>
      <c r="B17" s="486"/>
      <c r="C17" s="486"/>
      <c r="D17" s="486"/>
      <c r="E17" s="486"/>
      <c r="F17" s="486"/>
      <c r="G17" s="486"/>
      <c r="H17" s="486"/>
      <c r="I17" s="486"/>
      <c r="J17" s="486"/>
      <c r="K17" s="486"/>
      <c r="L17" s="486"/>
      <c r="M17" s="486"/>
    </row>
    <row r="18" spans="1:13" x14ac:dyDescent="0.2">
      <c r="A18" s="544" t="s">
        <v>302</v>
      </c>
      <c r="B18" s="395">
        <v>71.578181818181804</v>
      </c>
      <c r="C18" s="395">
        <v>70.248095238095246</v>
      </c>
      <c r="D18" s="395">
        <v>76.069499999999977</v>
      </c>
      <c r="E18" s="395">
        <v>81.386086956521751</v>
      </c>
      <c r="F18" s="395">
        <v>89.424750000000017</v>
      </c>
      <c r="G18" s="395">
        <v>85.639523809523794</v>
      </c>
      <c r="H18" s="395">
        <v>77.684999999999988</v>
      </c>
      <c r="I18" s="395">
        <v>71.900000000000006</v>
      </c>
      <c r="J18" s="395">
        <v>74.152380952380966</v>
      </c>
      <c r="K18" s="395">
        <v>77.248999999999995</v>
      </c>
      <c r="L18" s="395">
        <v>81.278000000000006</v>
      </c>
      <c r="M18" s="395">
        <v>85.347272727272724</v>
      </c>
    </row>
    <row r="19" spans="1:13" x14ac:dyDescent="0.2">
      <c r="A19" s="545" t="s">
        <v>303</v>
      </c>
      <c r="B19" s="447">
        <v>61.749130434782607</v>
      </c>
      <c r="C19" s="447">
        <v>63.049545454545452</v>
      </c>
      <c r="D19" s="447">
        <v>68.944285714285726</v>
      </c>
      <c r="E19" s="447">
        <v>75.425652173913036</v>
      </c>
      <c r="F19" s="447">
        <v>84.479523809523812</v>
      </c>
      <c r="G19" s="447">
        <v>80.922727272727286</v>
      </c>
      <c r="H19" s="447">
        <v>74.25500000000001</v>
      </c>
      <c r="I19" s="447">
        <v>69.134285714285724</v>
      </c>
      <c r="J19" s="447">
        <v>68.72347826086957</v>
      </c>
      <c r="K19" s="447">
        <v>70.791428571428582</v>
      </c>
      <c r="L19" s="447">
        <v>74.138095238095218</v>
      </c>
      <c r="M19" s="447">
        <v>78.702727272727259</v>
      </c>
    </row>
    <row r="20" spans="1:13" x14ac:dyDescent="0.2">
      <c r="A20" s="485" t="s">
        <v>304</v>
      </c>
      <c r="B20" s="486"/>
      <c r="C20" s="486"/>
      <c r="D20" s="486"/>
      <c r="E20" s="486"/>
      <c r="F20" s="486"/>
      <c r="G20" s="486"/>
      <c r="H20" s="486"/>
      <c r="I20" s="486"/>
      <c r="J20" s="486"/>
      <c r="K20" s="486"/>
      <c r="L20" s="486"/>
      <c r="M20" s="486"/>
    </row>
    <row r="21" spans="1:13" x14ac:dyDescent="0.2">
      <c r="A21" s="544" t="s">
        <v>305</v>
      </c>
      <c r="B21" s="395">
        <v>77.576666666666654</v>
      </c>
      <c r="C21" s="395">
        <v>76.387727272727261</v>
      </c>
      <c r="D21" s="395">
        <v>81.586190476190467</v>
      </c>
      <c r="E21" s="395">
        <v>88.324545454545472</v>
      </c>
      <c r="F21" s="395">
        <v>96.244285714285724</v>
      </c>
      <c r="G21" s="395">
        <v>92.871818181818185</v>
      </c>
      <c r="H21" s="395">
        <v>86.011818181818185</v>
      </c>
      <c r="I21" s="395">
        <v>80.043157894736851</v>
      </c>
      <c r="J21" s="395">
        <v>82.748636363636379</v>
      </c>
      <c r="K21" s="395">
        <v>86.61238095238096</v>
      </c>
      <c r="L21" s="395">
        <v>88.098499999999987</v>
      </c>
      <c r="M21" s="395">
        <v>91.625238095238089</v>
      </c>
    </row>
    <row r="22" spans="1:13" x14ac:dyDescent="0.2">
      <c r="A22" s="544" t="s">
        <v>306</v>
      </c>
      <c r="B22" s="398">
        <v>75.814285714285717</v>
      </c>
      <c r="C22" s="398">
        <v>75.032272727272726</v>
      </c>
      <c r="D22" s="398">
        <v>80.00238095238096</v>
      </c>
      <c r="E22" s="398">
        <v>86.909999999999982</v>
      </c>
      <c r="F22" s="398">
        <v>94.761428571428581</v>
      </c>
      <c r="G22" s="398">
        <v>92.398181818181783</v>
      </c>
      <c r="H22" s="398">
        <v>85.12318181818182</v>
      </c>
      <c r="I22" s="398">
        <v>78.660526315789468</v>
      </c>
      <c r="J22" s="398">
        <v>81.166818181818172</v>
      </c>
      <c r="K22" s="398">
        <v>85.502380952380946</v>
      </c>
      <c r="L22" s="398">
        <v>86.37299999999999</v>
      </c>
      <c r="M22" s="398">
        <v>90.544285714285721</v>
      </c>
    </row>
    <row r="23" spans="1:13" x14ac:dyDescent="0.2">
      <c r="A23" s="545" t="s">
        <v>307</v>
      </c>
      <c r="B23" s="447">
        <v>76.945714285714288</v>
      </c>
      <c r="C23" s="447">
        <v>75.099090909090904</v>
      </c>
      <c r="D23" s="447">
        <v>80.230476190476182</v>
      </c>
      <c r="E23" s="447">
        <v>86.89727272727275</v>
      </c>
      <c r="F23" s="447">
        <v>94.79095238095239</v>
      </c>
      <c r="G23" s="447">
        <v>92.962727272727278</v>
      </c>
      <c r="H23" s="447">
        <v>85.745909090909109</v>
      </c>
      <c r="I23" s="447">
        <v>80.466842105263154</v>
      </c>
      <c r="J23" s="447">
        <v>82.721363636363634</v>
      </c>
      <c r="K23" s="447">
        <v>85.921904761904756</v>
      </c>
      <c r="L23" s="447">
        <v>86.356999999999985</v>
      </c>
      <c r="M23" s="447">
        <v>90.782857142857139</v>
      </c>
    </row>
    <row r="24" spans="1:13" s="613" customFormat="1" x14ac:dyDescent="0.2">
      <c r="A24" s="546" t="s">
        <v>308</v>
      </c>
      <c r="B24" s="547">
        <v>75.861739130434799</v>
      </c>
      <c r="C24" s="547">
        <v>75.170454545454561</v>
      </c>
      <c r="D24" s="547">
        <v>81.063333333333318</v>
      </c>
      <c r="E24" s="547">
        <v>87.323913043478257</v>
      </c>
      <c r="F24" s="547">
        <v>94.548571428571421</v>
      </c>
      <c r="G24" s="547">
        <v>91.770909090909072</v>
      </c>
      <c r="H24" s="547">
        <v>84.922727272727286</v>
      </c>
      <c r="I24" s="547">
        <v>79.281428571428549</v>
      </c>
      <c r="J24" s="547">
        <v>79.973043478260863</v>
      </c>
      <c r="K24" s="547">
        <v>81.22904761904762</v>
      </c>
      <c r="L24" s="547">
        <v>84.211428571428584</v>
      </c>
      <c r="M24" s="547">
        <v>89.119090909090914</v>
      </c>
    </row>
    <row r="25" spans="1:13" x14ac:dyDescent="0.2">
      <c r="A25" s="542"/>
      <c r="M25" s="161" t="s">
        <v>291</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4.1" customHeight="1" x14ac:dyDescent="0.2"/>
  <cols>
    <col min="1" max="1" width="13.125" style="18" customWidth="1"/>
    <col min="2" max="2" width="9.625" style="18" customWidth="1"/>
    <col min="3" max="14" width="8.625" style="18" customWidth="1"/>
    <col min="15" max="16384" width="10.5" style="18"/>
  </cols>
  <sheetData>
    <row r="1" spans="1:14" ht="14.1" customHeight="1" x14ac:dyDescent="0.2">
      <c r="A1" s="158" t="s">
        <v>22</v>
      </c>
      <c r="B1" s="690"/>
    </row>
    <row r="2" spans="1:14" ht="14.1" customHeight="1" x14ac:dyDescent="0.2">
      <c r="A2" s="158"/>
      <c r="B2" s="158"/>
      <c r="N2" s="161" t="s">
        <v>309</v>
      </c>
    </row>
    <row r="3" spans="1:14" ht="14.1" customHeight="1" x14ac:dyDescent="0.2">
      <c r="A3" s="551"/>
      <c r="B3" s="551"/>
      <c r="C3" s="145">
        <v>2023</v>
      </c>
      <c r="D3" s="145" t="s">
        <v>507</v>
      </c>
      <c r="E3" s="145" t="s">
        <v>507</v>
      </c>
      <c r="F3" s="145" t="s">
        <v>507</v>
      </c>
      <c r="G3" s="145" t="s">
        <v>507</v>
      </c>
      <c r="H3" s="145" t="s">
        <v>507</v>
      </c>
      <c r="I3" s="145" t="s">
        <v>507</v>
      </c>
      <c r="J3" s="145" t="s">
        <v>507</v>
      </c>
      <c r="K3" s="145">
        <v>2024</v>
      </c>
      <c r="L3" s="145" t="s">
        <v>507</v>
      </c>
      <c r="M3" s="145" t="s">
        <v>507</v>
      </c>
      <c r="N3" s="145" t="s">
        <v>507</v>
      </c>
    </row>
    <row r="4" spans="1:14" ht="14.1" customHeight="1" x14ac:dyDescent="0.2">
      <c r="C4" s="536">
        <v>45047</v>
      </c>
      <c r="D4" s="536">
        <v>45078</v>
      </c>
      <c r="E4" s="536">
        <v>45108</v>
      </c>
      <c r="F4" s="536">
        <v>45139</v>
      </c>
      <c r="G4" s="536">
        <v>45170</v>
      </c>
      <c r="H4" s="536">
        <v>45200</v>
      </c>
      <c r="I4" s="536">
        <v>45231</v>
      </c>
      <c r="J4" s="536">
        <v>45261</v>
      </c>
      <c r="K4" s="536">
        <v>45292</v>
      </c>
      <c r="L4" s="536">
        <v>45323</v>
      </c>
      <c r="M4" s="536">
        <v>45352</v>
      </c>
      <c r="N4" s="536">
        <v>45383</v>
      </c>
    </row>
    <row r="5" spans="1:14" ht="14.1" customHeight="1" x14ac:dyDescent="0.2">
      <c r="A5" s="810" t="s">
        <v>483</v>
      </c>
      <c r="B5" s="552" t="s">
        <v>310</v>
      </c>
      <c r="C5" s="548">
        <v>801.11956521739125</v>
      </c>
      <c r="D5" s="548">
        <v>804.7954545454545</v>
      </c>
      <c r="E5" s="548">
        <v>874.88095238095241</v>
      </c>
      <c r="F5" s="548">
        <v>947.06521739130437</v>
      </c>
      <c r="G5" s="548">
        <v>932.91666666666663</v>
      </c>
      <c r="H5" s="548">
        <v>800.9204545454545</v>
      </c>
      <c r="I5" s="548">
        <v>781.04590909090916</v>
      </c>
      <c r="J5" s="548">
        <v>745.58333333333337</v>
      </c>
      <c r="K5" s="548">
        <v>768.41869565217382</v>
      </c>
      <c r="L5" s="548">
        <v>832.95238095238096</v>
      </c>
      <c r="M5" s="548">
        <v>884.33952380952383</v>
      </c>
      <c r="N5" s="548">
        <v>930.96045454545458</v>
      </c>
    </row>
    <row r="6" spans="1:14" ht="14.1" customHeight="1" x14ac:dyDescent="0.2">
      <c r="A6" s="811"/>
      <c r="B6" s="553" t="s">
        <v>311</v>
      </c>
      <c r="C6" s="549">
        <v>813.57500000000005</v>
      </c>
      <c r="D6" s="549">
        <v>819.65909090909088</v>
      </c>
      <c r="E6" s="549">
        <v>882.33333333333337</v>
      </c>
      <c r="F6" s="549">
        <v>982.94318181818187</v>
      </c>
      <c r="G6" s="549">
        <v>967.79761904761904</v>
      </c>
      <c r="H6" s="549">
        <v>839.05681818181813</v>
      </c>
      <c r="I6" s="549">
        <v>810.43181818181813</v>
      </c>
      <c r="J6" s="549">
        <v>758.86842105263156</v>
      </c>
      <c r="K6" s="549">
        <v>790.72727272727275</v>
      </c>
      <c r="L6" s="549">
        <v>825.42857142857144</v>
      </c>
      <c r="M6" s="549">
        <v>864.75</v>
      </c>
      <c r="N6" s="549">
        <v>940.51190476190482</v>
      </c>
    </row>
    <row r="7" spans="1:14" ht="14.1" customHeight="1" x14ac:dyDescent="0.2">
      <c r="A7" s="810" t="s">
        <v>515</v>
      </c>
      <c r="B7" s="552" t="s">
        <v>310</v>
      </c>
      <c r="C7" s="550">
        <v>717.08749999999998</v>
      </c>
      <c r="D7" s="550">
        <v>727.47727272727275</v>
      </c>
      <c r="E7" s="550">
        <v>806.91666666666663</v>
      </c>
      <c r="F7" s="550">
        <v>956.06818181818187</v>
      </c>
      <c r="G7" s="550">
        <v>1000.1428571428571</v>
      </c>
      <c r="H7" s="550">
        <v>938.5454545454545</v>
      </c>
      <c r="I7" s="550">
        <v>872.75</v>
      </c>
      <c r="J7" s="550">
        <v>809.92105263157896</v>
      </c>
      <c r="K7" s="550">
        <v>858.76136363636363</v>
      </c>
      <c r="L7" s="550">
        <v>861.15476190476193</v>
      </c>
      <c r="M7" s="550">
        <v>823.73749999999995</v>
      </c>
      <c r="N7" s="550">
        <v>815.96428571428567</v>
      </c>
    </row>
    <row r="8" spans="1:14" ht="14.1" customHeight="1" x14ac:dyDescent="0.2">
      <c r="A8" s="811"/>
      <c r="B8" s="553" t="s">
        <v>311</v>
      </c>
      <c r="C8" s="549">
        <v>716.625</v>
      </c>
      <c r="D8" s="549">
        <v>737.5</v>
      </c>
      <c r="E8" s="549">
        <v>830.90476190476193</v>
      </c>
      <c r="F8" s="549">
        <v>972.63636363636363</v>
      </c>
      <c r="G8" s="549">
        <v>1020.9404761904761</v>
      </c>
      <c r="H8" s="549">
        <v>954.125</v>
      </c>
      <c r="I8" s="549">
        <v>901</v>
      </c>
      <c r="J8" s="549">
        <v>831.40789473684208</v>
      </c>
      <c r="K8" s="549">
        <v>872.2045454545455</v>
      </c>
      <c r="L8" s="549">
        <v>888.86904761904759</v>
      </c>
      <c r="M8" s="549">
        <v>850.8</v>
      </c>
      <c r="N8" s="549">
        <v>843.96428571428567</v>
      </c>
    </row>
    <row r="9" spans="1:14" ht="14.1" customHeight="1" x14ac:dyDescent="0.2">
      <c r="A9" s="810" t="s">
        <v>484</v>
      </c>
      <c r="B9" s="552" t="s">
        <v>310</v>
      </c>
      <c r="C9" s="548">
        <v>675.9021739130435</v>
      </c>
      <c r="D9" s="548">
        <v>709.76136363636363</v>
      </c>
      <c r="E9" s="548">
        <v>779.75</v>
      </c>
      <c r="F9" s="548">
        <v>901.68478260869563</v>
      </c>
      <c r="G9" s="548">
        <v>965.20238095238096</v>
      </c>
      <c r="H9" s="548">
        <v>894.18181818181813</v>
      </c>
      <c r="I9" s="548">
        <v>820.90909090909088</v>
      </c>
      <c r="J9" s="548">
        <v>761.91666666666663</v>
      </c>
      <c r="K9" s="548">
        <v>794.89130434782612</v>
      </c>
      <c r="L9" s="548">
        <v>850.92857142857144</v>
      </c>
      <c r="M9" s="548">
        <v>816.27380952380952</v>
      </c>
      <c r="N9" s="548">
        <v>799.60227272727275</v>
      </c>
    </row>
    <row r="10" spans="1:14" ht="14.1" customHeight="1" x14ac:dyDescent="0.2">
      <c r="A10" s="811"/>
      <c r="B10" s="553" t="s">
        <v>311</v>
      </c>
      <c r="C10" s="549">
        <v>682.16250000000002</v>
      </c>
      <c r="D10" s="549">
        <v>713.9545454545455</v>
      </c>
      <c r="E10" s="549">
        <v>785.11904761904759</v>
      </c>
      <c r="F10" s="549">
        <v>916.27272727272725</v>
      </c>
      <c r="G10" s="549">
        <v>981.42857142857144</v>
      </c>
      <c r="H10" s="549">
        <v>913.98863636363637</v>
      </c>
      <c r="I10" s="549">
        <v>864.09090909090912</v>
      </c>
      <c r="J10" s="549">
        <v>795.96052631578948</v>
      </c>
      <c r="K10" s="549">
        <v>815.77272727272725</v>
      </c>
      <c r="L10" s="549">
        <v>877</v>
      </c>
      <c r="M10" s="549">
        <v>848.0625</v>
      </c>
      <c r="N10" s="549">
        <v>826.72619047619048</v>
      </c>
    </row>
    <row r="11" spans="1:14" ht="14.1" customHeight="1" x14ac:dyDescent="0.2">
      <c r="A11" s="808" t="s">
        <v>312</v>
      </c>
      <c r="B11" s="552" t="s">
        <v>310</v>
      </c>
      <c r="C11" s="548">
        <v>447.39130434782606</v>
      </c>
      <c r="D11" s="548">
        <v>467.40909090909093</v>
      </c>
      <c r="E11" s="548">
        <v>502.16666666666669</v>
      </c>
      <c r="F11" s="548">
        <v>553.48913043478262</v>
      </c>
      <c r="G11" s="548">
        <v>569.28571428571433</v>
      </c>
      <c r="H11" s="548">
        <v>528.03409090909088</v>
      </c>
      <c r="I11" s="548">
        <v>495.35227272727275</v>
      </c>
      <c r="J11" s="548">
        <v>474.07142857142856</v>
      </c>
      <c r="K11" s="548">
        <v>478.57608695652175</v>
      </c>
      <c r="L11" s="548">
        <v>478.01190476190476</v>
      </c>
      <c r="M11" s="548">
        <v>519.79761904761904</v>
      </c>
      <c r="N11" s="548">
        <v>515.44909090909084</v>
      </c>
    </row>
    <row r="12" spans="1:14" ht="14.1" customHeight="1" x14ac:dyDescent="0.2">
      <c r="A12" s="809"/>
      <c r="B12" s="553" t="s">
        <v>311</v>
      </c>
      <c r="C12" s="549">
        <v>428.72500000000002</v>
      </c>
      <c r="D12" s="549">
        <v>442.65909090909093</v>
      </c>
      <c r="E12" s="549">
        <v>480.63095238095241</v>
      </c>
      <c r="F12" s="549">
        <v>537.93181818181813</v>
      </c>
      <c r="G12" s="549">
        <v>557.83333333333337</v>
      </c>
      <c r="H12" s="549">
        <v>512.89772727272725</v>
      </c>
      <c r="I12" s="549">
        <v>475.61363636363637</v>
      </c>
      <c r="J12" s="549">
        <v>450.25</v>
      </c>
      <c r="K12" s="549">
        <v>462.39772727272725</v>
      </c>
      <c r="L12" s="549">
        <v>463.60714285714283</v>
      </c>
      <c r="M12" s="549">
        <v>498.16250000000002</v>
      </c>
      <c r="N12" s="549">
        <v>506.65476190476193</v>
      </c>
    </row>
    <row r="13" spans="1:14" ht="14.1" customHeight="1" x14ac:dyDescent="0.2">
      <c r="B13" s="542"/>
      <c r="N13" s="161" t="s">
        <v>291</v>
      </c>
    </row>
    <row r="14" spans="1:14" ht="14.1" customHeight="1" x14ac:dyDescent="0.2">
      <c r="A14" s="542"/>
    </row>
    <row r="15" spans="1:14" ht="14.1" customHeight="1" x14ac:dyDescent="0.2">
      <c r="A15" s="542"/>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125" customWidth="1"/>
    <col min="9" max="49" width="11" style="1"/>
  </cols>
  <sheetData>
    <row r="1" spans="1:8" x14ac:dyDescent="0.2">
      <c r="A1" s="53" t="s">
        <v>313</v>
      </c>
      <c r="B1" s="53"/>
      <c r="C1" s="53"/>
      <c r="D1" s="6"/>
      <c r="E1" s="6"/>
      <c r="F1" s="6"/>
      <c r="G1" s="6"/>
      <c r="H1" s="3"/>
    </row>
    <row r="2" spans="1:8" x14ac:dyDescent="0.2">
      <c r="A2" s="54"/>
      <c r="B2" s="54"/>
      <c r="C2" s="54"/>
      <c r="D2" s="65"/>
      <c r="E2" s="65"/>
      <c r="F2" s="65"/>
      <c r="G2" s="108"/>
      <c r="H2" s="55" t="s">
        <v>465</v>
      </c>
    </row>
    <row r="3" spans="1:8" x14ac:dyDescent="0.2">
      <c r="A3" s="56"/>
      <c r="B3" s="780">
        <f>INDICE!A3</f>
        <v>45383</v>
      </c>
      <c r="C3" s="778">
        <v>41671</v>
      </c>
      <c r="D3" s="778" t="s">
        <v>115</v>
      </c>
      <c r="E3" s="778"/>
      <c r="F3" s="778" t="s">
        <v>116</v>
      </c>
      <c r="G3" s="778"/>
      <c r="H3" s="778"/>
    </row>
    <row r="4" spans="1:8" ht="25.5" x14ac:dyDescent="0.2">
      <c r="A4" s="66"/>
      <c r="B4" s="184" t="s">
        <v>54</v>
      </c>
      <c r="C4" s="185" t="s">
        <v>447</v>
      </c>
      <c r="D4" s="184" t="s">
        <v>54</v>
      </c>
      <c r="E4" s="185" t="s">
        <v>447</v>
      </c>
      <c r="F4" s="184" t="s">
        <v>54</v>
      </c>
      <c r="G4" s="186" t="s">
        <v>447</v>
      </c>
      <c r="H4" s="185" t="s">
        <v>106</v>
      </c>
    </row>
    <row r="5" spans="1:8" x14ac:dyDescent="0.2">
      <c r="A5" s="3" t="s">
        <v>314</v>
      </c>
      <c r="B5" s="301">
        <v>17227.555</v>
      </c>
      <c r="C5" s="72">
        <v>-3.291171543652101</v>
      </c>
      <c r="D5" s="71">
        <v>85615.536999999997</v>
      </c>
      <c r="E5" s="330">
        <v>1.2875451433030247</v>
      </c>
      <c r="F5" s="71">
        <v>218282.489</v>
      </c>
      <c r="G5" s="330">
        <v>7.5787783910566713</v>
      </c>
      <c r="H5" s="304">
        <v>68.578911637623463</v>
      </c>
    </row>
    <row r="6" spans="1:8" x14ac:dyDescent="0.2">
      <c r="A6" s="3" t="s">
        <v>315</v>
      </c>
      <c r="B6" s="302">
        <v>4489.067</v>
      </c>
      <c r="C6" s="187">
        <v>-25.587862034761173</v>
      </c>
      <c r="D6" s="58">
        <v>20984.484</v>
      </c>
      <c r="E6" s="59">
        <v>-23.512266058326674</v>
      </c>
      <c r="F6" s="58">
        <v>90119.464000000007</v>
      </c>
      <c r="G6" s="59">
        <v>-30.503574005288701</v>
      </c>
      <c r="H6" s="305">
        <v>28.313287001624708</v>
      </c>
    </row>
    <row r="7" spans="1:8" x14ac:dyDescent="0.2">
      <c r="A7" s="3" t="s">
        <v>316</v>
      </c>
      <c r="B7" s="341">
        <v>869.39099999999996</v>
      </c>
      <c r="C7" s="187">
        <v>19.085685325078249</v>
      </c>
      <c r="D7" s="95">
        <v>3501.6179999999999</v>
      </c>
      <c r="E7" s="73">
        <v>14.255275828359542</v>
      </c>
      <c r="F7" s="95">
        <v>9891.9419999999991</v>
      </c>
      <c r="G7" s="187">
        <v>13.390704567109074</v>
      </c>
      <c r="H7" s="442">
        <v>3.1078013607518291</v>
      </c>
    </row>
    <row r="8" spans="1:8" x14ac:dyDescent="0.2">
      <c r="A8" s="210" t="s">
        <v>186</v>
      </c>
      <c r="B8" s="211">
        <v>22586.012999999999</v>
      </c>
      <c r="C8" s="212">
        <v>-8.0995289747541186</v>
      </c>
      <c r="D8" s="211">
        <v>110101.639</v>
      </c>
      <c r="E8" s="212">
        <v>-4.2819505744040702</v>
      </c>
      <c r="F8" s="211">
        <v>318293.89500000002</v>
      </c>
      <c r="G8" s="212">
        <v>-6.741688552489709</v>
      </c>
      <c r="H8" s="213">
        <v>100</v>
      </c>
    </row>
    <row r="9" spans="1:8" x14ac:dyDescent="0.2">
      <c r="A9" s="214" t="s">
        <v>592</v>
      </c>
      <c r="B9" s="303">
        <v>4313.4459999999999</v>
      </c>
      <c r="C9" s="75">
        <v>-24.55821359448802</v>
      </c>
      <c r="D9" s="74">
        <v>19633.77</v>
      </c>
      <c r="E9" s="75">
        <v>-10.589726723957188</v>
      </c>
      <c r="F9" s="74">
        <v>59779.017999999996</v>
      </c>
      <c r="G9" s="189">
        <v>5.8097798127447655</v>
      </c>
      <c r="H9" s="499">
        <v>18.781075898424</v>
      </c>
    </row>
    <row r="10" spans="1:8" x14ac:dyDescent="0.2">
      <c r="A10" s="3"/>
      <c r="B10" s="3"/>
      <c r="C10" s="3"/>
      <c r="D10" s="3"/>
      <c r="E10" s="3"/>
      <c r="F10" s="3"/>
      <c r="G10" s="108"/>
      <c r="H10" s="55" t="s">
        <v>220</v>
      </c>
    </row>
    <row r="11" spans="1:8" x14ac:dyDescent="0.2">
      <c r="A11" s="80" t="s">
        <v>569</v>
      </c>
      <c r="B11" s="80"/>
      <c r="C11" s="199"/>
      <c r="D11" s="199"/>
      <c r="E11" s="199"/>
      <c r="F11" s="80"/>
      <c r="G11" s="80"/>
      <c r="H11" s="80"/>
    </row>
    <row r="12" spans="1:8" x14ac:dyDescent="0.2">
      <c r="A12" s="80" t="s">
        <v>503</v>
      </c>
      <c r="B12" s="108"/>
      <c r="C12" s="108"/>
      <c r="D12" s="108"/>
      <c r="E12" s="108"/>
      <c r="F12" s="108"/>
      <c r="G12" s="108"/>
      <c r="H12" s="108"/>
    </row>
    <row r="13" spans="1:8" x14ac:dyDescent="0.2">
      <c r="A13" s="429" t="s">
        <v>530</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5">
    <cfRule type="cellIs" dxfId="73" priority="7" operator="equal">
      <formula>0</formula>
    </cfRule>
    <cfRule type="cellIs" dxfId="72" priority="8" operator="between">
      <formula>-0.5</formula>
      <formula>0.5</formula>
    </cfRule>
  </conditionalFormatting>
  <conditionalFormatting sqref="E7">
    <cfRule type="cellIs" dxfId="71" priority="1" operator="between">
      <formula>-0.5</formula>
      <formula>0.5</formula>
    </cfRule>
    <cfRule type="cellIs" dxfId="70" priority="2" operator="between">
      <formula>0</formula>
      <formula>0.49</formula>
    </cfRule>
  </conditionalFormatting>
  <conditionalFormatting sqref="G5">
    <cfRule type="cellIs" dxfId="69" priority="5" operator="equal">
      <formula>0</formula>
    </cfRule>
    <cfRule type="cellIs" dxfId="68" priority="6" operator="between">
      <formula>-0.5</formula>
      <formula>0.5</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125" customWidth="1"/>
    <col min="9" max="41" width="11" style="1"/>
  </cols>
  <sheetData>
    <row r="1" spans="1:8" x14ac:dyDescent="0.2">
      <c r="A1" s="53" t="s">
        <v>622</v>
      </c>
      <c r="B1" s="53"/>
      <c r="C1" s="53"/>
      <c r="D1" s="6"/>
      <c r="E1" s="6"/>
      <c r="F1" s="6"/>
      <c r="G1" s="6"/>
      <c r="H1" s="3"/>
    </row>
    <row r="2" spans="1:8" x14ac:dyDescent="0.2">
      <c r="A2" s="54"/>
      <c r="B2" s="54"/>
      <c r="C2" s="54"/>
      <c r="D2" s="65"/>
      <c r="E2" s="65"/>
      <c r="F2" s="65"/>
      <c r="G2" s="108"/>
      <c r="H2" s="55" t="s">
        <v>465</v>
      </c>
    </row>
    <row r="3" spans="1:8" ht="14.1" customHeight="1" x14ac:dyDescent="0.2">
      <c r="A3" s="56"/>
      <c r="B3" s="780">
        <f>INDICE!A3</f>
        <v>45383</v>
      </c>
      <c r="C3" s="780">
        <v>41671</v>
      </c>
      <c r="D3" s="778" t="s">
        <v>115</v>
      </c>
      <c r="E3" s="778"/>
      <c r="F3" s="778" t="s">
        <v>116</v>
      </c>
      <c r="G3" s="778"/>
      <c r="H3" s="183"/>
    </row>
    <row r="4" spans="1:8" ht="25.5" x14ac:dyDescent="0.2">
      <c r="A4" s="66"/>
      <c r="B4" s="184" t="s">
        <v>54</v>
      </c>
      <c r="C4" s="185" t="s">
        <v>447</v>
      </c>
      <c r="D4" s="184" t="s">
        <v>54</v>
      </c>
      <c r="E4" s="185" t="s">
        <v>447</v>
      </c>
      <c r="F4" s="184" t="s">
        <v>54</v>
      </c>
      <c r="G4" s="186" t="s">
        <v>447</v>
      </c>
      <c r="H4" s="185" t="s">
        <v>106</v>
      </c>
    </row>
    <row r="5" spans="1:8" x14ac:dyDescent="0.2">
      <c r="A5" s="3" t="s">
        <v>624</v>
      </c>
      <c r="B5" s="301">
        <v>9333.91</v>
      </c>
      <c r="C5" s="72">
        <v>-16.079748204449832</v>
      </c>
      <c r="D5" s="71">
        <v>42583.432999999997</v>
      </c>
      <c r="E5" s="72">
        <v>-8.5075470891395089</v>
      </c>
      <c r="F5" s="71">
        <v>150675.03200000001</v>
      </c>
      <c r="G5" s="59">
        <v>-12.22504855466944</v>
      </c>
      <c r="H5" s="304">
        <v>47.338335534208092</v>
      </c>
    </row>
    <row r="6" spans="1:8" x14ac:dyDescent="0.2">
      <c r="A6" s="3" t="s">
        <v>623</v>
      </c>
      <c r="B6" s="302">
        <v>7336.4160000000002</v>
      </c>
      <c r="C6" s="187">
        <v>-17.094006855855493</v>
      </c>
      <c r="D6" s="58">
        <v>33108.002</v>
      </c>
      <c r="E6" s="59">
        <v>-4.1991405412238958</v>
      </c>
      <c r="F6" s="58">
        <v>98107.077999999994</v>
      </c>
      <c r="G6" s="59">
        <v>2.9693083021983853</v>
      </c>
      <c r="H6" s="305">
        <v>30.822796020011626</v>
      </c>
    </row>
    <row r="7" spans="1:8" x14ac:dyDescent="0.2">
      <c r="A7" s="3" t="s">
        <v>625</v>
      </c>
      <c r="B7" s="341">
        <v>5046.2960000000003</v>
      </c>
      <c r="C7" s="187">
        <v>30.223229676974501</v>
      </c>
      <c r="D7" s="95">
        <v>30908.585999999999</v>
      </c>
      <c r="E7" s="187">
        <v>0.15741733305504435</v>
      </c>
      <c r="F7" s="95">
        <v>59619.843000000001</v>
      </c>
      <c r="G7" s="187">
        <v>-9.1730522835686923</v>
      </c>
      <c r="H7" s="442">
        <v>18.731067085028442</v>
      </c>
    </row>
    <row r="8" spans="1:8" x14ac:dyDescent="0.2">
      <c r="A8" s="685" t="s">
        <v>318</v>
      </c>
      <c r="B8" s="341">
        <v>869.39099999999996</v>
      </c>
      <c r="C8" s="187">
        <v>19.085685325078249</v>
      </c>
      <c r="D8" s="95">
        <v>3501.6179999999999</v>
      </c>
      <c r="E8" s="73">
        <v>14.255275828359542</v>
      </c>
      <c r="F8" s="95">
        <v>9891.9419999999991</v>
      </c>
      <c r="G8" s="187">
        <v>13.390704567109074</v>
      </c>
      <c r="H8" s="442">
        <v>3.1078013607518291</v>
      </c>
    </row>
    <row r="9" spans="1:8" x14ac:dyDescent="0.2">
      <c r="A9" s="210" t="s">
        <v>186</v>
      </c>
      <c r="B9" s="211">
        <v>22586.012999999999</v>
      </c>
      <c r="C9" s="212">
        <v>-8.0995289747541186</v>
      </c>
      <c r="D9" s="211">
        <v>110101.639</v>
      </c>
      <c r="E9" s="212">
        <v>-4.2819505744040702</v>
      </c>
      <c r="F9" s="211">
        <v>318293.89500000002</v>
      </c>
      <c r="G9" s="212">
        <v>-6.741688552489709</v>
      </c>
      <c r="H9" s="213">
        <v>100</v>
      </c>
    </row>
    <row r="10" spans="1:8" x14ac:dyDescent="0.2">
      <c r="A10" s="80"/>
      <c r="B10" s="3"/>
      <c r="C10" s="3"/>
      <c r="D10" s="3"/>
      <c r="E10" s="3"/>
      <c r="F10" s="3"/>
      <c r="G10" s="108"/>
      <c r="H10" s="55" t="s">
        <v>220</v>
      </c>
    </row>
    <row r="11" spans="1:8" x14ac:dyDescent="0.2">
      <c r="A11" s="80" t="s">
        <v>569</v>
      </c>
      <c r="B11" s="80"/>
      <c r="C11" s="199"/>
      <c r="D11" s="199"/>
      <c r="E11" s="199"/>
      <c r="F11" s="80"/>
      <c r="G11" s="80"/>
      <c r="H11" s="80"/>
    </row>
    <row r="12" spans="1:8" x14ac:dyDescent="0.2">
      <c r="A12" s="80" t="s">
        <v>485</v>
      </c>
      <c r="B12" s="108"/>
      <c r="C12" s="108"/>
      <c r="D12" s="108"/>
      <c r="E12" s="108"/>
      <c r="F12" s="108"/>
      <c r="G12" s="108"/>
      <c r="H12" s="108"/>
    </row>
    <row r="13" spans="1:8" x14ac:dyDescent="0.2">
      <c r="A13" s="429" t="s">
        <v>530</v>
      </c>
      <c r="B13" s="1"/>
      <c r="C13" s="1"/>
      <c r="D13" s="1"/>
      <c r="E13" s="1"/>
      <c r="F13" s="1"/>
      <c r="G13" s="1"/>
      <c r="H13" s="1"/>
    </row>
    <row r="14" spans="1:8" s="1" customFormat="1" x14ac:dyDescent="0.2">
      <c r="A14" s="812" t="s">
        <v>626</v>
      </c>
      <c r="B14" s="812"/>
      <c r="C14" s="812"/>
      <c r="D14" s="812"/>
      <c r="E14" s="812"/>
      <c r="F14" s="812"/>
      <c r="G14" s="812"/>
      <c r="H14" s="812"/>
    </row>
    <row r="15" spans="1:8" s="1" customFormat="1" x14ac:dyDescent="0.2">
      <c r="A15" s="812"/>
      <c r="B15" s="812"/>
      <c r="C15" s="812"/>
      <c r="D15" s="812"/>
      <c r="E15" s="812"/>
      <c r="F15" s="812"/>
      <c r="G15" s="812"/>
      <c r="H15" s="812"/>
    </row>
    <row r="16" spans="1:8" s="1" customFormat="1" x14ac:dyDescent="0.2">
      <c r="A16" s="812"/>
      <c r="B16" s="812"/>
      <c r="C16" s="812"/>
      <c r="D16" s="812"/>
      <c r="E16" s="812"/>
      <c r="F16" s="812"/>
      <c r="G16" s="812"/>
      <c r="H16" s="812"/>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317</v>
      </c>
    </row>
  </sheetData>
  <mergeCells count="4">
    <mergeCell ref="B3:C3"/>
    <mergeCell ref="D3:E3"/>
    <mergeCell ref="F3:G3"/>
    <mergeCell ref="A14:H16"/>
  </mergeCells>
  <conditionalFormatting sqref="E8">
    <cfRule type="cellIs" dxfId="67" priority="1" operator="between">
      <formula>-0.5</formula>
      <formula>0.5</formula>
    </cfRule>
    <cfRule type="cellIs" dxfId="66" priority="2" operator="between">
      <formula>0</formula>
      <formula>0.49</formula>
    </cfRule>
  </conditionalFormatting>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486</v>
      </c>
      <c r="B1" s="158"/>
      <c r="C1" s="158"/>
      <c r="D1" s="158"/>
    </row>
    <row r="2" spans="1:4" x14ac:dyDescent="0.2">
      <c r="A2" s="159"/>
      <c r="B2" s="159"/>
      <c r="C2" s="159"/>
      <c r="D2" s="159"/>
    </row>
    <row r="3" spans="1:4" x14ac:dyDescent="0.2">
      <c r="A3" s="162"/>
      <c r="B3" s="813">
        <v>2022</v>
      </c>
      <c r="C3" s="813">
        <v>2023</v>
      </c>
      <c r="D3" s="813">
        <v>2024</v>
      </c>
    </row>
    <row r="4" spans="1:4" x14ac:dyDescent="0.2">
      <c r="A4" s="631"/>
      <c r="B4" s="814"/>
      <c r="C4" s="814"/>
      <c r="D4" s="814"/>
    </row>
    <row r="5" spans="1:4" x14ac:dyDescent="0.2">
      <c r="A5" s="551" t="s">
        <v>319</v>
      </c>
      <c r="B5" s="761">
        <v>6.3729160089665626</v>
      </c>
      <c r="C5" s="761">
        <v>-7.9796183333915787</v>
      </c>
      <c r="D5" s="761">
        <v>-6.5581476817912474</v>
      </c>
    </row>
    <row r="6" spans="1:4" x14ac:dyDescent="0.2">
      <c r="A6" s="18" t="s">
        <v>127</v>
      </c>
      <c r="B6" s="395">
        <v>9.0901180829252421</v>
      </c>
      <c r="C6" s="395">
        <v>-9.8199537655539793</v>
      </c>
      <c r="D6" s="395">
        <v>-7.8829975779323487</v>
      </c>
    </row>
    <row r="7" spans="1:4" x14ac:dyDescent="0.2">
      <c r="A7" s="18" t="s">
        <v>128</v>
      </c>
      <c r="B7" s="395">
        <v>8.6327915721086423</v>
      </c>
      <c r="C7" s="395">
        <v>-11.557003038713797</v>
      </c>
      <c r="D7" s="395">
        <v>-6.7640383707012672</v>
      </c>
    </row>
    <row r="8" spans="1:4" x14ac:dyDescent="0.2">
      <c r="A8" s="18" t="s">
        <v>129</v>
      </c>
      <c r="B8" s="395">
        <v>5.3815207661184941</v>
      </c>
      <c r="C8" s="395">
        <v>-11.181070138623687</v>
      </c>
      <c r="D8" s="395">
        <v>-6.741688552489709</v>
      </c>
    </row>
    <row r="9" spans="1:4" x14ac:dyDescent="0.2">
      <c r="A9" s="18" t="s">
        <v>130</v>
      </c>
      <c r="B9" s="395">
        <v>4.0671846853547109</v>
      </c>
      <c r="C9" s="395">
        <v>-11.252309987104294</v>
      </c>
      <c r="D9" s="395" t="s">
        <v>507</v>
      </c>
    </row>
    <row r="10" spans="1:4" x14ac:dyDescent="0.2">
      <c r="A10" s="18" t="s">
        <v>131</v>
      </c>
      <c r="B10" s="395">
        <v>4.2062064380875279</v>
      </c>
      <c r="C10" s="395">
        <v>-12.409336632132058</v>
      </c>
      <c r="D10" s="395" t="s">
        <v>507</v>
      </c>
    </row>
    <row r="11" spans="1:4" x14ac:dyDescent="0.2">
      <c r="A11" s="18" t="s">
        <v>132</v>
      </c>
      <c r="B11" s="395">
        <v>6.0256729174549006</v>
      </c>
      <c r="C11" s="395">
        <v>-14.405099330040089</v>
      </c>
      <c r="D11" s="395" t="s">
        <v>507</v>
      </c>
    </row>
    <row r="12" spans="1:4" x14ac:dyDescent="0.2">
      <c r="A12" s="18" t="s">
        <v>133</v>
      </c>
      <c r="B12" s="395">
        <v>6.8029656668311649</v>
      </c>
      <c r="C12" s="395">
        <v>-15.470481905000725</v>
      </c>
      <c r="D12" s="395" t="s">
        <v>507</v>
      </c>
    </row>
    <row r="13" spans="1:4" x14ac:dyDescent="0.2">
      <c r="A13" s="18" t="s">
        <v>134</v>
      </c>
      <c r="B13" s="395">
        <v>6.0372949831414306</v>
      </c>
      <c r="C13" s="395">
        <v>-15.588385617490951</v>
      </c>
      <c r="D13" s="395" t="s">
        <v>507</v>
      </c>
    </row>
    <row r="14" spans="1:4" x14ac:dyDescent="0.2">
      <c r="A14" s="18" t="s">
        <v>135</v>
      </c>
      <c r="B14" s="395">
        <v>5.308077493461087</v>
      </c>
      <c r="C14" s="395">
        <v>-16.179208263751434</v>
      </c>
      <c r="D14" s="395" t="s">
        <v>507</v>
      </c>
    </row>
    <row r="15" spans="1:4" x14ac:dyDescent="0.2">
      <c r="A15" s="18" t="s">
        <v>136</v>
      </c>
      <c r="B15" s="395">
        <v>-0.11214361002840458</v>
      </c>
      <c r="C15" s="395">
        <v>-14.026305436164355</v>
      </c>
      <c r="D15" s="395" t="s">
        <v>507</v>
      </c>
    </row>
    <row r="16" spans="1:4" x14ac:dyDescent="0.2">
      <c r="A16" s="440" t="s">
        <v>137</v>
      </c>
      <c r="B16" s="447">
        <v>-3.7523167791713554</v>
      </c>
      <c r="C16" s="447">
        <v>-11.029231571766271</v>
      </c>
      <c r="D16" s="447" t="s">
        <v>507</v>
      </c>
    </row>
    <row r="17" spans="4:4" x14ac:dyDescent="0.2">
      <c r="D17" s="55" t="s">
        <v>220</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4.25" x14ac:dyDescent="0.2"/>
  <cols>
    <col min="1" max="1" width="21.625" customWidth="1"/>
    <col min="2" max="2" width="11.625" customWidth="1"/>
  </cols>
  <sheetData>
    <row r="1" spans="1:6" x14ac:dyDescent="0.2">
      <c r="A1" s="53" t="s">
        <v>23</v>
      </c>
      <c r="B1" s="53"/>
      <c r="C1" s="53"/>
      <c r="D1" s="53"/>
      <c r="E1" s="6"/>
      <c r="F1" s="3"/>
    </row>
    <row r="2" spans="1:6" x14ac:dyDescent="0.2">
      <c r="A2" s="54"/>
      <c r="B2" s="54"/>
      <c r="C2" s="54"/>
      <c r="D2" s="54"/>
      <c r="E2" s="65"/>
      <c r="F2" s="55" t="s">
        <v>105</v>
      </c>
    </row>
    <row r="3" spans="1:6" ht="14.85" customHeight="1" x14ac:dyDescent="0.2">
      <c r="A3" s="56"/>
      <c r="B3" s="774" t="s">
        <v>691</v>
      </c>
      <c r="C3" s="770" t="s">
        <v>418</v>
      </c>
      <c r="D3" s="774" t="s">
        <v>692</v>
      </c>
      <c r="E3" s="770" t="s">
        <v>418</v>
      </c>
      <c r="F3" s="772" t="s">
        <v>693</v>
      </c>
    </row>
    <row r="4" spans="1:6" x14ac:dyDescent="0.2">
      <c r="A4" s="66"/>
      <c r="B4" s="775"/>
      <c r="C4" s="771"/>
      <c r="D4" s="775"/>
      <c r="E4" s="771"/>
      <c r="F4" s="773"/>
    </row>
    <row r="5" spans="1:6" x14ac:dyDescent="0.2">
      <c r="A5" s="3" t="s">
        <v>107</v>
      </c>
      <c r="B5" s="58">
        <v>1115.8274581541991</v>
      </c>
      <c r="C5" s="59">
        <v>1.2927120373058634</v>
      </c>
      <c r="D5" s="58">
        <v>1288.8952170153816</v>
      </c>
      <c r="E5" s="59">
        <v>1.4964276675108765</v>
      </c>
      <c r="F5" s="59">
        <v>-13.427605019897989</v>
      </c>
    </row>
    <row r="6" spans="1:6" x14ac:dyDescent="0.2">
      <c r="A6" s="3" t="s">
        <v>117</v>
      </c>
      <c r="B6" s="58">
        <v>46335.308134440493</v>
      </c>
      <c r="C6" s="59">
        <v>53.680531107157982</v>
      </c>
      <c r="D6" s="58">
        <v>46575.642378427438</v>
      </c>
      <c r="E6" s="59">
        <v>54.075055106934379</v>
      </c>
      <c r="F6" s="59">
        <v>-0.51600843641452609</v>
      </c>
    </row>
    <row r="7" spans="1:6" x14ac:dyDescent="0.2">
      <c r="A7" s="3" t="s">
        <v>118</v>
      </c>
      <c r="B7" s="58">
        <v>14012.341685522328</v>
      </c>
      <c r="C7" s="59">
        <v>16.23362342927237</v>
      </c>
      <c r="D7" s="58">
        <v>13104.71391501313</v>
      </c>
      <c r="E7" s="59">
        <v>15.214779462562314</v>
      </c>
      <c r="F7" s="59">
        <v>6.9259640187138611</v>
      </c>
    </row>
    <row r="8" spans="1:6" x14ac:dyDescent="0.2">
      <c r="A8" s="3" t="s">
        <v>119</v>
      </c>
      <c r="B8" s="58">
        <v>19068.787618228722</v>
      </c>
      <c r="C8" s="59">
        <v>22.091633532383248</v>
      </c>
      <c r="D8" s="58">
        <v>19292.003439380911</v>
      </c>
      <c r="E8" s="59">
        <v>22.398320148363201</v>
      </c>
      <c r="F8" s="59">
        <v>-1.1570380538940659</v>
      </c>
    </row>
    <row r="9" spans="1:6" x14ac:dyDescent="0.2">
      <c r="A9" s="3" t="s">
        <v>120</v>
      </c>
      <c r="B9" s="58">
        <v>5573.078021975447</v>
      </c>
      <c r="C9" s="59">
        <v>6.456540382838309</v>
      </c>
      <c r="D9" s="58">
        <v>5658.17997458842</v>
      </c>
      <c r="E9" s="59">
        <v>6.5692361566340232</v>
      </c>
      <c r="F9" s="59">
        <v>-1.5040517091215964</v>
      </c>
    </row>
    <row r="10" spans="1:6" x14ac:dyDescent="0.2">
      <c r="A10" s="3" t="s">
        <v>112</v>
      </c>
      <c r="B10" s="58">
        <v>211.44117225566063</v>
      </c>
      <c r="C10" s="73">
        <v>0.24495951104223723</v>
      </c>
      <c r="D10" s="58">
        <v>212.03972007260916</v>
      </c>
      <c r="E10" s="59">
        <v>0.24618145799522123</v>
      </c>
      <c r="F10" s="59">
        <v>-0.28228098808259267</v>
      </c>
    </row>
    <row r="11" spans="1:6" x14ac:dyDescent="0.2">
      <c r="A11" s="60" t="s">
        <v>114</v>
      </c>
      <c r="B11" s="61">
        <v>86316.784090576839</v>
      </c>
      <c r="C11" s="62">
        <v>100</v>
      </c>
      <c r="D11" s="61">
        <v>86131.474644497881</v>
      </c>
      <c r="E11" s="62">
        <v>100</v>
      </c>
      <c r="F11" s="62">
        <v>0.2151471884625345</v>
      </c>
    </row>
    <row r="12" spans="1:6" x14ac:dyDescent="0.2">
      <c r="A12" s="703" t="s">
        <v>651</v>
      </c>
      <c r="B12" s="3"/>
      <c r="C12" s="3"/>
      <c r="D12" s="3"/>
      <c r="E12" s="3"/>
      <c r="F12" s="55" t="s">
        <v>568</v>
      </c>
    </row>
    <row r="13" spans="1:6" x14ac:dyDescent="0.2">
      <c r="A13" s="429" t="s">
        <v>605</v>
      </c>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2.75" x14ac:dyDescent="0.2"/>
  <cols>
    <col min="1" max="1" width="17.125" style="534" customWidth="1"/>
    <col min="2" max="12" width="11" style="534"/>
    <col min="13" max="45" width="11" style="18"/>
    <col min="46" max="16384" width="11" style="534"/>
  </cols>
  <sheetData>
    <row r="1" spans="1:12" x14ac:dyDescent="0.2">
      <c r="A1" s="815" t="s">
        <v>627</v>
      </c>
      <c r="B1" s="815"/>
      <c r="C1" s="815"/>
      <c r="D1" s="815"/>
      <c r="E1" s="815"/>
      <c r="F1" s="815"/>
      <c r="G1" s="18"/>
      <c r="H1" s="18"/>
      <c r="I1" s="18"/>
      <c r="J1" s="18"/>
      <c r="K1" s="18"/>
      <c r="L1" s="18"/>
    </row>
    <row r="2" spans="1:12" x14ac:dyDescent="0.2">
      <c r="A2" s="816"/>
      <c r="B2" s="816"/>
      <c r="C2" s="816"/>
      <c r="D2" s="816"/>
      <c r="E2" s="816"/>
      <c r="F2" s="816"/>
      <c r="G2" s="18"/>
      <c r="H2" s="18"/>
      <c r="I2" s="18"/>
      <c r="J2" s="18"/>
      <c r="K2" s="563"/>
      <c r="L2" s="55" t="s">
        <v>465</v>
      </c>
    </row>
    <row r="3" spans="1:12" x14ac:dyDescent="0.2">
      <c r="A3" s="564"/>
      <c r="B3" s="817">
        <f>INDICE!A3</f>
        <v>45383</v>
      </c>
      <c r="C3" s="818">
        <v>41671</v>
      </c>
      <c r="D3" s="818">
        <v>41671</v>
      </c>
      <c r="E3" s="818">
        <v>41671</v>
      </c>
      <c r="F3" s="819">
        <v>41671</v>
      </c>
      <c r="G3" s="820" t="s">
        <v>116</v>
      </c>
      <c r="H3" s="818"/>
      <c r="I3" s="818"/>
      <c r="J3" s="818"/>
      <c r="K3" s="818"/>
      <c r="L3" s="821" t="s">
        <v>106</v>
      </c>
    </row>
    <row r="4" spans="1:12" ht="38.25" x14ac:dyDescent="0.2">
      <c r="A4" s="540"/>
      <c r="B4" s="686" t="s">
        <v>624</v>
      </c>
      <c r="C4" s="686" t="s">
        <v>623</v>
      </c>
      <c r="D4" s="686" t="s">
        <v>625</v>
      </c>
      <c r="E4" s="686" t="s">
        <v>318</v>
      </c>
      <c r="F4" s="217" t="s">
        <v>186</v>
      </c>
      <c r="G4" s="686" t="s">
        <v>624</v>
      </c>
      <c r="H4" s="686" t="s">
        <v>623</v>
      </c>
      <c r="I4" s="686" t="s">
        <v>625</v>
      </c>
      <c r="J4" s="686" t="s">
        <v>318</v>
      </c>
      <c r="K4" s="218" t="s">
        <v>186</v>
      </c>
      <c r="L4" s="822"/>
    </row>
    <row r="5" spans="1:12" x14ac:dyDescent="0.2">
      <c r="A5" s="537" t="s">
        <v>153</v>
      </c>
      <c r="B5" s="432">
        <v>2090.241</v>
      </c>
      <c r="C5" s="432">
        <v>414.08800000000002</v>
      </c>
      <c r="D5" s="432">
        <v>193.14699999999999</v>
      </c>
      <c r="E5" s="432">
        <v>183.61199999999999</v>
      </c>
      <c r="F5" s="565">
        <v>2881.0880000000002</v>
      </c>
      <c r="G5" s="432">
        <v>37123.559000000001</v>
      </c>
      <c r="H5" s="432">
        <v>7436.27</v>
      </c>
      <c r="I5" s="432">
        <v>2589.4250000000002</v>
      </c>
      <c r="J5" s="432">
        <v>2109.5929999999998</v>
      </c>
      <c r="K5" s="566">
        <v>49258.847000000002</v>
      </c>
      <c r="L5" s="72">
        <v>15.475896285002056</v>
      </c>
    </row>
    <row r="6" spans="1:12" x14ac:dyDescent="0.2">
      <c r="A6" s="539" t="s">
        <v>154</v>
      </c>
      <c r="B6" s="432">
        <v>189.78200000000001</v>
      </c>
      <c r="C6" s="432">
        <v>482.19799999999998</v>
      </c>
      <c r="D6" s="432">
        <v>216.245</v>
      </c>
      <c r="E6" s="432">
        <v>52.406999999999996</v>
      </c>
      <c r="F6" s="567">
        <v>940.63200000000006</v>
      </c>
      <c r="G6" s="432">
        <v>6518.1120000000001</v>
      </c>
      <c r="H6" s="432">
        <v>6925.3720000000003</v>
      </c>
      <c r="I6" s="432">
        <v>2796.42</v>
      </c>
      <c r="J6" s="432">
        <v>627.98</v>
      </c>
      <c r="K6" s="568">
        <v>16867.884000000002</v>
      </c>
      <c r="L6" s="59">
        <v>5.2994667806870437</v>
      </c>
    </row>
    <row r="7" spans="1:12" x14ac:dyDescent="0.2">
      <c r="A7" s="539" t="s">
        <v>155</v>
      </c>
      <c r="B7" s="432">
        <v>91.061000000000007</v>
      </c>
      <c r="C7" s="432">
        <v>184.40199999999999</v>
      </c>
      <c r="D7" s="432">
        <v>291.596</v>
      </c>
      <c r="E7" s="432">
        <v>27.196000000000002</v>
      </c>
      <c r="F7" s="567">
        <v>594.255</v>
      </c>
      <c r="G7" s="432">
        <v>4238.1620000000003</v>
      </c>
      <c r="H7" s="432">
        <v>3241.105</v>
      </c>
      <c r="I7" s="432">
        <v>2228.0149999999999</v>
      </c>
      <c r="J7" s="432">
        <v>294.07499999999999</v>
      </c>
      <c r="K7" s="568">
        <v>10001.357</v>
      </c>
      <c r="L7" s="59">
        <v>3.1421759352442677</v>
      </c>
    </row>
    <row r="8" spans="1:12" x14ac:dyDescent="0.2">
      <c r="A8" s="539" t="s">
        <v>156</v>
      </c>
      <c r="B8" s="432">
        <v>614.529</v>
      </c>
      <c r="C8" s="96">
        <v>22.391999999999999</v>
      </c>
      <c r="D8" s="432">
        <v>96.686000000000007</v>
      </c>
      <c r="E8" s="96">
        <v>0.59199999999999997</v>
      </c>
      <c r="F8" s="567">
        <v>734.19900000000007</v>
      </c>
      <c r="G8" s="432">
        <v>8625.8510000000006</v>
      </c>
      <c r="H8" s="432">
        <v>287.03699999999998</v>
      </c>
      <c r="I8" s="96">
        <v>769.12300000000005</v>
      </c>
      <c r="J8" s="432">
        <v>5.5410000000000004</v>
      </c>
      <c r="K8" s="568">
        <v>9687.5519999999997</v>
      </c>
      <c r="L8" s="59">
        <v>3.0435862619270044</v>
      </c>
    </row>
    <row r="9" spans="1:12" x14ac:dyDescent="0.2">
      <c r="A9" s="539" t="s">
        <v>566</v>
      </c>
      <c r="B9" s="432">
        <v>0</v>
      </c>
      <c r="C9" s="432">
        <v>0</v>
      </c>
      <c r="D9" s="432">
        <v>0</v>
      </c>
      <c r="E9" s="96">
        <v>1.494</v>
      </c>
      <c r="F9" s="615">
        <v>1.494</v>
      </c>
      <c r="G9" s="432">
        <v>0</v>
      </c>
      <c r="H9" s="432">
        <v>0</v>
      </c>
      <c r="I9" s="432">
        <v>0</v>
      </c>
      <c r="J9" s="432">
        <v>20.986999999999998</v>
      </c>
      <c r="K9" s="568">
        <v>20.986999999999998</v>
      </c>
      <c r="L9" s="96">
        <v>6.5935898851497299E-3</v>
      </c>
    </row>
    <row r="10" spans="1:12" x14ac:dyDescent="0.2">
      <c r="A10" s="539" t="s">
        <v>158</v>
      </c>
      <c r="B10" s="432">
        <v>14.923999999999999</v>
      </c>
      <c r="C10" s="432">
        <v>128.09200000000001</v>
      </c>
      <c r="D10" s="432">
        <v>82.613</v>
      </c>
      <c r="E10" s="432">
        <v>2.774</v>
      </c>
      <c r="F10" s="567">
        <v>228.40300000000002</v>
      </c>
      <c r="G10" s="432">
        <v>1325.874</v>
      </c>
      <c r="H10" s="432">
        <v>1342.182</v>
      </c>
      <c r="I10" s="432">
        <v>963.51900000000001</v>
      </c>
      <c r="J10" s="432">
        <v>24.754000000000001</v>
      </c>
      <c r="K10" s="568">
        <v>3656.3289999999997</v>
      </c>
      <c r="L10" s="59">
        <v>1.1487270172573321</v>
      </c>
    </row>
    <row r="11" spans="1:12" x14ac:dyDescent="0.2">
      <c r="A11" s="539" t="s">
        <v>159</v>
      </c>
      <c r="B11" s="432">
        <v>63.241999999999997</v>
      </c>
      <c r="C11" s="432">
        <v>817.21500000000003</v>
      </c>
      <c r="D11" s="432">
        <v>556.85500000000002</v>
      </c>
      <c r="E11" s="432">
        <v>60.396000000000001</v>
      </c>
      <c r="F11" s="567">
        <v>1497.7079999999999</v>
      </c>
      <c r="G11" s="432">
        <v>1160.5129999999999</v>
      </c>
      <c r="H11" s="432">
        <v>10456.355</v>
      </c>
      <c r="I11" s="432">
        <v>6126.1220000000003</v>
      </c>
      <c r="J11" s="432">
        <v>653.98699999999997</v>
      </c>
      <c r="K11" s="568">
        <v>18396.976999999999</v>
      </c>
      <c r="L11" s="59">
        <v>5.779869512771346</v>
      </c>
    </row>
    <row r="12" spans="1:12" x14ac:dyDescent="0.2">
      <c r="A12" s="539" t="s">
        <v>510</v>
      </c>
      <c r="B12" s="432">
        <v>646.68100000000004</v>
      </c>
      <c r="C12" s="432">
        <v>337.35899999999998</v>
      </c>
      <c r="D12" s="432">
        <v>204.90899999999999</v>
      </c>
      <c r="E12" s="432">
        <v>67.951999999999998</v>
      </c>
      <c r="F12" s="567">
        <v>1256.9010000000001</v>
      </c>
      <c r="G12" s="432">
        <v>8750.018</v>
      </c>
      <c r="H12" s="432">
        <v>4410.7719999999999</v>
      </c>
      <c r="I12" s="432">
        <v>2596.5770000000002</v>
      </c>
      <c r="J12" s="432">
        <v>751.25800000000004</v>
      </c>
      <c r="K12" s="568">
        <v>16508.625000000004</v>
      </c>
      <c r="L12" s="59">
        <v>5.1865965987387428</v>
      </c>
    </row>
    <row r="13" spans="1:12" x14ac:dyDescent="0.2">
      <c r="A13" s="539" t="s">
        <v>160</v>
      </c>
      <c r="B13" s="432">
        <v>1835.5830000000001</v>
      </c>
      <c r="C13" s="432">
        <v>1483.8340000000001</v>
      </c>
      <c r="D13" s="432">
        <v>959.28200000000004</v>
      </c>
      <c r="E13" s="432">
        <v>122.566</v>
      </c>
      <c r="F13" s="567">
        <v>4401.2650000000003</v>
      </c>
      <c r="G13" s="432">
        <v>24314.844000000001</v>
      </c>
      <c r="H13" s="432">
        <v>18841.519</v>
      </c>
      <c r="I13" s="432">
        <v>12139.505999999999</v>
      </c>
      <c r="J13" s="432">
        <v>1343.8119999999999</v>
      </c>
      <c r="K13" s="568">
        <v>56639.680999999997</v>
      </c>
      <c r="L13" s="59">
        <v>17.794769511588477</v>
      </c>
    </row>
    <row r="14" spans="1:12" x14ac:dyDescent="0.2">
      <c r="A14" s="539" t="s">
        <v>321</v>
      </c>
      <c r="B14" s="432">
        <v>1026.395</v>
      </c>
      <c r="C14" s="432">
        <v>1131.7380000000001</v>
      </c>
      <c r="D14" s="432">
        <v>247.136</v>
      </c>
      <c r="E14" s="432">
        <v>136.32</v>
      </c>
      <c r="F14" s="567">
        <v>2541.5889999999999</v>
      </c>
      <c r="G14" s="432">
        <v>11122.69</v>
      </c>
      <c r="H14" s="432">
        <v>15247.925999999999</v>
      </c>
      <c r="I14" s="432">
        <v>2844.4920000000002</v>
      </c>
      <c r="J14" s="432">
        <v>1644.04</v>
      </c>
      <c r="K14" s="568">
        <v>30859.148000000001</v>
      </c>
      <c r="L14" s="59">
        <v>9.6951715879896394</v>
      </c>
    </row>
    <row r="15" spans="1:12" x14ac:dyDescent="0.2">
      <c r="A15" s="539" t="s">
        <v>163</v>
      </c>
      <c r="B15" s="432">
        <v>1.601</v>
      </c>
      <c r="C15" s="432">
        <v>118.71299999999999</v>
      </c>
      <c r="D15" s="432">
        <v>40.51</v>
      </c>
      <c r="E15" s="432">
        <v>34.457000000000001</v>
      </c>
      <c r="F15" s="567">
        <v>195.28099999999998</v>
      </c>
      <c r="G15" s="96">
        <v>38.402000000000001</v>
      </c>
      <c r="H15" s="432">
        <v>1804.7809999999999</v>
      </c>
      <c r="I15" s="432">
        <v>449.29899999999998</v>
      </c>
      <c r="J15" s="432">
        <v>530.053</v>
      </c>
      <c r="K15" s="568">
        <v>2822.5349999999999</v>
      </c>
      <c r="L15" s="59">
        <v>0.88676982067380261</v>
      </c>
    </row>
    <row r="16" spans="1:12" x14ac:dyDescent="0.2">
      <c r="A16" s="539" t="s">
        <v>164</v>
      </c>
      <c r="B16" s="432">
        <v>497.37700000000001</v>
      </c>
      <c r="C16" s="432">
        <v>443.00599999999997</v>
      </c>
      <c r="D16" s="432">
        <v>165.22300000000001</v>
      </c>
      <c r="E16" s="432">
        <v>56.18</v>
      </c>
      <c r="F16" s="567">
        <v>1161.7860000000001</v>
      </c>
      <c r="G16" s="432">
        <v>11186.058000000001</v>
      </c>
      <c r="H16" s="432">
        <v>4339.17</v>
      </c>
      <c r="I16" s="432">
        <v>2074.9520000000002</v>
      </c>
      <c r="J16" s="432">
        <v>510.40499999999997</v>
      </c>
      <c r="K16" s="568">
        <v>18110.584999999999</v>
      </c>
      <c r="L16" s="59">
        <v>5.6898923176320784</v>
      </c>
    </row>
    <row r="17" spans="1:12" x14ac:dyDescent="0.2">
      <c r="A17" s="539" t="s">
        <v>165</v>
      </c>
      <c r="B17" s="96">
        <v>44.500999999999998</v>
      </c>
      <c r="C17" s="432">
        <v>35.127000000000002</v>
      </c>
      <c r="D17" s="432">
        <v>74.135000000000005</v>
      </c>
      <c r="E17" s="432">
        <v>3.7090000000000001</v>
      </c>
      <c r="F17" s="567">
        <v>157.47200000000001</v>
      </c>
      <c r="G17" s="432">
        <v>2206.0720000000001</v>
      </c>
      <c r="H17" s="432">
        <v>469.19799999999998</v>
      </c>
      <c r="I17" s="432">
        <v>898.21699999999998</v>
      </c>
      <c r="J17" s="432">
        <v>48.48</v>
      </c>
      <c r="K17" s="568">
        <v>3621.9670000000001</v>
      </c>
      <c r="L17" s="59">
        <v>1.1379313372824185</v>
      </c>
    </row>
    <row r="18" spans="1:12" x14ac:dyDescent="0.2">
      <c r="A18" s="539" t="s">
        <v>166</v>
      </c>
      <c r="B18" s="96">
        <v>57.27</v>
      </c>
      <c r="C18" s="432">
        <v>341.99</v>
      </c>
      <c r="D18" s="432">
        <v>1276.462</v>
      </c>
      <c r="E18" s="432">
        <v>27.074000000000002</v>
      </c>
      <c r="F18" s="567">
        <v>1702.796</v>
      </c>
      <c r="G18" s="432">
        <v>1044.537</v>
      </c>
      <c r="H18" s="432">
        <v>3847.4940000000001</v>
      </c>
      <c r="I18" s="432">
        <v>16219.999</v>
      </c>
      <c r="J18" s="432">
        <v>309.48500000000001</v>
      </c>
      <c r="K18" s="568">
        <v>21421.514999999999</v>
      </c>
      <c r="L18" s="59">
        <v>6.7301036178864644</v>
      </c>
    </row>
    <row r="19" spans="1:12" x14ac:dyDescent="0.2">
      <c r="A19" s="539" t="s">
        <v>168</v>
      </c>
      <c r="B19" s="432">
        <v>1479.9760000000001</v>
      </c>
      <c r="C19" s="432">
        <v>228.143</v>
      </c>
      <c r="D19" s="432">
        <v>49.645000000000003</v>
      </c>
      <c r="E19" s="432">
        <v>67.224000000000004</v>
      </c>
      <c r="F19" s="567">
        <v>1824.9880000000001</v>
      </c>
      <c r="G19" s="432">
        <v>20548.593000000001</v>
      </c>
      <c r="H19" s="432">
        <v>2941.067</v>
      </c>
      <c r="I19" s="432">
        <v>584.16899999999998</v>
      </c>
      <c r="J19" s="432">
        <v>662.50199999999995</v>
      </c>
      <c r="K19" s="568">
        <v>24736.331000000002</v>
      </c>
      <c r="L19" s="59">
        <v>7.7715358020353422</v>
      </c>
    </row>
    <row r="20" spans="1:12" x14ac:dyDescent="0.2">
      <c r="A20" s="539" t="s">
        <v>169</v>
      </c>
      <c r="B20" s="432">
        <v>38.762</v>
      </c>
      <c r="C20" s="432">
        <v>367.327</v>
      </c>
      <c r="D20" s="432">
        <v>171.13900000000001</v>
      </c>
      <c r="E20" s="432">
        <v>13.676</v>
      </c>
      <c r="F20" s="567">
        <v>590.90400000000011</v>
      </c>
      <c r="G20" s="432">
        <v>4763.9709999999995</v>
      </c>
      <c r="H20" s="432">
        <v>4843.1019999999999</v>
      </c>
      <c r="I20" s="432">
        <v>1955.3</v>
      </c>
      <c r="J20" s="432">
        <v>199.846</v>
      </c>
      <c r="K20" s="568">
        <v>11762.218999999999</v>
      </c>
      <c r="L20" s="59">
        <v>3.6953946836287215</v>
      </c>
    </row>
    <row r="21" spans="1:12" x14ac:dyDescent="0.2">
      <c r="A21" s="539" t="s">
        <v>170</v>
      </c>
      <c r="B21" s="432">
        <v>641.99</v>
      </c>
      <c r="C21" s="432">
        <v>800.78</v>
      </c>
      <c r="D21" s="432">
        <v>420.69299999999998</v>
      </c>
      <c r="E21" s="432">
        <v>11.757</v>
      </c>
      <c r="F21" s="567">
        <v>1875.22</v>
      </c>
      <c r="G21" s="432">
        <v>7930.8249999999998</v>
      </c>
      <c r="H21" s="432">
        <v>11450.191999999999</v>
      </c>
      <c r="I21" s="432">
        <v>4385.42</v>
      </c>
      <c r="J21" s="432">
        <v>155.00899999999999</v>
      </c>
      <c r="K21" s="568">
        <v>23921.445999999996</v>
      </c>
      <c r="L21" s="59">
        <v>7.5155193397701172</v>
      </c>
    </row>
    <row r="22" spans="1:12" x14ac:dyDescent="0.2">
      <c r="A22" s="219" t="s">
        <v>114</v>
      </c>
      <c r="B22" s="174">
        <v>9333.9150000000009</v>
      </c>
      <c r="C22" s="174">
        <v>7336.4040000000005</v>
      </c>
      <c r="D22" s="174">
        <v>5046.2760000000017</v>
      </c>
      <c r="E22" s="174">
        <v>869.38599999999985</v>
      </c>
      <c r="F22" s="569">
        <v>22585.981000000003</v>
      </c>
      <c r="G22" s="570">
        <v>150898.08100000001</v>
      </c>
      <c r="H22" s="174">
        <v>97883.542000000001</v>
      </c>
      <c r="I22" s="174">
        <v>59620.555</v>
      </c>
      <c r="J22" s="174">
        <v>9891.8070000000007</v>
      </c>
      <c r="K22" s="174">
        <v>318293.98499999999</v>
      </c>
      <c r="L22" s="175">
        <v>100</v>
      </c>
    </row>
    <row r="23" spans="1:12" x14ac:dyDescent="0.2">
      <c r="A23" s="18"/>
      <c r="B23" s="18"/>
      <c r="C23" s="18"/>
      <c r="D23" s="18"/>
      <c r="E23" s="18"/>
      <c r="F23" s="18"/>
      <c r="G23" s="18"/>
      <c r="H23" s="18"/>
      <c r="I23" s="18"/>
      <c r="J23" s="18"/>
      <c r="L23" s="161" t="s">
        <v>220</v>
      </c>
    </row>
    <row r="24" spans="1:12" x14ac:dyDescent="0.2">
      <c r="A24" s="80" t="s">
        <v>487</v>
      </c>
      <c r="B24" s="542"/>
      <c r="C24" s="571"/>
      <c r="D24" s="571"/>
      <c r="E24" s="571"/>
      <c r="F24" s="571"/>
      <c r="G24" s="18"/>
      <c r="H24" s="18"/>
      <c r="I24" s="18"/>
      <c r="J24" s="18"/>
      <c r="K24" s="18"/>
      <c r="L24" s="18"/>
    </row>
    <row r="25" spans="1:12" x14ac:dyDescent="0.2">
      <c r="A25" s="80" t="s">
        <v>221</v>
      </c>
      <c r="B25" s="542"/>
      <c r="C25" s="542"/>
      <c r="D25" s="542"/>
      <c r="E25" s="542"/>
      <c r="F25" s="572"/>
      <c r="G25" s="18"/>
      <c r="H25" s="18"/>
      <c r="I25" s="18"/>
      <c r="J25" s="18"/>
      <c r="K25" s="18"/>
      <c r="L25" s="18"/>
    </row>
    <row r="26" spans="1:12" s="18" customFormat="1" x14ac:dyDescent="0.2">
      <c r="A26" s="812" t="s">
        <v>626</v>
      </c>
      <c r="B26" s="812"/>
      <c r="C26" s="812"/>
      <c r="D26" s="812"/>
      <c r="E26" s="812"/>
      <c r="F26" s="812"/>
      <c r="G26" s="812"/>
      <c r="H26" s="812"/>
    </row>
    <row r="27" spans="1:12" s="18" customFormat="1" x14ac:dyDescent="0.2">
      <c r="A27" s="812"/>
      <c r="B27" s="812"/>
      <c r="C27" s="812"/>
      <c r="D27" s="812"/>
      <c r="E27" s="812"/>
      <c r="F27" s="812"/>
      <c r="G27" s="812"/>
      <c r="H27" s="812"/>
    </row>
    <row r="28" spans="1:12" s="18" customFormat="1" x14ac:dyDescent="0.2">
      <c r="A28" s="812"/>
      <c r="B28" s="812"/>
      <c r="C28" s="812"/>
      <c r="D28" s="812"/>
      <c r="E28" s="812"/>
      <c r="F28" s="812"/>
      <c r="G28" s="812"/>
      <c r="H28" s="812"/>
    </row>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5">
    <mergeCell ref="A1:F2"/>
    <mergeCell ref="B3:F3"/>
    <mergeCell ref="G3:K3"/>
    <mergeCell ref="L3:L4"/>
    <mergeCell ref="A26:H28"/>
  </mergeCells>
  <conditionalFormatting sqref="B17:B18">
    <cfRule type="cellIs" dxfId="65" priority="1" operator="between">
      <formula>0</formula>
      <formula>0.5</formula>
    </cfRule>
    <cfRule type="cellIs" dxfId="64" priority="2" operator="between">
      <formula>0</formula>
      <formula>0.49</formula>
    </cfRule>
  </conditionalFormatting>
  <conditionalFormatting sqref="C8">
    <cfRule type="cellIs" dxfId="63" priority="45" operator="between">
      <formula>0</formula>
      <formula>0.5</formula>
    </cfRule>
    <cfRule type="cellIs" dxfId="62" priority="46" operator="between">
      <formula>0</formula>
      <formula>0.49</formula>
    </cfRule>
  </conditionalFormatting>
  <conditionalFormatting sqref="E8:E9">
    <cfRule type="cellIs" dxfId="61" priority="29" operator="between">
      <formula>0</formula>
      <formula>0.5</formula>
    </cfRule>
    <cfRule type="cellIs" dxfId="60" priority="30" operator="between">
      <formula>0</formula>
      <formula>0.49</formula>
    </cfRule>
  </conditionalFormatting>
  <conditionalFormatting sqref="F9">
    <cfRule type="cellIs" dxfId="59" priority="27" operator="between">
      <formula>0</formula>
      <formula>0.5</formula>
    </cfRule>
    <cfRule type="cellIs" dxfId="58" priority="28" operator="between">
      <formula>0</formula>
      <formula>0.49</formula>
    </cfRule>
  </conditionalFormatting>
  <conditionalFormatting sqref="G15">
    <cfRule type="cellIs" dxfId="57" priority="35" operator="between">
      <formula>0</formula>
      <formula>0.5</formula>
    </cfRule>
    <cfRule type="cellIs" dxfId="56" priority="36" operator="between">
      <formula>0</formula>
      <formula>0.49</formula>
    </cfRule>
  </conditionalFormatting>
  <conditionalFormatting sqref="I8">
    <cfRule type="cellIs" dxfId="55" priority="11" operator="between">
      <formula>0</formula>
      <formula>0.5</formula>
    </cfRule>
    <cfRule type="cellIs" dxfId="54" priority="12" operator="between">
      <formula>0</formula>
      <formula>0.49</formula>
    </cfRule>
  </conditionalFormatting>
  <conditionalFormatting sqref="L9">
    <cfRule type="cellIs" dxfId="53" priority="41" operator="between">
      <formula>0</formula>
      <formula>0.5</formula>
    </cfRule>
    <cfRule type="cellIs" dxfId="52" priority="4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3"/>
  <sheetViews>
    <sheetView workbookViewId="0"/>
  </sheetViews>
  <sheetFormatPr baseColWidth="10" defaultRowHeight="14.25" x14ac:dyDescent="0.2"/>
  <cols>
    <col min="1" max="1" width="5.5" customWidth="1"/>
    <col min="2" max="2" width="16.625" customWidth="1"/>
    <col min="3" max="3" width="9.625" customWidth="1"/>
    <col min="4" max="4" width="8.625" customWidth="1"/>
    <col min="5" max="5" width="8" customWidth="1"/>
    <col min="6" max="7" width="9.125" customWidth="1"/>
    <col min="8" max="8" width="8.625" customWidth="1"/>
    <col min="9" max="9" width="9.625" customWidth="1"/>
    <col min="11" max="45" width="11" style="1"/>
  </cols>
  <sheetData>
    <row r="1" spans="1:45" x14ac:dyDescent="0.2">
      <c r="A1" s="158" t="s">
        <v>488</v>
      </c>
      <c r="B1" s="158"/>
      <c r="C1" s="158"/>
      <c r="D1" s="158"/>
      <c r="E1" s="158"/>
      <c r="F1" s="158"/>
      <c r="G1" s="158"/>
      <c r="H1" s="1"/>
      <c r="I1" s="1"/>
    </row>
    <row r="2" spans="1:45" x14ac:dyDescent="0.2">
      <c r="A2" s="159"/>
      <c r="B2" s="159"/>
      <c r="C2" s="159"/>
      <c r="D2" s="159"/>
      <c r="E2" s="159"/>
      <c r="F2" s="159"/>
      <c r="G2" s="159"/>
      <c r="H2" s="1"/>
      <c r="I2" s="55" t="s">
        <v>465</v>
      </c>
      <c r="J2" s="55"/>
    </row>
    <row r="3" spans="1:45" x14ac:dyDescent="0.2">
      <c r="A3" s="795" t="s">
        <v>449</v>
      </c>
      <c r="B3" s="795" t="s">
        <v>450</v>
      </c>
      <c r="C3" s="780">
        <f>INDICE!A3</f>
        <v>45383</v>
      </c>
      <c r="D3" s="780">
        <v>41671</v>
      </c>
      <c r="E3" s="778" t="s">
        <v>115</v>
      </c>
      <c r="F3" s="778"/>
      <c r="G3" s="778" t="s">
        <v>116</v>
      </c>
      <c r="H3" s="778"/>
      <c r="I3" s="778"/>
      <c r="J3" s="161"/>
    </row>
    <row r="4" spans="1:45" x14ac:dyDescent="0.2">
      <c r="A4" s="796"/>
      <c r="B4" s="796"/>
      <c r="C4" s="184" t="s">
        <v>54</v>
      </c>
      <c r="D4" s="185" t="s">
        <v>419</v>
      </c>
      <c r="E4" s="184" t="s">
        <v>54</v>
      </c>
      <c r="F4" s="185" t="s">
        <v>419</v>
      </c>
      <c r="G4" s="184" t="s">
        <v>54</v>
      </c>
      <c r="H4" s="186" t="s">
        <v>419</v>
      </c>
      <c r="I4" s="185" t="s">
        <v>469</v>
      </c>
      <c r="J4" s="10"/>
    </row>
    <row r="5" spans="1:45" x14ac:dyDescent="0.2">
      <c r="A5" s="1"/>
      <c r="B5" s="11" t="s">
        <v>322</v>
      </c>
      <c r="C5" s="452">
        <v>0</v>
      </c>
      <c r="D5" s="142" t="s">
        <v>142</v>
      </c>
      <c r="E5" s="455">
        <v>0</v>
      </c>
      <c r="F5" s="142" t="s">
        <v>142</v>
      </c>
      <c r="G5" s="455">
        <v>4967.6751599999998</v>
      </c>
      <c r="H5" s="142">
        <v>158.79864222478736</v>
      </c>
      <c r="I5" s="493">
        <v>1.3285764600585594</v>
      </c>
      <c r="J5" s="1"/>
    </row>
    <row r="6" spans="1:45" x14ac:dyDescent="0.2">
      <c r="A6" s="1"/>
      <c r="B6" s="11" t="s">
        <v>468</v>
      </c>
      <c r="C6" s="452">
        <v>0</v>
      </c>
      <c r="D6" s="142" t="s">
        <v>142</v>
      </c>
      <c r="E6" s="455">
        <v>0</v>
      </c>
      <c r="F6" s="142">
        <v>-100</v>
      </c>
      <c r="G6" s="455">
        <v>3120.5009599999998</v>
      </c>
      <c r="H6" s="142">
        <v>-71.953273839634861</v>
      </c>
      <c r="I6" s="404">
        <v>0.83456022898367943</v>
      </c>
      <c r="J6" s="1"/>
    </row>
    <row r="7" spans="1:45" x14ac:dyDescent="0.2">
      <c r="A7" s="160" t="s">
        <v>456</v>
      </c>
      <c r="B7" s="145"/>
      <c r="C7" s="453">
        <v>0</v>
      </c>
      <c r="D7" s="148" t="s">
        <v>142</v>
      </c>
      <c r="E7" s="453">
        <v>0</v>
      </c>
      <c r="F7" s="148">
        <v>-100</v>
      </c>
      <c r="G7" s="453">
        <v>8088.1761200000001</v>
      </c>
      <c r="H7" s="225">
        <v>-38.000700694874283</v>
      </c>
      <c r="I7" s="148">
        <v>2.163136689042239</v>
      </c>
      <c r="J7" s="1"/>
    </row>
    <row r="8" spans="1:45" x14ac:dyDescent="0.2">
      <c r="A8" s="190"/>
      <c r="B8" s="11" t="s">
        <v>231</v>
      </c>
      <c r="C8" s="452">
        <v>2142.7067099999999</v>
      </c>
      <c r="D8" s="142">
        <v>-76.691634061462892</v>
      </c>
      <c r="E8" s="455">
        <v>24880.175650000005</v>
      </c>
      <c r="F8" s="149">
        <v>-25.793762878510762</v>
      </c>
      <c r="G8" s="455">
        <v>74210.229640000005</v>
      </c>
      <c r="H8" s="149">
        <v>-31.219401659080631</v>
      </c>
      <c r="I8" s="729">
        <v>19.847103729553041</v>
      </c>
      <c r="J8" s="1"/>
    </row>
    <row r="9" spans="1:45" x14ac:dyDescent="0.2">
      <c r="A9" s="160" t="s">
        <v>301</v>
      </c>
      <c r="B9" s="145"/>
      <c r="C9" s="453">
        <v>2142.7067099999999</v>
      </c>
      <c r="D9" s="148">
        <v>-76.691634061462892</v>
      </c>
      <c r="E9" s="453">
        <v>24880.175650000005</v>
      </c>
      <c r="F9" s="148">
        <v>-25.793762878510762</v>
      </c>
      <c r="G9" s="453">
        <v>74210.229640000005</v>
      </c>
      <c r="H9" s="225">
        <v>-31.219401659080631</v>
      </c>
      <c r="I9" s="148">
        <v>19.847103729553041</v>
      </c>
      <c r="J9" s="1"/>
    </row>
    <row r="10" spans="1:45" s="428" customFormat="1" x14ac:dyDescent="0.2">
      <c r="A10" s="651"/>
      <c r="B10" s="11" t="s">
        <v>233</v>
      </c>
      <c r="C10" s="452">
        <v>1106.1198400000001</v>
      </c>
      <c r="D10" s="142" t="s">
        <v>142</v>
      </c>
      <c r="E10" s="455">
        <v>2128.4829799999998</v>
      </c>
      <c r="F10" s="149" t="s">
        <v>142</v>
      </c>
      <c r="G10" s="455">
        <v>2128.4829799999998</v>
      </c>
      <c r="H10" s="149">
        <v>7026.711772176438</v>
      </c>
      <c r="I10" s="493">
        <v>0.56925066389874279</v>
      </c>
      <c r="J10" s="426"/>
      <c r="K10" s="426"/>
      <c r="L10" s="426"/>
      <c r="M10" s="426"/>
      <c r="N10" s="426"/>
      <c r="O10" s="426"/>
      <c r="P10" s="426"/>
      <c r="Q10" s="426"/>
      <c r="R10" s="426"/>
      <c r="S10" s="426"/>
      <c r="T10" s="426"/>
      <c r="U10" s="426"/>
      <c r="V10" s="426"/>
      <c r="W10" s="426"/>
      <c r="X10" s="426"/>
      <c r="Y10" s="426"/>
      <c r="Z10" s="426"/>
      <c r="AA10" s="426"/>
      <c r="AB10" s="426"/>
      <c r="AC10" s="426"/>
      <c r="AD10" s="426"/>
      <c r="AE10" s="426"/>
      <c r="AF10" s="426"/>
      <c r="AG10" s="426"/>
      <c r="AH10" s="426"/>
      <c r="AI10" s="426"/>
      <c r="AJ10" s="426"/>
      <c r="AK10" s="426"/>
      <c r="AL10" s="426"/>
      <c r="AM10" s="426"/>
      <c r="AN10" s="426"/>
      <c r="AO10" s="426"/>
      <c r="AP10" s="426"/>
      <c r="AQ10" s="426"/>
      <c r="AR10" s="426"/>
      <c r="AS10" s="426"/>
    </row>
    <row r="11" spans="1:45" s="428" customFormat="1" x14ac:dyDescent="0.2">
      <c r="A11" s="426"/>
      <c r="B11" s="427" t="s">
        <v>323</v>
      </c>
      <c r="C11" s="454">
        <v>0</v>
      </c>
      <c r="D11" s="413" t="s">
        <v>142</v>
      </c>
      <c r="E11" s="456">
        <v>0</v>
      </c>
      <c r="F11" s="573" t="s">
        <v>142</v>
      </c>
      <c r="G11" s="456">
        <v>0</v>
      </c>
      <c r="H11" s="573">
        <v>-100</v>
      </c>
      <c r="I11" s="637">
        <v>0</v>
      </c>
      <c r="J11" s="426"/>
      <c r="K11" s="426"/>
      <c r="L11" s="426"/>
      <c r="M11" s="426"/>
      <c r="N11" s="426"/>
      <c r="O11" s="426"/>
      <c r="P11" s="426"/>
      <c r="Q11" s="426"/>
      <c r="R11" s="426"/>
      <c r="S11" s="426"/>
      <c r="T11" s="426"/>
      <c r="U11" s="426"/>
      <c r="V11" s="426"/>
      <c r="W11" s="426"/>
      <c r="X11" s="426"/>
      <c r="Y11" s="426"/>
      <c r="Z11" s="426"/>
      <c r="AA11" s="426"/>
      <c r="AB11" s="426"/>
      <c r="AC11" s="426"/>
      <c r="AD11" s="426"/>
      <c r="AE11" s="426"/>
      <c r="AF11" s="426"/>
      <c r="AG11" s="426"/>
      <c r="AH11" s="426"/>
      <c r="AI11" s="426"/>
      <c r="AJ11" s="426"/>
      <c r="AK11" s="426"/>
      <c r="AL11" s="426"/>
      <c r="AM11" s="426"/>
      <c r="AN11" s="426"/>
      <c r="AO11" s="426"/>
      <c r="AP11" s="426"/>
      <c r="AQ11" s="426"/>
      <c r="AR11" s="426"/>
      <c r="AS11" s="426"/>
    </row>
    <row r="12" spans="1:45" s="428" customFormat="1" x14ac:dyDescent="0.2">
      <c r="A12" s="426"/>
      <c r="B12" s="427" t="s">
        <v>320</v>
      </c>
      <c r="C12" s="454">
        <v>1106.1198400000001</v>
      </c>
      <c r="D12" s="413" t="s">
        <v>142</v>
      </c>
      <c r="E12" s="456">
        <v>2128.4829799999998</v>
      </c>
      <c r="F12" s="573" t="s">
        <v>142</v>
      </c>
      <c r="G12" s="456">
        <v>2128.4829799999998</v>
      </c>
      <c r="H12" s="573" t="s">
        <v>142</v>
      </c>
      <c r="I12" s="637">
        <v>0.56925066389874279</v>
      </c>
      <c r="J12" s="426"/>
      <c r="K12" s="426"/>
      <c r="L12" s="426"/>
      <c r="M12" s="426"/>
      <c r="N12" s="426"/>
      <c r="O12" s="426"/>
      <c r="P12" s="426"/>
      <c r="Q12" s="426"/>
      <c r="R12" s="426"/>
      <c r="S12" s="426"/>
      <c r="T12" s="426"/>
      <c r="U12" s="426"/>
      <c r="V12" s="426"/>
      <c r="W12" s="426"/>
      <c r="X12" s="426"/>
      <c r="Y12" s="426"/>
      <c r="Z12" s="426"/>
      <c r="AA12" s="426"/>
      <c r="AB12" s="426"/>
      <c r="AC12" s="426"/>
      <c r="AD12" s="426"/>
      <c r="AE12" s="426"/>
      <c r="AF12" s="426"/>
      <c r="AG12" s="426"/>
      <c r="AH12" s="426"/>
      <c r="AI12" s="426"/>
      <c r="AJ12" s="426"/>
      <c r="AK12" s="426"/>
      <c r="AL12" s="426"/>
      <c r="AM12" s="426"/>
      <c r="AN12" s="426"/>
      <c r="AO12" s="426"/>
      <c r="AP12" s="426"/>
      <c r="AQ12" s="426"/>
      <c r="AR12" s="426"/>
      <c r="AS12" s="426"/>
    </row>
    <row r="13" spans="1:45" s="428" customFormat="1" x14ac:dyDescent="0.2">
      <c r="A13" s="426"/>
      <c r="B13" s="11" t="s">
        <v>234</v>
      </c>
      <c r="C13" s="452">
        <v>985.10920999999996</v>
      </c>
      <c r="D13" s="142">
        <v>4096.4183599574017</v>
      </c>
      <c r="E13" s="455">
        <v>3743.2658700000002</v>
      </c>
      <c r="F13" s="149">
        <v>-13.179719403748418</v>
      </c>
      <c r="G13" s="455">
        <v>12828.650179999995</v>
      </c>
      <c r="H13" s="149">
        <v>-34.936558341077031</v>
      </c>
      <c r="I13" s="493">
        <v>3.4309495074702099</v>
      </c>
      <c r="J13" s="426"/>
      <c r="K13" s="426"/>
      <c r="L13" s="426"/>
      <c r="M13" s="426"/>
      <c r="N13" s="426"/>
      <c r="O13" s="426"/>
      <c r="P13" s="426"/>
      <c r="Q13" s="426"/>
      <c r="R13" s="426"/>
      <c r="S13" s="426"/>
      <c r="T13" s="426"/>
      <c r="U13" s="426"/>
      <c r="V13" s="426"/>
      <c r="W13" s="426"/>
      <c r="X13" s="426"/>
      <c r="Y13" s="426"/>
      <c r="Z13" s="426"/>
      <c r="AA13" s="426"/>
      <c r="AB13" s="426"/>
      <c r="AC13" s="426"/>
      <c r="AD13" s="426"/>
      <c r="AE13" s="426"/>
      <c r="AF13" s="426"/>
      <c r="AG13" s="426"/>
      <c r="AH13" s="426"/>
      <c r="AI13" s="426"/>
      <c r="AJ13" s="426"/>
      <c r="AK13" s="426"/>
      <c r="AL13" s="426"/>
      <c r="AM13" s="426"/>
      <c r="AN13" s="426"/>
      <c r="AO13" s="426"/>
      <c r="AP13" s="426"/>
      <c r="AQ13" s="426"/>
      <c r="AR13" s="426"/>
      <c r="AS13" s="426"/>
    </row>
    <row r="14" spans="1:45" s="428" customFormat="1" x14ac:dyDescent="0.2">
      <c r="A14" s="426"/>
      <c r="B14" s="427" t="s">
        <v>323</v>
      </c>
      <c r="C14" s="454">
        <v>985.10920999999996</v>
      </c>
      <c r="D14" s="413">
        <v>4096.4183599574017</v>
      </c>
      <c r="E14" s="456">
        <v>3743.2658700000002</v>
      </c>
      <c r="F14" s="573">
        <v>-13.179719403748418</v>
      </c>
      <c r="G14" s="456">
        <v>11739.99718</v>
      </c>
      <c r="H14" s="573">
        <v>-40.42016752378138</v>
      </c>
      <c r="I14" s="637">
        <v>3.139795456050285</v>
      </c>
      <c r="J14" s="426"/>
      <c r="K14" s="426"/>
      <c r="L14" s="426"/>
      <c r="M14" s="426"/>
      <c r="N14" s="426"/>
      <c r="O14" s="426"/>
      <c r="P14" s="426"/>
      <c r="Q14" s="426"/>
      <c r="R14" s="426"/>
      <c r="S14" s="426"/>
      <c r="T14" s="426"/>
      <c r="U14" s="426"/>
      <c r="V14" s="426"/>
      <c r="W14" s="426"/>
      <c r="X14" s="426"/>
      <c r="Y14" s="426"/>
      <c r="Z14" s="426"/>
      <c r="AA14" s="426"/>
      <c r="AB14" s="426"/>
      <c r="AC14" s="426"/>
      <c r="AD14" s="426"/>
      <c r="AE14" s="426"/>
      <c r="AF14" s="426"/>
      <c r="AG14" s="426"/>
      <c r="AH14" s="426"/>
      <c r="AI14" s="426"/>
      <c r="AJ14" s="426"/>
      <c r="AK14" s="426"/>
      <c r="AL14" s="426"/>
      <c r="AM14" s="426"/>
      <c r="AN14" s="426"/>
      <c r="AO14" s="426"/>
      <c r="AP14" s="426"/>
      <c r="AQ14" s="426"/>
      <c r="AR14" s="426"/>
      <c r="AS14" s="426"/>
    </row>
    <row r="15" spans="1:45" x14ac:dyDescent="0.2">
      <c r="A15" s="1"/>
      <c r="B15" s="427" t="s">
        <v>320</v>
      </c>
      <c r="C15" s="454">
        <v>0</v>
      </c>
      <c r="D15" s="413" t="s">
        <v>142</v>
      </c>
      <c r="E15" s="456">
        <v>0</v>
      </c>
      <c r="F15" s="573" t="s">
        <v>142</v>
      </c>
      <c r="G15" s="456">
        <v>1088.653</v>
      </c>
      <c r="H15" s="573">
        <v>8615.5480016299825</v>
      </c>
      <c r="I15" s="637">
        <v>0.29115405141992634</v>
      </c>
      <c r="J15" s="1"/>
    </row>
    <row r="16" spans="1:45" x14ac:dyDescent="0.2">
      <c r="A16" s="1"/>
      <c r="B16" s="11" t="s">
        <v>585</v>
      </c>
      <c r="C16" s="452">
        <v>0</v>
      </c>
      <c r="D16" s="142" t="s">
        <v>142</v>
      </c>
      <c r="E16" s="455">
        <v>0</v>
      </c>
      <c r="F16" s="149" t="s">
        <v>142</v>
      </c>
      <c r="G16" s="455">
        <v>0</v>
      </c>
      <c r="H16" s="149">
        <v>-100</v>
      </c>
      <c r="I16" s="731">
        <v>0</v>
      </c>
      <c r="J16" s="1"/>
    </row>
    <row r="17" spans="1:45" s="428" customFormat="1" x14ac:dyDescent="0.2">
      <c r="A17" s="426"/>
      <c r="B17" s="11" t="s">
        <v>207</v>
      </c>
      <c r="C17" s="452">
        <v>1101.0665900000001</v>
      </c>
      <c r="D17" s="142">
        <v>-1.0935330544644979</v>
      </c>
      <c r="E17" s="455">
        <v>2575.0091299999999</v>
      </c>
      <c r="F17" s="149">
        <v>50.523766779665067</v>
      </c>
      <c r="G17" s="455">
        <v>6727.362869999999</v>
      </c>
      <c r="H17" s="149">
        <v>51.215163525084627</v>
      </c>
      <c r="I17" s="493">
        <v>1.7991949271002634</v>
      </c>
      <c r="J17" s="426"/>
      <c r="K17" s="426"/>
      <c r="L17" s="426"/>
      <c r="M17" s="426"/>
      <c r="N17" s="426"/>
      <c r="O17" s="426"/>
      <c r="P17" s="426"/>
      <c r="Q17" s="426"/>
      <c r="R17" s="426"/>
      <c r="S17" s="426"/>
      <c r="T17" s="426"/>
      <c r="U17" s="426"/>
      <c r="V17" s="426"/>
      <c r="W17" s="426"/>
      <c r="X17" s="426"/>
      <c r="Y17" s="426"/>
      <c r="Z17" s="426"/>
      <c r="AA17" s="426"/>
      <c r="AB17" s="426"/>
      <c r="AC17" s="426"/>
      <c r="AD17" s="426"/>
      <c r="AE17" s="426"/>
      <c r="AF17" s="426"/>
      <c r="AG17" s="426"/>
      <c r="AH17" s="426"/>
      <c r="AI17" s="426"/>
      <c r="AJ17" s="426"/>
      <c r="AK17" s="426"/>
      <c r="AL17" s="426"/>
      <c r="AM17" s="426"/>
      <c r="AN17" s="426"/>
      <c r="AO17" s="426"/>
      <c r="AP17" s="426"/>
      <c r="AQ17" s="426"/>
      <c r="AR17" s="426"/>
      <c r="AS17" s="426"/>
    </row>
    <row r="18" spans="1:45" s="428" customFormat="1" x14ac:dyDescent="0.2">
      <c r="A18" s="426"/>
      <c r="B18" s="427" t="s">
        <v>323</v>
      </c>
      <c r="C18" s="454">
        <v>180.48008999999999</v>
      </c>
      <c r="D18" s="413" t="s">
        <v>142</v>
      </c>
      <c r="E18" s="456">
        <v>727.6857</v>
      </c>
      <c r="F18" s="573">
        <v>-6.4598260002883032</v>
      </c>
      <c r="G18" s="456">
        <v>2097.8139100000003</v>
      </c>
      <c r="H18" s="573">
        <v>7.0687566722307862</v>
      </c>
      <c r="I18" s="637">
        <v>0.5610483956059249</v>
      </c>
      <c r="J18" s="426"/>
      <c r="K18" s="426"/>
      <c r="L18" s="426"/>
      <c r="M18" s="426"/>
      <c r="N18" s="426"/>
      <c r="O18" s="426"/>
      <c r="P18" s="426"/>
      <c r="Q18" s="426"/>
      <c r="R18" s="426"/>
      <c r="S18" s="426"/>
      <c r="T18" s="426"/>
      <c r="U18" s="426"/>
      <c r="V18" s="426"/>
      <c r="W18" s="426"/>
      <c r="X18" s="426"/>
      <c r="Y18" s="426"/>
      <c r="Z18" s="426"/>
      <c r="AA18" s="426"/>
      <c r="AB18" s="426"/>
      <c r="AC18" s="426"/>
      <c r="AD18" s="426"/>
      <c r="AE18" s="426"/>
      <c r="AF18" s="426"/>
      <c r="AG18" s="426"/>
      <c r="AH18" s="426"/>
      <c r="AI18" s="426"/>
      <c r="AJ18" s="426"/>
      <c r="AK18" s="426"/>
      <c r="AL18" s="426"/>
      <c r="AM18" s="426"/>
      <c r="AN18" s="426"/>
      <c r="AO18" s="426"/>
      <c r="AP18" s="426"/>
      <c r="AQ18" s="426"/>
      <c r="AR18" s="426"/>
      <c r="AS18" s="426"/>
    </row>
    <row r="19" spans="1:45" x14ac:dyDescent="0.2">
      <c r="A19" s="1"/>
      <c r="B19" s="427" t="s">
        <v>320</v>
      </c>
      <c r="C19" s="454">
        <v>920.5865</v>
      </c>
      <c r="D19" s="413">
        <v>-1.3051211503836246</v>
      </c>
      <c r="E19" s="456">
        <v>1847.3234300000001</v>
      </c>
      <c r="F19" s="573">
        <v>98.049137283577153</v>
      </c>
      <c r="G19" s="456">
        <v>4629.548960000001</v>
      </c>
      <c r="H19" s="573">
        <v>85.959030608054761</v>
      </c>
      <c r="I19" s="637">
        <v>1.2381465314943394</v>
      </c>
      <c r="J19" s="1"/>
    </row>
    <row r="20" spans="1:45" x14ac:dyDescent="0.2">
      <c r="A20" s="1"/>
      <c r="B20" s="11" t="s">
        <v>669</v>
      </c>
      <c r="C20" s="452">
        <v>1046.4230500000001</v>
      </c>
      <c r="D20" s="142">
        <v>-17.83976270661265</v>
      </c>
      <c r="E20" s="455">
        <v>3187.1681600000002</v>
      </c>
      <c r="F20" s="149">
        <v>-0.24869533147774278</v>
      </c>
      <c r="G20" s="455">
        <v>10050.062250000003</v>
      </c>
      <c r="H20" s="149">
        <v>76.111786118386576</v>
      </c>
      <c r="I20" s="731">
        <v>2.6878319731906877</v>
      </c>
      <c r="J20" s="1"/>
    </row>
    <row r="21" spans="1:45" s="428" customFormat="1" x14ac:dyDescent="0.2">
      <c r="A21" s="426"/>
      <c r="B21" s="11" t="s">
        <v>208</v>
      </c>
      <c r="C21" s="452">
        <v>0</v>
      </c>
      <c r="D21" s="142" t="s">
        <v>142</v>
      </c>
      <c r="E21" s="455">
        <v>0</v>
      </c>
      <c r="F21" s="149">
        <v>-100</v>
      </c>
      <c r="G21" s="455">
        <v>0</v>
      </c>
      <c r="H21" s="149">
        <v>-100</v>
      </c>
      <c r="I21" s="493">
        <v>0</v>
      </c>
      <c r="J21" s="426"/>
      <c r="K21" s="426"/>
      <c r="L21" s="426"/>
      <c r="M21" s="426"/>
      <c r="N21" s="426"/>
      <c r="O21" s="426"/>
      <c r="P21" s="426"/>
      <c r="Q21" s="426"/>
      <c r="R21" s="426"/>
      <c r="S21" s="426"/>
      <c r="T21" s="426"/>
      <c r="U21" s="426"/>
      <c r="V21" s="426"/>
      <c r="W21" s="426"/>
      <c r="X21" s="426"/>
      <c r="Y21" s="426"/>
      <c r="Z21" s="426"/>
      <c r="AA21" s="426"/>
      <c r="AB21" s="426"/>
      <c r="AC21" s="426"/>
      <c r="AD21" s="426"/>
      <c r="AE21" s="426"/>
      <c r="AF21" s="426"/>
      <c r="AG21" s="426"/>
      <c r="AH21" s="426"/>
      <c r="AI21" s="426"/>
      <c r="AJ21" s="426"/>
      <c r="AK21" s="426"/>
      <c r="AL21" s="426"/>
      <c r="AM21" s="426"/>
      <c r="AN21" s="426"/>
      <c r="AO21" s="426"/>
      <c r="AP21" s="426"/>
      <c r="AQ21" s="426"/>
      <c r="AR21" s="426"/>
      <c r="AS21" s="426"/>
    </row>
    <row r="22" spans="1:45" s="428" customFormat="1" x14ac:dyDescent="0.2">
      <c r="A22" s="1"/>
      <c r="B22" s="11" t="s">
        <v>209</v>
      </c>
      <c r="C22" s="452">
        <v>5342.3344500000003</v>
      </c>
      <c r="D22" s="142">
        <v>-17.973632977600811</v>
      </c>
      <c r="E22" s="455">
        <v>26853.606299999999</v>
      </c>
      <c r="F22" s="149">
        <v>12.783420993209232</v>
      </c>
      <c r="G22" s="455">
        <v>75734.131770000007</v>
      </c>
      <c r="H22" s="149">
        <v>9.8818433137748709</v>
      </c>
      <c r="I22" s="493">
        <v>20.25466268462592</v>
      </c>
      <c r="J22" s="726"/>
      <c r="K22" s="426"/>
      <c r="L22" s="426"/>
      <c r="M22" s="426"/>
      <c r="N22" s="426"/>
      <c r="O22" s="426"/>
      <c r="P22" s="426"/>
      <c r="Q22" s="426"/>
      <c r="R22" s="426"/>
      <c r="S22" s="426"/>
      <c r="T22" s="426"/>
      <c r="U22" s="426"/>
      <c r="V22" s="426"/>
      <c r="W22" s="426"/>
      <c r="X22" s="426"/>
      <c r="Y22" s="426"/>
      <c r="Z22" s="426"/>
      <c r="AA22" s="426"/>
      <c r="AB22" s="426"/>
      <c r="AC22" s="426"/>
      <c r="AD22" s="426"/>
      <c r="AE22" s="426"/>
      <c r="AF22" s="426"/>
      <c r="AG22" s="426"/>
      <c r="AH22" s="426"/>
      <c r="AI22" s="426"/>
      <c r="AJ22" s="426"/>
      <c r="AK22" s="426"/>
      <c r="AL22" s="426"/>
      <c r="AM22" s="426"/>
      <c r="AN22" s="426"/>
      <c r="AO22" s="426"/>
      <c r="AP22" s="426"/>
      <c r="AQ22" s="426"/>
      <c r="AR22" s="426"/>
      <c r="AS22" s="426"/>
    </row>
    <row r="23" spans="1:45" s="428" customFormat="1" x14ac:dyDescent="0.2">
      <c r="A23" s="160" t="s">
        <v>440</v>
      </c>
      <c r="B23" s="145"/>
      <c r="C23" s="453">
        <v>9581.05314</v>
      </c>
      <c r="D23" s="148">
        <v>7.3711888014486293</v>
      </c>
      <c r="E23" s="453">
        <v>38487.532439999995</v>
      </c>
      <c r="F23" s="148">
        <v>16.269841001909626</v>
      </c>
      <c r="G23" s="453">
        <v>107468.69005</v>
      </c>
      <c r="H23" s="225">
        <v>8.5881503431740693</v>
      </c>
      <c r="I23" s="148">
        <v>28.741889756285826</v>
      </c>
      <c r="J23" s="426"/>
      <c r="K23" s="426"/>
      <c r="L23" s="426"/>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6"/>
      <c r="AL23" s="426"/>
      <c r="AM23" s="426"/>
      <c r="AN23" s="426"/>
      <c r="AO23" s="426"/>
      <c r="AP23" s="426"/>
      <c r="AQ23" s="426"/>
      <c r="AR23" s="426"/>
      <c r="AS23" s="426"/>
    </row>
    <row r="24" spans="1:45" x14ac:dyDescent="0.2">
      <c r="A24" s="426"/>
      <c r="B24" s="11" t="s">
        <v>618</v>
      </c>
      <c r="C24" s="452">
        <v>0</v>
      </c>
      <c r="D24" s="142">
        <v>-100</v>
      </c>
      <c r="E24" s="455">
        <v>0</v>
      </c>
      <c r="F24" s="149">
        <v>-100</v>
      </c>
      <c r="G24" s="455">
        <v>0</v>
      </c>
      <c r="H24" s="149">
        <v>-100</v>
      </c>
      <c r="I24" s="493">
        <v>0</v>
      </c>
      <c r="J24" s="1"/>
    </row>
    <row r="25" spans="1:45" x14ac:dyDescent="0.2">
      <c r="A25" s="1"/>
      <c r="B25" s="11" t="s">
        <v>324</v>
      </c>
      <c r="C25" s="452">
        <v>0</v>
      </c>
      <c r="D25" s="142">
        <v>-100</v>
      </c>
      <c r="E25" s="455">
        <v>2622.6993499999999</v>
      </c>
      <c r="F25" s="149">
        <v>-50.85188598733609</v>
      </c>
      <c r="G25" s="455">
        <v>11456.693139999999</v>
      </c>
      <c r="H25" s="149">
        <v>-33.482481251606025</v>
      </c>
      <c r="I25" s="493">
        <v>3.0640274022906082</v>
      </c>
      <c r="J25" s="1"/>
    </row>
    <row r="26" spans="1:45" x14ac:dyDescent="0.2">
      <c r="A26" s="160" t="s">
        <v>338</v>
      </c>
      <c r="B26" s="145"/>
      <c r="C26" s="453">
        <v>0</v>
      </c>
      <c r="D26" s="148">
        <v>-100</v>
      </c>
      <c r="E26" s="453">
        <v>2622.6993499999999</v>
      </c>
      <c r="F26" s="148">
        <v>-68.166305954098931</v>
      </c>
      <c r="G26" s="453">
        <v>11456.693139999999</v>
      </c>
      <c r="H26" s="225">
        <v>-50.483368997499959</v>
      </c>
      <c r="I26" s="148">
        <v>3.0640274022906082</v>
      </c>
      <c r="J26" s="1"/>
    </row>
    <row r="27" spans="1:45" x14ac:dyDescent="0.2">
      <c r="A27" s="1"/>
      <c r="B27" s="11" t="s">
        <v>212</v>
      </c>
      <c r="C27" s="452">
        <v>0</v>
      </c>
      <c r="D27" s="142">
        <v>-100</v>
      </c>
      <c r="E27" s="455">
        <v>0</v>
      </c>
      <c r="F27" s="149">
        <v>-100</v>
      </c>
      <c r="G27" s="455">
        <v>2084.00038</v>
      </c>
      <c r="H27" s="149">
        <v>-49.539662214153651</v>
      </c>
      <c r="I27" s="731">
        <v>0.55735404559365209</v>
      </c>
      <c r="J27" s="1"/>
    </row>
    <row r="28" spans="1:45" x14ac:dyDescent="0.2">
      <c r="A28" s="426"/>
      <c r="B28" s="11" t="s">
        <v>213</v>
      </c>
      <c r="C28" s="452">
        <v>12351.01361</v>
      </c>
      <c r="D28" s="142">
        <v>31.429623220118724</v>
      </c>
      <c r="E28" s="455">
        <v>43151.612509999999</v>
      </c>
      <c r="F28" s="149">
        <v>24.364184945639145</v>
      </c>
      <c r="G28" s="455">
        <v>124706.07819999999</v>
      </c>
      <c r="H28" s="149">
        <v>23.44423537373595</v>
      </c>
      <c r="I28" s="493">
        <v>33.351931152185458</v>
      </c>
      <c r="J28" s="1"/>
    </row>
    <row r="29" spans="1:45" x14ac:dyDescent="0.2">
      <c r="A29" s="426"/>
      <c r="B29" s="427" t="s">
        <v>323</v>
      </c>
      <c r="C29" s="454">
        <v>8418.220589999999</v>
      </c>
      <c r="D29" s="413">
        <v>20.981111356771599</v>
      </c>
      <c r="E29" s="456">
        <v>34216.859859999997</v>
      </c>
      <c r="F29" s="573">
        <v>16.733701972643715</v>
      </c>
      <c r="G29" s="456">
        <v>99746.978210000001</v>
      </c>
      <c r="H29" s="573">
        <v>7.1086640103099699</v>
      </c>
      <c r="I29" s="637">
        <v>26.676761854086301</v>
      </c>
      <c r="J29" s="1"/>
    </row>
    <row r="30" spans="1:45" x14ac:dyDescent="0.2">
      <c r="A30" s="1"/>
      <c r="B30" s="427" t="s">
        <v>320</v>
      </c>
      <c r="C30" s="454">
        <v>3932.7930200000001</v>
      </c>
      <c r="D30" s="413">
        <v>61.236750222105776</v>
      </c>
      <c r="E30" s="456">
        <v>8934.7526500000004</v>
      </c>
      <c r="F30" s="573">
        <v>65.891967792271757</v>
      </c>
      <c r="G30" s="456">
        <v>24959.099989999995</v>
      </c>
      <c r="H30" s="573">
        <v>216.12617607421072</v>
      </c>
      <c r="I30" s="637">
        <v>6.6751692980991582</v>
      </c>
      <c r="J30" s="1"/>
    </row>
    <row r="31" spans="1:45" x14ac:dyDescent="0.2">
      <c r="A31" s="1"/>
      <c r="B31" s="11" t="s">
        <v>214</v>
      </c>
      <c r="C31" s="452">
        <v>0</v>
      </c>
      <c r="D31" s="142">
        <v>-100</v>
      </c>
      <c r="E31" s="455">
        <v>0</v>
      </c>
      <c r="F31" s="149">
        <v>-100</v>
      </c>
      <c r="G31" s="455">
        <v>1102.8101499999998</v>
      </c>
      <c r="H31" s="149">
        <v>-78.893465712343925</v>
      </c>
      <c r="I31" s="493">
        <v>0.29494030064631854</v>
      </c>
      <c r="J31" s="1"/>
    </row>
    <row r="32" spans="1:45" x14ac:dyDescent="0.2">
      <c r="A32" s="426"/>
      <c r="B32" s="11" t="s">
        <v>215</v>
      </c>
      <c r="C32" s="452">
        <v>0</v>
      </c>
      <c r="D32" s="142">
        <v>-100</v>
      </c>
      <c r="E32" s="455">
        <v>0</v>
      </c>
      <c r="F32" s="149">
        <v>-100</v>
      </c>
      <c r="G32" s="455">
        <v>1720.6048399999997</v>
      </c>
      <c r="H32" s="149">
        <v>-86.347191009739916</v>
      </c>
      <c r="I32" s="493">
        <v>0.46016597580563695</v>
      </c>
      <c r="J32" s="1"/>
    </row>
    <row r="33" spans="1:10" x14ac:dyDescent="0.2">
      <c r="A33" s="1"/>
      <c r="B33" s="11" t="s">
        <v>588</v>
      </c>
      <c r="C33" s="452">
        <v>0</v>
      </c>
      <c r="D33" s="142" t="s">
        <v>142</v>
      </c>
      <c r="E33" s="455">
        <v>0</v>
      </c>
      <c r="F33" s="149">
        <v>-100</v>
      </c>
      <c r="G33" s="455">
        <v>0</v>
      </c>
      <c r="H33" s="149">
        <v>-100</v>
      </c>
      <c r="I33" s="493">
        <v>0</v>
      </c>
      <c r="J33" s="1"/>
    </row>
    <row r="34" spans="1:10" x14ac:dyDescent="0.2">
      <c r="A34" s="1"/>
      <c r="B34" s="11" t="s">
        <v>655</v>
      </c>
      <c r="C34" s="452">
        <v>0</v>
      </c>
      <c r="D34" s="142" t="s">
        <v>142</v>
      </c>
      <c r="E34" s="455">
        <v>0</v>
      </c>
      <c r="F34" s="149" t="s">
        <v>142</v>
      </c>
      <c r="G34" s="455">
        <v>0</v>
      </c>
      <c r="H34" s="149">
        <v>-100</v>
      </c>
      <c r="I34" s="731">
        <v>0</v>
      </c>
      <c r="J34" s="1"/>
    </row>
    <row r="35" spans="1:10" x14ac:dyDescent="0.2">
      <c r="A35" s="1"/>
      <c r="B35" s="11" t="s">
        <v>217</v>
      </c>
      <c r="C35" s="452">
        <v>2681.6341000000002</v>
      </c>
      <c r="D35" s="142">
        <v>-44.603636613046035</v>
      </c>
      <c r="E35" s="455">
        <v>9703.0684600000004</v>
      </c>
      <c r="F35" s="149">
        <v>-52.632205959784336</v>
      </c>
      <c r="G35" s="455">
        <v>43072.334980000007</v>
      </c>
      <c r="H35" s="149">
        <v>-30.078531291050325</v>
      </c>
      <c r="I35" s="493">
        <v>11.519450948597225</v>
      </c>
      <c r="J35" s="727"/>
    </row>
    <row r="36" spans="1:10" x14ac:dyDescent="0.2">
      <c r="A36" s="160" t="s">
        <v>441</v>
      </c>
      <c r="B36" s="145"/>
      <c r="C36" s="453">
        <v>15032.647709999999</v>
      </c>
      <c r="D36" s="148">
        <v>-13.983532853480135</v>
      </c>
      <c r="E36" s="453">
        <v>52854.680970000001</v>
      </c>
      <c r="F36" s="148">
        <v>-17.450624239874948</v>
      </c>
      <c r="G36" s="453">
        <v>172685.82855000001</v>
      </c>
      <c r="H36" s="225">
        <v>-9.1611340642823986</v>
      </c>
      <c r="I36" s="148">
        <v>46.183842422828299</v>
      </c>
      <c r="J36" s="1"/>
    </row>
    <row r="37" spans="1:10" x14ac:dyDescent="0.2">
      <c r="A37" s="1"/>
      <c r="B37" s="11" t="s">
        <v>636</v>
      </c>
      <c r="C37" s="452">
        <v>0</v>
      </c>
      <c r="D37" s="142" t="s">
        <v>142</v>
      </c>
      <c r="E37" s="455">
        <v>0</v>
      </c>
      <c r="F37" s="149">
        <v>-100</v>
      </c>
      <c r="G37" s="455">
        <v>0</v>
      </c>
      <c r="H37" s="149">
        <v>-100</v>
      </c>
      <c r="I37" s="731">
        <v>0</v>
      </c>
      <c r="J37" s="166"/>
    </row>
    <row r="38" spans="1:10" x14ac:dyDescent="0.2">
      <c r="A38" s="426"/>
      <c r="B38" s="11" t="s">
        <v>652</v>
      </c>
      <c r="C38" s="452">
        <v>0</v>
      </c>
      <c r="D38" s="142" t="s">
        <v>142</v>
      </c>
      <c r="E38" s="455">
        <v>0</v>
      </c>
      <c r="F38" s="149" t="s">
        <v>142</v>
      </c>
      <c r="G38" s="455">
        <v>0</v>
      </c>
      <c r="H38" s="149">
        <v>-100</v>
      </c>
      <c r="I38" s="493">
        <v>0</v>
      </c>
      <c r="J38" s="1"/>
    </row>
    <row r="39" spans="1:10" x14ac:dyDescent="0.2">
      <c r="A39" s="426"/>
      <c r="B39" s="11" t="s">
        <v>574</v>
      </c>
      <c r="C39" s="452">
        <v>0</v>
      </c>
      <c r="D39" s="142" t="s">
        <v>142</v>
      </c>
      <c r="E39" s="455">
        <v>0</v>
      </c>
      <c r="F39" s="149" t="s">
        <v>142</v>
      </c>
      <c r="G39" s="455">
        <v>0</v>
      </c>
      <c r="H39" s="149">
        <v>-100</v>
      </c>
      <c r="I39" s="493">
        <v>0</v>
      </c>
      <c r="J39" s="1"/>
    </row>
    <row r="40" spans="1:10" ht="14.25" customHeight="1" x14ac:dyDescent="0.2">
      <c r="A40" s="160" t="s">
        <v>457</v>
      </c>
      <c r="B40" s="145"/>
      <c r="C40" s="453">
        <v>0</v>
      </c>
      <c r="D40" s="148" t="s">
        <v>142</v>
      </c>
      <c r="E40" s="453">
        <v>0</v>
      </c>
      <c r="F40" s="148">
        <v>-100</v>
      </c>
      <c r="G40" s="453">
        <v>0</v>
      </c>
      <c r="H40" s="225">
        <v>-100</v>
      </c>
      <c r="I40" s="148" t="s">
        <v>142</v>
      </c>
      <c r="J40" s="1"/>
    </row>
    <row r="41" spans="1:10" ht="14.25" customHeight="1" x14ac:dyDescent="0.2">
      <c r="A41" s="658" t="s">
        <v>114</v>
      </c>
      <c r="B41" s="659"/>
      <c r="C41" s="659">
        <v>26756.407560000003</v>
      </c>
      <c r="D41" s="660">
        <v>-30.34087573638017</v>
      </c>
      <c r="E41" s="150">
        <v>118845.08841</v>
      </c>
      <c r="F41" s="660">
        <v>-15.933114603091688</v>
      </c>
      <c r="G41" s="150">
        <v>373909.61749999999</v>
      </c>
      <c r="H41" s="661">
        <v>-13.74804455886521</v>
      </c>
      <c r="I41" s="662">
        <v>100</v>
      </c>
      <c r="J41" s="1"/>
    </row>
    <row r="42" spans="1:10" ht="14.25" customHeight="1" x14ac:dyDescent="0.2">
      <c r="A42" s="672" t="s">
        <v>325</v>
      </c>
      <c r="B42" s="693"/>
      <c r="C42" s="181">
        <v>10630.232940000002</v>
      </c>
      <c r="D42" s="155">
        <v>26.012061863928288</v>
      </c>
      <c r="E42" s="514">
        <v>41874.979590000003</v>
      </c>
      <c r="F42" s="515">
        <v>11.380115436051682</v>
      </c>
      <c r="G42" s="514">
        <v>123634.85154999999</v>
      </c>
      <c r="H42" s="515">
        <v>2.5782386119035237</v>
      </c>
      <c r="I42" s="515">
        <v>33.065437678933193</v>
      </c>
      <c r="J42" s="1"/>
    </row>
    <row r="43" spans="1:10" ht="14.25" customHeight="1" x14ac:dyDescent="0.2">
      <c r="A43" s="672" t="s">
        <v>326</v>
      </c>
      <c r="B43" s="693"/>
      <c r="C43" s="181">
        <v>16126.174620000002</v>
      </c>
      <c r="D43" s="155">
        <v>-46.20053415245139</v>
      </c>
      <c r="E43" s="514">
        <v>76970.108820000009</v>
      </c>
      <c r="F43" s="515">
        <v>-25.828545336852919</v>
      </c>
      <c r="G43" s="514">
        <v>250274.76595000006</v>
      </c>
      <c r="H43" s="515">
        <v>-20.035207955588969</v>
      </c>
      <c r="I43" s="515">
        <v>66.934562321066821</v>
      </c>
      <c r="J43" s="1"/>
    </row>
    <row r="44" spans="1:10" ht="14.25" customHeight="1" x14ac:dyDescent="0.2">
      <c r="A44" s="470" t="s">
        <v>444</v>
      </c>
      <c r="B44" s="153"/>
      <c r="C44" s="406">
        <v>6381.4253999999992</v>
      </c>
      <c r="D44" s="407">
        <v>-45.002966586641143</v>
      </c>
      <c r="E44" s="408">
        <v>36514.101790000008</v>
      </c>
      <c r="F44" s="409">
        <v>-14.867400367739814</v>
      </c>
      <c r="G44" s="408">
        <v>105944.78792</v>
      </c>
      <c r="H44" s="409">
        <v>-23.26660907980915</v>
      </c>
      <c r="I44" s="409">
        <v>28.334330801212943</v>
      </c>
    </row>
    <row r="45" spans="1:10" s="1" customFormat="1" ht="15" customHeight="1" x14ac:dyDescent="0.2">
      <c r="A45" s="470" t="s">
        <v>445</v>
      </c>
      <c r="B45" s="153"/>
      <c r="C45" s="406">
        <v>20374.982160000003</v>
      </c>
      <c r="D45" s="407">
        <v>-23.994558336865428</v>
      </c>
      <c r="E45" s="408">
        <v>82330.986619999996</v>
      </c>
      <c r="F45" s="409">
        <v>-16.397269179956453</v>
      </c>
      <c r="G45" s="408">
        <v>267964.82957999996</v>
      </c>
      <c r="H45" s="409">
        <v>-9.2997089276624134</v>
      </c>
      <c r="I45" s="409">
        <v>71.665669198787057</v>
      </c>
    </row>
    <row r="46" spans="1:10" s="1" customFormat="1" x14ac:dyDescent="0.2">
      <c r="A46" s="672" t="s">
        <v>446</v>
      </c>
      <c r="B46" s="693"/>
      <c r="C46" s="181">
        <v>3137.6521000000002</v>
      </c>
      <c r="D46" s="155">
        <v>141.89526324884989</v>
      </c>
      <c r="E46" s="514">
        <v>9058.9170099999992</v>
      </c>
      <c r="F46" s="709">
        <v>20.678957652017676</v>
      </c>
      <c r="G46" s="514">
        <v>25007.195409999997</v>
      </c>
      <c r="H46" s="709">
        <v>-1.7539704169385157</v>
      </c>
      <c r="I46" s="515">
        <v>6.6880321445596396</v>
      </c>
    </row>
    <row r="47" spans="1:10" s="55" customFormat="1" ht="11.25" x14ac:dyDescent="0.2">
      <c r="I47" s="161" t="s">
        <v>220</v>
      </c>
    </row>
    <row r="48" spans="1:10" s="1" customFormat="1" ht="15" customHeight="1" x14ac:dyDescent="0.2">
      <c r="A48" s="823" t="s">
        <v>659</v>
      </c>
      <c r="B48" s="823"/>
      <c r="C48" s="823"/>
      <c r="D48" s="823"/>
      <c r="E48" s="823"/>
      <c r="F48" s="823"/>
      <c r="G48" s="823"/>
      <c r="H48" s="823"/>
      <c r="I48" s="823"/>
    </row>
    <row r="49" spans="1:9" s="1" customFormat="1" x14ac:dyDescent="0.2">
      <c r="A49" s="429" t="s">
        <v>470</v>
      </c>
      <c r="I49" s="654"/>
    </row>
    <row r="50" spans="1:9" s="1" customFormat="1" x14ac:dyDescent="0.2"/>
    <row r="51" spans="1:9" s="1" customFormat="1" x14ac:dyDescent="0.2"/>
    <row r="52" spans="1:9" s="1" customFormat="1" x14ac:dyDescent="0.2"/>
    <row r="53" spans="1:9" s="1" customFormat="1" x14ac:dyDescent="0.2"/>
    <row r="54" spans="1:9" s="1" customFormat="1" x14ac:dyDescent="0.2"/>
    <row r="55" spans="1:9" s="1" customFormat="1" x14ac:dyDescent="0.2"/>
    <row r="56" spans="1:9" s="1" customFormat="1" x14ac:dyDescent="0.2"/>
    <row r="57" spans="1:9" s="1" customFormat="1" x14ac:dyDescent="0.2"/>
    <row r="58" spans="1:9" s="1" customFormat="1" x14ac:dyDescent="0.2"/>
    <row r="59" spans="1:9" s="1" customFormat="1" x14ac:dyDescent="0.2"/>
    <row r="60" spans="1:9" s="1" customFormat="1" x14ac:dyDescent="0.2"/>
    <row r="61" spans="1:9" s="1" customFormat="1" x14ac:dyDescent="0.2"/>
    <row r="62" spans="1:9" s="1" customFormat="1" x14ac:dyDescent="0.2"/>
    <row r="63" spans="1:9" s="1" customFormat="1" x14ac:dyDescent="0.2"/>
    <row r="64" spans="1:9"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sheetData>
  <mergeCells count="6">
    <mergeCell ref="A48:I48"/>
    <mergeCell ref="A3:A4"/>
    <mergeCell ref="B3:B4"/>
    <mergeCell ref="C3:D3"/>
    <mergeCell ref="E3:F3"/>
    <mergeCell ref="G3:I3"/>
  </mergeCells>
  <conditionalFormatting sqref="F45:F46">
    <cfRule type="cellIs" dxfId="51" priority="9" operator="between">
      <formula>0</formula>
      <formula>0.5</formula>
    </cfRule>
    <cfRule type="cellIs" dxfId="50" priority="10" operator="between">
      <formula>-0.49</formula>
      <formula>0.49</formula>
    </cfRule>
  </conditionalFormatting>
  <conditionalFormatting sqref="H45:H46">
    <cfRule type="cellIs" dxfId="49" priority="11" operator="between">
      <formula>0</formula>
      <formula>0.5</formula>
    </cfRule>
    <cfRule type="cellIs" dxfId="48" priority="12" operator="between">
      <formula>-0.49</formula>
      <formula>0.49</formula>
    </cfRule>
  </conditionalFormatting>
  <conditionalFormatting sqref="I8">
    <cfRule type="cellIs" dxfId="47" priority="37" operator="between">
      <formula>0</formula>
      <formula>0.5</formula>
    </cfRule>
    <cfRule type="cellIs" dxfId="46" priority="38" operator="between">
      <formula>0</formula>
      <formula>0.49</formula>
    </cfRule>
  </conditionalFormatting>
  <conditionalFormatting sqref="I40:I42">
    <cfRule type="cellIs" dxfId="45" priority="1" operator="between">
      <formula>0</formula>
      <formula>0.5</formula>
    </cfRule>
    <cfRule type="cellIs" dxfId="44" priority="2"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sqref="A1:F2"/>
    </sheetView>
  </sheetViews>
  <sheetFormatPr baseColWidth="10" defaultRowHeight="14.25" x14ac:dyDescent="0.2"/>
  <cols>
    <col min="1" max="1" width="25.125" customWidth="1"/>
    <col min="3" max="3" width="11.625" bestFit="1" customWidth="1"/>
    <col min="8" max="8" width="10.125" customWidth="1"/>
    <col min="9" max="31" width="11" style="1"/>
    <col min="40" max="40" width="10.625" bestFit="1" customWidth="1"/>
  </cols>
  <sheetData>
    <row r="1" spans="1:9" x14ac:dyDescent="0.2">
      <c r="A1" s="815" t="s">
        <v>18</v>
      </c>
      <c r="B1" s="815"/>
      <c r="C1" s="815"/>
      <c r="D1" s="815"/>
      <c r="E1" s="815"/>
      <c r="F1" s="815"/>
      <c r="G1" s="1"/>
      <c r="H1" s="1"/>
    </row>
    <row r="2" spans="1:9" x14ac:dyDescent="0.2">
      <c r="A2" s="816"/>
      <c r="B2" s="816"/>
      <c r="C2" s="816"/>
      <c r="D2" s="816"/>
      <c r="E2" s="816"/>
      <c r="F2" s="816"/>
      <c r="G2" s="10"/>
      <c r="H2" s="55" t="s">
        <v>465</v>
      </c>
    </row>
    <row r="3" spans="1:9" x14ac:dyDescent="0.2">
      <c r="A3" s="11"/>
      <c r="B3" s="780">
        <f>INDICE!A3</f>
        <v>45383</v>
      </c>
      <c r="C3" s="780">
        <v>41671</v>
      </c>
      <c r="D3" s="778" t="s">
        <v>115</v>
      </c>
      <c r="E3" s="778"/>
      <c r="F3" s="778" t="s">
        <v>116</v>
      </c>
      <c r="G3" s="778"/>
      <c r="H3" s="778"/>
    </row>
    <row r="4" spans="1:9" x14ac:dyDescent="0.2">
      <c r="A4" s="254"/>
      <c r="B4" s="184" t="s">
        <v>54</v>
      </c>
      <c r="C4" s="185" t="s">
        <v>419</v>
      </c>
      <c r="D4" s="184" t="s">
        <v>54</v>
      </c>
      <c r="E4" s="185" t="s">
        <v>419</v>
      </c>
      <c r="F4" s="184" t="s">
        <v>54</v>
      </c>
      <c r="G4" s="186" t="s">
        <v>419</v>
      </c>
      <c r="H4" s="185" t="s">
        <v>469</v>
      </c>
      <c r="I4" s="55"/>
    </row>
    <row r="5" spans="1:9" ht="14.1" customHeight="1" x14ac:dyDescent="0.2">
      <c r="A5" s="410" t="s">
        <v>327</v>
      </c>
      <c r="B5" s="227">
        <v>10630.23294</v>
      </c>
      <c r="C5" s="228">
        <v>26.012061863928267</v>
      </c>
      <c r="D5" s="227">
        <v>41874.979589999995</v>
      </c>
      <c r="E5" s="228">
        <v>11.380115436051661</v>
      </c>
      <c r="F5" s="227">
        <v>123634.85154999999</v>
      </c>
      <c r="G5" s="228">
        <v>2.5782386119034983</v>
      </c>
      <c r="H5" s="228">
        <v>33.065437678933193</v>
      </c>
    </row>
    <row r="6" spans="1:9" x14ac:dyDescent="0.2">
      <c r="A6" s="403" t="s">
        <v>328</v>
      </c>
      <c r="B6" s="715">
        <v>8418.220589999999</v>
      </c>
      <c r="C6" s="501">
        <v>20.981111356771599</v>
      </c>
      <c r="D6" s="430">
        <v>34216.859859999997</v>
      </c>
      <c r="E6" s="431">
        <v>16.733701972643715</v>
      </c>
      <c r="F6" s="430">
        <v>99746.978210000001</v>
      </c>
      <c r="G6" s="431">
        <v>7.1086640103099699</v>
      </c>
      <c r="H6" s="717">
        <v>26.676761854086301</v>
      </c>
    </row>
    <row r="7" spans="1:9" x14ac:dyDescent="0.2">
      <c r="A7" s="403" t="s">
        <v>329</v>
      </c>
      <c r="B7" s="716">
        <v>0</v>
      </c>
      <c r="C7" s="501">
        <v>0</v>
      </c>
      <c r="D7" s="432">
        <v>0</v>
      </c>
      <c r="E7" s="501">
        <v>0</v>
      </c>
      <c r="F7" s="501">
        <v>0</v>
      </c>
      <c r="G7" s="501">
        <v>0</v>
      </c>
      <c r="H7" s="682" t="s">
        <v>142</v>
      </c>
    </row>
    <row r="8" spans="1:9" x14ac:dyDescent="0.2">
      <c r="A8" s="403" t="s">
        <v>517</v>
      </c>
      <c r="B8" s="716">
        <v>1046.4230500000001</v>
      </c>
      <c r="C8" s="469">
        <v>-17.83976270661265</v>
      </c>
      <c r="D8" s="430">
        <v>3187.1681600000002</v>
      </c>
      <c r="E8" s="469">
        <v>-0.24869533147774278</v>
      </c>
      <c r="F8" s="430">
        <v>10050.062250000003</v>
      </c>
      <c r="G8" s="469">
        <v>76.111786118386576</v>
      </c>
      <c r="H8" s="717">
        <v>2.6878319731906877</v>
      </c>
    </row>
    <row r="9" spans="1:9" x14ac:dyDescent="0.2">
      <c r="A9" s="403" t="s">
        <v>518</v>
      </c>
      <c r="B9" s="715">
        <v>1165.5892999999999</v>
      </c>
      <c r="C9" s="431">
        <v>471.49311645029297</v>
      </c>
      <c r="D9" s="430">
        <v>4470.9515700000002</v>
      </c>
      <c r="E9" s="431">
        <v>-12.152561557764976</v>
      </c>
      <c r="F9" s="430">
        <v>13837.811089999999</v>
      </c>
      <c r="G9" s="431">
        <v>-36.213150198427947</v>
      </c>
      <c r="H9" s="717">
        <v>3.700843851656209</v>
      </c>
    </row>
    <row r="10" spans="1:9" x14ac:dyDescent="0.2">
      <c r="A10" s="410" t="s">
        <v>330</v>
      </c>
      <c r="B10" s="412">
        <v>16126.174620000002</v>
      </c>
      <c r="C10" s="228">
        <v>-46.20053415245139</v>
      </c>
      <c r="D10" s="412">
        <v>76970.108820000009</v>
      </c>
      <c r="E10" s="228">
        <v>-25.828545336852933</v>
      </c>
      <c r="F10" s="412">
        <v>250274.76595000006</v>
      </c>
      <c r="G10" s="228">
        <v>-20.014477445214553</v>
      </c>
      <c r="H10" s="228">
        <v>66.934562321066821</v>
      </c>
    </row>
    <row r="11" spans="1:9" x14ac:dyDescent="0.2">
      <c r="A11" s="403" t="s">
        <v>331</v>
      </c>
      <c r="B11" s="715">
        <v>968.72865000000002</v>
      </c>
      <c r="C11" s="433">
        <v>-79.695123722239941</v>
      </c>
      <c r="D11" s="430">
        <v>7596.3653400000012</v>
      </c>
      <c r="E11" s="431">
        <v>-54.436319773446485</v>
      </c>
      <c r="F11" s="430">
        <v>34037.275050000004</v>
      </c>
      <c r="G11" s="431">
        <v>-32.885458357361266</v>
      </c>
      <c r="H11" s="717">
        <v>9.1030755714648084</v>
      </c>
    </row>
    <row r="12" spans="1:9" x14ac:dyDescent="0.2">
      <c r="A12" s="403" t="s">
        <v>332</v>
      </c>
      <c r="B12" s="715">
        <v>4082.7399500000001</v>
      </c>
      <c r="C12" s="431">
        <v>-39.860425112002659</v>
      </c>
      <c r="D12" s="430">
        <v>21146.830699999999</v>
      </c>
      <c r="E12" s="73">
        <v>-5.4836843263797421</v>
      </c>
      <c r="F12" s="430">
        <v>61270.993210000008</v>
      </c>
      <c r="G12" s="431">
        <v>-5.4910843401670251</v>
      </c>
      <c r="H12" s="717">
        <v>16.386578558653952</v>
      </c>
    </row>
    <row r="13" spans="1:9" x14ac:dyDescent="0.2">
      <c r="A13" s="403" t="s">
        <v>333</v>
      </c>
      <c r="B13" s="715">
        <v>1983.6648899999998</v>
      </c>
      <c r="C13" s="439">
        <v>-64.676937803232889</v>
      </c>
      <c r="D13" s="430">
        <v>13311.53895</v>
      </c>
      <c r="E13" s="431">
        <v>-22.341217795260079</v>
      </c>
      <c r="F13" s="430">
        <v>39310.629999999997</v>
      </c>
      <c r="G13" s="431">
        <v>-25.899775431379279</v>
      </c>
      <c r="H13" s="717">
        <v>10.513404352323191</v>
      </c>
    </row>
    <row r="14" spans="1:9" x14ac:dyDescent="0.2">
      <c r="A14" s="403" t="s">
        <v>334</v>
      </c>
      <c r="B14" s="715">
        <v>4842.2566100000004</v>
      </c>
      <c r="C14" s="431">
        <v>-22.806748346402362</v>
      </c>
      <c r="D14" s="430">
        <v>13414.011559999999</v>
      </c>
      <c r="E14" s="431">
        <v>-37.814580128954653</v>
      </c>
      <c r="F14" s="430">
        <v>38497.87861</v>
      </c>
      <c r="G14" s="431">
        <v>-39.956590127894408</v>
      </c>
      <c r="H14" s="717">
        <v>10.296038616872432</v>
      </c>
    </row>
    <row r="15" spans="1:9" x14ac:dyDescent="0.2">
      <c r="A15" s="403" t="s">
        <v>335</v>
      </c>
      <c r="B15" s="715">
        <v>2173.2438399999996</v>
      </c>
      <c r="C15" s="439">
        <v>-31.184700979254693</v>
      </c>
      <c r="D15" s="430">
        <v>7635.1333900000009</v>
      </c>
      <c r="E15" s="431">
        <v>-29.651033261121679</v>
      </c>
      <c r="F15" s="430">
        <v>26628.88164</v>
      </c>
      <c r="G15" s="431">
        <v>-8.7886800560812031</v>
      </c>
      <c r="H15" s="717">
        <v>7.1217429008763062</v>
      </c>
    </row>
    <row r="16" spans="1:9" x14ac:dyDescent="0.2">
      <c r="A16" s="403" t="s">
        <v>666</v>
      </c>
      <c r="B16" s="715">
        <v>0</v>
      </c>
      <c r="C16" s="501">
        <v>0</v>
      </c>
      <c r="D16" s="430">
        <v>3086.5426499999999</v>
      </c>
      <c r="E16" s="501">
        <v>0</v>
      </c>
      <c r="F16" s="430">
        <v>10488.3814</v>
      </c>
      <c r="G16" s="501">
        <v>0</v>
      </c>
      <c r="H16" s="717">
        <v>2.8050579362270618</v>
      </c>
    </row>
    <row r="17" spans="1:8" x14ac:dyDescent="0.2">
      <c r="A17" s="403" t="s">
        <v>336</v>
      </c>
      <c r="B17" s="715">
        <v>2075.5406800000001</v>
      </c>
      <c r="C17" s="431">
        <v>-38.377375045438178</v>
      </c>
      <c r="D17" s="430">
        <v>10779.686230000001</v>
      </c>
      <c r="E17" s="431">
        <v>-28.904360168126246</v>
      </c>
      <c r="F17" s="430">
        <v>40040.726040000001</v>
      </c>
      <c r="G17" s="431">
        <v>-21.476287862421021</v>
      </c>
      <c r="H17" s="718">
        <v>10.708664384649053</v>
      </c>
    </row>
    <row r="18" spans="1:8" x14ac:dyDescent="0.2">
      <c r="A18" s="410" t="s">
        <v>537</v>
      </c>
      <c r="B18" s="516">
        <v>0</v>
      </c>
      <c r="C18" s="657" t="s">
        <v>142</v>
      </c>
      <c r="D18" s="412">
        <v>0</v>
      </c>
      <c r="E18" s="647" t="s">
        <v>142</v>
      </c>
      <c r="F18" s="412">
        <v>0</v>
      </c>
      <c r="G18" s="414">
        <v>-100</v>
      </c>
      <c r="H18" s="412">
        <v>0</v>
      </c>
    </row>
    <row r="19" spans="1:8" x14ac:dyDescent="0.2">
      <c r="A19" s="411" t="s">
        <v>114</v>
      </c>
      <c r="B19" s="61">
        <v>26756.407560000003</v>
      </c>
      <c r="C19" s="62">
        <v>-30.340875736380184</v>
      </c>
      <c r="D19" s="61">
        <v>118845.08841</v>
      </c>
      <c r="E19" s="62">
        <v>-15.933114603091688</v>
      </c>
      <c r="F19" s="61">
        <v>373909.61749999999</v>
      </c>
      <c r="G19" s="62">
        <v>-13.74804455886521</v>
      </c>
      <c r="H19" s="62">
        <v>100</v>
      </c>
    </row>
    <row r="20" spans="1:8" x14ac:dyDescent="0.2">
      <c r="A20" s="156"/>
      <c r="B20" s="1"/>
      <c r="C20" s="1"/>
      <c r="D20" s="1"/>
      <c r="E20" s="1"/>
      <c r="F20" s="1"/>
      <c r="G20" s="1"/>
      <c r="H20" s="161" t="s">
        <v>220</v>
      </c>
    </row>
    <row r="21" spans="1:8" x14ac:dyDescent="0.2">
      <c r="A21" s="133" t="s">
        <v>572</v>
      </c>
      <c r="B21" s="1"/>
      <c r="C21" s="1"/>
      <c r="D21" s="1"/>
      <c r="E21" s="1"/>
      <c r="F21" s="1"/>
      <c r="G21" s="1"/>
      <c r="H21" s="1"/>
    </row>
    <row r="22" spans="1:8" x14ac:dyDescent="0.2">
      <c r="A22" s="429" t="s">
        <v>529</v>
      </c>
      <c r="B22" s="1"/>
      <c r="C22" s="1"/>
      <c r="D22" s="1"/>
      <c r="E22" s="1"/>
      <c r="F22" s="1"/>
      <c r="G22" s="1"/>
      <c r="H22" s="1"/>
    </row>
    <row r="23" spans="1:8" s="1" customFormat="1" x14ac:dyDescent="0.2">
      <c r="A23" s="582"/>
      <c r="B23" s="582"/>
      <c r="C23" s="582"/>
      <c r="D23" s="582"/>
      <c r="E23" s="582"/>
      <c r="F23" s="582"/>
      <c r="G23" s="582"/>
      <c r="H23" s="582"/>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4">
    <mergeCell ref="A1:F2"/>
    <mergeCell ref="B3:C3"/>
    <mergeCell ref="D3:E3"/>
    <mergeCell ref="F3:H3"/>
  </mergeCells>
  <conditionalFormatting sqref="C6:C7">
    <cfRule type="cellIs" dxfId="43" priority="4" operator="between">
      <formula>0.0001</formula>
      <formula>0.44999</formula>
    </cfRule>
  </conditionalFormatting>
  <conditionalFormatting sqref="C16">
    <cfRule type="cellIs" dxfId="42" priority="10" operator="between">
      <formula>0.0001</formula>
      <formula>0.44999</formula>
    </cfRule>
  </conditionalFormatting>
  <conditionalFormatting sqref="C17:C18">
    <cfRule type="cellIs" dxfId="41" priority="19" operator="between">
      <formula>0</formula>
      <formula>0.5</formula>
    </cfRule>
    <cfRule type="cellIs" dxfId="40" priority="20" operator="between">
      <formula>0</formula>
      <formula>0.49</formula>
    </cfRule>
  </conditionalFormatting>
  <conditionalFormatting sqref="E12">
    <cfRule type="cellIs" dxfId="39" priority="13" operator="between">
      <formula>-0.5</formula>
      <formula>0.5</formula>
    </cfRule>
    <cfRule type="cellIs" dxfId="38" priority="14" operator="between">
      <formula>0</formula>
      <formula>0.49</formula>
    </cfRule>
  </conditionalFormatting>
  <conditionalFormatting sqref="E16">
    <cfRule type="cellIs" dxfId="37" priority="6" operator="between">
      <formula>0.0001</formula>
      <formula>0.44999</formula>
    </cfRule>
  </conditionalFormatting>
  <conditionalFormatting sqref="E18:E19">
    <cfRule type="cellIs" dxfId="36" priority="24" operator="between">
      <formula>0.00001</formula>
      <formula>0.049999</formula>
    </cfRule>
  </conditionalFormatting>
  <conditionalFormatting sqref="E7:G7">
    <cfRule type="cellIs" dxfId="35" priority="1" operator="between">
      <formula>0.0001</formula>
      <formula>0.44999</formula>
    </cfRule>
  </conditionalFormatting>
  <conditionalFormatting sqref="G16">
    <cfRule type="cellIs" dxfId="34" priority="5" operator="between">
      <formula>0.0001</formula>
      <formula>0.44999</formula>
    </cfRule>
  </conditionalFormatting>
  <conditionalFormatting sqref="G18:G19">
    <cfRule type="cellIs" dxfId="33" priority="23" operator="between">
      <formula>0.00001</formula>
      <formula>0.049999</formula>
    </cfRule>
  </conditionalFormatting>
  <conditionalFormatting sqref="H7">
    <cfRule type="cellIs" dxfId="32" priority="7" operator="between">
      <formula>0</formula>
      <formula>0.5</formula>
    </cfRule>
    <cfRule type="cellIs" dxfId="31" priority="8" operator="between">
      <formula>0</formula>
      <formula>0.49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25" x14ac:dyDescent="0.2"/>
  <cols>
    <col min="1" max="1" width="16.125" customWidth="1"/>
    <col min="9" max="37" width="11" style="1"/>
  </cols>
  <sheetData>
    <row r="1" spans="1:8" ht="15" x14ac:dyDescent="0.25">
      <c r="A1" s="276" t="s">
        <v>499</v>
      </c>
      <c r="B1" s="1"/>
      <c r="C1" s="1"/>
      <c r="D1" s="1"/>
      <c r="E1" s="1"/>
      <c r="F1" s="1"/>
      <c r="G1" s="1"/>
      <c r="H1" s="1"/>
    </row>
    <row r="2" spans="1:8" x14ac:dyDescent="0.2">
      <c r="A2" s="1"/>
      <c r="B2" s="1"/>
      <c r="C2" s="1"/>
      <c r="D2" s="1"/>
      <c r="E2" s="1"/>
      <c r="F2" s="1"/>
      <c r="G2" s="55" t="s">
        <v>467</v>
      </c>
      <c r="H2" s="1"/>
    </row>
    <row r="3" spans="1:8" x14ac:dyDescent="0.2">
      <c r="A3" s="56"/>
      <c r="B3" s="780">
        <f>INDICE!A3</f>
        <v>45383</v>
      </c>
      <c r="C3" s="778">
        <v>41671</v>
      </c>
      <c r="D3" s="778" t="s">
        <v>115</v>
      </c>
      <c r="E3" s="778"/>
      <c r="F3" s="778" t="s">
        <v>116</v>
      </c>
      <c r="G3" s="778"/>
      <c r="H3" s="1"/>
    </row>
    <row r="4" spans="1:8" x14ac:dyDescent="0.2">
      <c r="A4" s="66"/>
      <c r="B4" s="184" t="s">
        <v>340</v>
      </c>
      <c r="C4" s="185" t="s">
        <v>419</v>
      </c>
      <c r="D4" s="184" t="s">
        <v>340</v>
      </c>
      <c r="E4" s="185" t="s">
        <v>419</v>
      </c>
      <c r="F4" s="184" t="s">
        <v>340</v>
      </c>
      <c r="G4" s="186" t="s">
        <v>419</v>
      </c>
      <c r="H4" s="1"/>
    </row>
    <row r="5" spans="1:8" x14ac:dyDescent="0.2">
      <c r="A5" s="434" t="s">
        <v>466</v>
      </c>
      <c r="B5" s="435">
        <v>23.788498986809991</v>
      </c>
      <c r="C5" s="417">
        <v>-39.728811574095729</v>
      </c>
      <c r="D5" s="436">
        <v>30.929989458490986</v>
      </c>
      <c r="E5" s="417">
        <v>-33.73062238708053</v>
      </c>
      <c r="F5" s="436">
        <v>33.085682855850955</v>
      </c>
      <c r="G5" s="417">
        <v>-43.481857331070515</v>
      </c>
      <c r="H5" s="1"/>
    </row>
    <row r="6" spans="1:8" x14ac:dyDescent="0.2">
      <c r="A6" s="3"/>
      <c r="B6" s="3"/>
      <c r="C6" s="3"/>
      <c r="D6" s="3"/>
      <c r="E6" s="3"/>
      <c r="F6" s="3"/>
      <c r="G6" s="55" t="s">
        <v>341</v>
      </c>
      <c r="H6" s="1"/>
    </row>
    <row r="7" spans="1:8" x14ac:dyDescent="0.2">
      <c r="A7" s="80" t="s">
        <v>569</v>
      </c>
      <c r="B7" s="80"/>
      <c r="C7" s="199"/>
      <c r="D7" s="199"/>
      <c r="E7" s="199"/>
      <c r="F7" s="80"/>
      <c r="G7" s="80"/>
      <c r="H7" s="1"/>
    </row>
    <row r="8" spans="1:8" x14ac:dyDescent="0.2">
      <c r="A8" s="133" t="s">
        <v>342</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38"/>
  <sheetViews>
    <sheetView workbookViewId="0">
      <selection sqref="A1:G2"/>
    </sheetView>
  </sheetViews>
  <sheetFormatPr baseColWidth="10" defaultRowHeight="14.25" x14ac:dyDescent="0.2"/>
  <cols>
    <col min="1" max="1" width="6.5" customWidth="1"/>
    <col min="2" max="2" width="15.625" customWidth="1"/>
    <col min="7" max="7" width="11" style="437"/>
    <col min="9" max="9" width="11.125" customWidth="1"/>
    <col min="10" max="34" width="11" style="1"/>
  </cols>
  <sheetData>
    <row r="1" spans="1:15" x14ac:dyDescent="0.2">
      <c r="A1" s="815" t="s">
        <v>337</v>
      </c>
      <c r="B1" s="815"/>
      <c r="C1" s="815"/>
      <c r="D1" s="815"/>
      <c r="E1" s="815"/>
      <c r="F1" s="815"/>
      <c r="G1" s="815"/>
      <c r="H1" s="1"/>
      <c r="I1" s="1"/>
    </row>
    <row r="2" spans="1:15" x14ac:dyDescent="0.2">
      <c r="A2" s="816"/>
      <c r="B2" s="816"/>
      <c r="C2" s="816"/>
      <c r="D2" s="816"/>
      <c r="E2" s="816"/>
      <c r="F2" s="816"/>
      <c r="G2" s="816"/>
      <c r="H2" s="10"/>
      <c r="I2" s="55" t="s">
        <v>465</v>
      </c>
    </row>
    <row r="3" spans="1:15" x14ac:dyDescent="0.2">
      <c r="A3" s="795" t="s">
        <v>449</v>
      </c>
      <c r="B3" s="795" t="s">
        <v>450</v>
      </c>
      <c r="C3" s="776">
        <f>INDICE!A3</f>
        <v>45383</v>
      </c>
      <c r="D3" s="777">
        <v>41671</v>
      </c>
      <c r="E3" s="777" t="s">
        <v>115</v>
      </c>
      <c r="F3" s="777"/>
      <c r="G3" s="777" t="s">
        <v>116</v>
      </c>
      <c r="H3" s="777"/>
      <c r="I3" s="777"/>
    </row>
    <row r="4" spans="1:15" x14ac:dyDescent="0.2">
      <c r="A4" s="796"/>
      <c r="B4" s="796"/>
      <c r="C4" s="82" t="s">
        <v>54</v>
      </c>
      <c r="D4" s="82" t="s">
        <v>419</v>
      </c>
      <c r="E4" s="82" t="s">
        <v>54</v>
      </c>
      <c r="F4" s="82" t="s">
        <v>419</v>
      </c>
      <c r="G4" s="82" t="s">
        <v>54</v>
      </c>
      <c r="H4" s="83" t="s">
        <v>419</v>
      </c>
      <c r="I4" s="83" t="s">
        <v>106</v>
      </c>
    </row>
    <row r="5" spans="1:15" x14ac:dyDescent="0.2">
      <c r="A5" s="11"/>
      <c r="B5" s="11" t="s">
        <v>267</v>
      </c>
      <c r="C5" s="740">
        <v>48.195209999999996</v>
      </c>
      <c r="D5" s="142">
        <v>685.57543414691395</v>
      </c>
      <c r="E5" s="751">
        <v>48.195209999999996</v>
      </c>
      <c r="F5" s="142">
        <v>-84.000008365972249</v>
      </c>
      <c r="G5" s="751">
        <v>660.24634000000003</v>
      </c>
      <c r="H5" s="142">
        <v>-55.300989773926823</v>
      </c>
      <c r="I5" s="752">
        <v>1.1563885915765184</v>
      </c>
      <c r="K5" s="167"/>
      <c r="M5" s="167"/>
      <c r="O5" s="167"/>
    </row>
    <row r="6" spans="1:15" x14ac:dyDescent="0.2">
      <c r="A6" s="11"/>
      <c r="B6" s="11" t="s">
        <v>670</v>
      </c>
      <c r="C6" s="740">
        <v>4.4643500000000005</v>
      </c>
      <c r="D6" s="142">
        <v>0.52170819466900664</v>
      </c>
      <c r="E6" s="751">
        <v>23.407410000000002</v>
      </c>
      <c r="F6" s="142">
        <v>2.3925590298708093</v>
      </c>
      <c r="G6" s="751">
        <v>47.151639999999993</v>
      </c>
      <c r="H6" s="142">
        <v>9.1512563879621514</v>
      </c>
      <c r="I6" s="752">
        <v>8.2583749832105119E-2</v>
      </c>
    </row>
    <row r="7" spans="1:15" x14ac:dyDescent="0.2">
      <c r="A7" s="11"/>
      <c r="B7" s="11" t="s">
        <v>233</v>
      </c>
      <c r="C7" s="740">
        <v>0</v>
      </c>
      <c r="D7" s="142" t="s">
        <v>142</v>
      </c>
      <c r="E7" s="751">
        <v>0</v>
      </c>
      <c r="F7" s="142" t="s">
        <v>142</v>
      </c>
      <c r="G7" s="751">
        <v>17.96968</v>
      </c>
      <c r="H7" s="142">
        <v>-98.312991263204495</v>
      </c>
      <c r="I7" s="752">
        <v>3.1472999829549569E-2</v>
      </c>
    </row>
    <row r="8" spans="1:15" x14ac:dyDescent="0.2">
      <c r="A8" s="11"/>
      <c r="B8" s="11" t="s">
        <v>271</v>
      </c>
      <c r="C8" s="740">
        <v>321.02879999999999</v>
      </c>
      <c r="D8" s="142" t="s">
        <v>142</v>
      </c>
      <c r="E8" s="751">
        <v>321.02879999999999</v>
      </c>
      <c r="F8" s="142" t="s">
        <v>142</v>
      </c>
      <c r="G8" s="751">
        <v>321.02879999999999</v>
      </c>
      <c r="H8" s="142">
        <v>88.816557526567365</v>
      </c>
      <c r="I8" s="752">
        <v>0.56226595953186165</v>
      </c>
    </row>
    <row r="9" spans="1:15" x14ac:dyDescent="0.2">
      <c r="A9" s="11"/>
      <c r="B9" s="11" t="s">
        <v>275</v>
      </c>
      <c r="C9" s="740">
        <v>0</v>
      </c>
      <c r="D9" s="142" t="s">
        <v>142</v>
      </c>
      <c r="E9" s="751">
        <v>0</v>
      </c>
      <c r="F9" s="142">
        <v>-100</v>
      </c>
      <c r="G9" s="751">
        <v>210.64891</v>
      </c>
      <c r="H9" s="142">
        <v>9.3374851168671462</v>
      </c>
      <c r="I9" s="752">
        <v>0.36894107788924474</v>
      </c>
    </row>
    <row r="10" spans="1:15" x14ac:dyDescent="0.2">
      <c r="A10" s="11"/>
      <c r="B10" s="11" t="s">
        <v>234</v>
      </c>
      <c r="C10" s="740">
        <v>1009.7539999999997</v>
      </c>
      <c r="D10" s="142">
        <v>-84.920997269904191</v>
      </c>
      <c r="E10" s="751">
        <v>3783.3095099999991</v>
      </c>
      <c r="F10" s="142">
        <v>-74.820557406035178</v>
      </c>
      <c r="G10" s="751">
        <v>26857.472470000004</v>
      </c>
      <c r="H10" s="142">
        <v>-33.373123732680106</v>
      </c>
      <c r="I10" s="753">
        <v>47.039525827418323</v>
      </c>
    </row>
    <row r="11" spans="1:15" x14ac:dyDescent="0.2">
      <c r="A11" s="11"/>
      <c r="B11" s="238" t="s">
        <v>323</v>
      </c>
      <c r="C11" s="741">
        <v>977.96879999999942</v>
      </c>
      <c r="D11" s="413">
        <v>-85.140495490700033</v>
      </c>
      <c r="E11" s="754">
        <v>3539.6484699999992</v>
      </c>
      <c r="F11" s="413">
        <v>-75.946760570198862</v>
      </c>
      <c r="G11" s="754">
        <v>26056.904470000001</v>
      </c>
      <c r="H11" s="413">
        <v>-32.428366828500174</v>
      </c>
      <c r="I11" s="755">
        <v>45.637370834811726</v>
      </c>
    </row>
    <row r="12" spans="1:15" x14ac:dyDescent="0.2">
      <c r="A12" s="11"/>
      <c r="B12" s="238" t="s">
        <v>320</v>
      </c>
      <c r="C12" s="741">
        <v>31.785199999999996</v>
      </c>
      <c r="D12" s="413">
        <v>-72.357844904700613</v>
      </c>
      <c r="E12" s="754">
        <v>243.66103999999999</v>
      </c>
      <c r="F12" s="413">
        <v>-21.272519635340124</v>
      </c>
      <c r="G12" s="754">
        <v>800.56799999999987</v>
      </c>
      <c r="H12" s="413">
        <v>-54.210602880344837</v>
      </c>
      <c r="I12" s="755">
        <v>1.4021549926065928</v>
      </c>
    </row>
    <row r="13" spans="1:15" x14ac:dyDescent="0.2">
      <c r="A13" s="11"/>
      <c r="B13" s="11" t="s">
        <v>585</v>
      </c>
      <c r="C13" s="740">
        <v>18.815739999999998</v>
      </c>
      <c r="D13" s="142" t="s">
        <v>142</v>
      </c>
      <c r="E13" s="751">
        <v>224.15304999999998</v>
      </c>
      <c r="F13" s="142">
        <v>259.16984264200551</v>
      </c>
      <c r="G13" s="751">
        <v>708.43628999999999</v>
      </c>
      <c r="H13" s="142">
        <v>88.814721399413216</v>
      </c>
      <c r="I13" s="752">
        <v>1.2407908896773192</v>
      </c>
    </row>
    <row r="14" spans="1:15" x14ac:dyDescent="0.2">
      <c r="A14" s="11"/>
      <c r="B14" s="11" t="s">
        <v>235</v>
      </c>
      <c r="C14" s="740">
        <v>0.87492999999999999</v>
      </c>
      <c r="D14" s="142" t="s">
        <v>142</v>
      </c>
      <c r="E14" s="751">
        <v>1.73546</v>
      </c>
      <c r="F14" s="142" t="s">
        <v>142</v>
      </c>
      <c r="G14" s="751">
        <v>1.73546</v>
      </c>
      <c r="H14" s="142">
        <v>-99.671364442396197</v>
      </c>
      <c r="I14" s="752">
        <v>3.0395717833701045E-3</v>
      </c>
    </row>
    <row r="15" spans="1:15" x14ac:dyDescent="0.2">
      <c r="A15" s="11"/>
      <c r="B15" s="11" t="s">
        <v>276</v>
      </c>
      <c r="C15" s="740">
        <v>0</v>
      </c>
      <c r="D15" s="142" t="s">
        <v>142</v>
      </c>
      <c r="E15" s="751">
        <v>0</v>
      </c>
      <c r="F15" s="142" t="s">
        <v>142</v>
      </c>
      <c r="G15" s="751">
        <v>0</v>
      </c>
      <c r="H15" s="142">
        <v>-100</v>
      </c>
      <c r="I15" s="752">
        <v>0</v>
      </c>
    </row>
    <row r="16" spans="1:15" x14ac:dyDescent="0.2">
      <c r="A16" s="11"/>
      <c r="B16" s="11" t="s">
        <v>277</v>
      </c>
      <c r="C16" s="740">
        <v>0</v>
      </c>
      <c r="D16" s="142" t="s">
        <v>142</v>
      </c>
      <c r="E16" s="751">
        <v>0</v>
      </c>
      <c r="F16" s="142" t="s">
        <v>142</v>
      </c>
      <c r="G16" s="751">
        <v>12.89898</v>
      </c>
      <c r="H16" s="142" t="s">
        <v>142</v>
      </c>
      <c r="I16" s="752">
        <v>2.2591921244082439E-2</v>
      </c>
    </row>
    <row r="17" spans="1:10" x14ac:dyDescent="0.2">
      <c r="A17" s="11"/>
      <c r="B17" s="11" t="s">
        <v>206</v>
      </c>
      <c r="C17" s="740">
        <v>160.66439000000003</v>
      </c>
      <c r="D17" s="142">
        <v>-81.808455311255997</v>
      </c>
      <c r="E17" s="751">
        <v>788.45132999999998</v>
      </c>
      <c r="F17" s="142">
        <v>-87.440702758755805</v>
      </c>
      <c r="G17" s="751">
        <v>2625.2589500000004</v>
      </c>
      <c r="H17" s="142">
        <v>-82.616875158127783</v>
      </c>
      <c r="I17" s="752">
        <v>4.5980103421915972</v>
      </c>
    </row>
    <row r="18" spans="1:10" x14ac:dyDescent="0.2">
      <c r="A18" s="11"/>
      <c r="B18" s="11" t="s">
        <v>207</v>
      </c>
      <c r="C18" s="740">
        <v>44.103859999999997</v>
      </c>
      <c r="D18" s="413" t="s">
        <v>142</v>
      </c>
      <c r="E18" s="751">
        <v>44.103859999999997</v>
      </c>
      <c r="F18" s="413" t="s">
        <v>142</v>
      </c>
      <c r="G18" s="751">
        <v>66.229559999999992</v>
      </c>
      <c r="H18" s="413">
        <v>133.53159379407614</v>
      </c>
      <c r="I18" s="752">
        <v>0.11599777684361341</v>
      </c>
    </row>
    <row r="19" spans="1:10" x14ac:dyDescent="0.2">
      <c r="A19" s="11"/>
      <c r="B19" s="11" t="s">
        <v>543</v>
      </c>
      <c r="C19" s="740">
        <v>0</v>
      </c>
      <c r="D19" s="142" t="s">
        <v>142</v>
      </c>
      <c r="E19" s="751">
        <v>0</v>
      </c>
      <c r="F19" s="142" t="s">
        <v>142</v>
      </c>
      <c r="G19" s="751">
        <v>1039.68788</v>
      </c>
      <c r="H19" s="142">
        <v>-51.953187172365332</v>
      </c>
      <c r="I19" s="753">
        <v>1.8209615569127973</v>
      </c>
    </row>
    <row r="20" spans="1:10" x14ac:dyDescent="0.2">
      <c r="A20" s="11"/>
      <c r="B20" s="11" t="s">
        <v>236</v>
      </c>
      <c r="C20" s="740">
        <v>320.93197000000004</v>
      </c>
      <c r="D20" s="142">
        <v>31.113822097452026</v>
      </c>
      <c r="E20" s="751">
        <v>1937.2811399999998</v>
      </c>
      <c r="F20" s="142">
        <v>-36.198030463130344</v>
      </c>
      <c r="G20" s="751">
        <v>5358.5039299999999</v>
      </c>
      <c r="H20" s="142">
        <v>-35.465486460444986</v>
      </c>
      <c r="I20" s="753">
        <v>9.385152839423446</v>
      </c>
    </row>
    <row r="21" spans="1:10" x14ac:dyDescent="0.2">
      <c r="A21" s="11"/>
      <c r="B21" s="238" t="s">
        <v>323</v>
      </c>
      <c r="C21" s="741">
        <v>320.93197000000004</v>
      </c>
      <c r="D21" s="413">
        <v>31.113822097452026</v>
      </c>
      <c r="E21" s="754">
        <v>1937.2811399999998</v>
      </c>
      <c r="F21" s="413">
        <v>-36.198030463130344</v>
      </c>
      <c r="G21" s="754">
        <v>5358.5039299999999</v>
      </c>
      <c r="H21" s="413">
        <v>-35.465486460444986</v>
      </c>
      <c r="I21" s="755">
        <v>9.385152839423446</v>
      </c>
    </row>
    <row r="22" spans="1:10" x14ac:dyDescent="0.2">
      <c r="A22" s="11"/>
      <c r="B22" s="238" t="s">
        <v>320</v>
      </c>
      <c r="C22" s="741">
        <v>0</v>
      </c>
      <c r="D22" s="413" t="s">
        <v>142</v>
      </c>
      <c r="E22" s="754">
        <v>0</v>
      </c>
      <c r="F22" s="413" t="s">
        <v>142</v>
      </c>
      <c r="G22" s="754">
        <v>0</v>
      </c>
      <c r="H22" s="413" t="s">
        <v>142</v>
      </c>
      <c r="I22" s="755">
        <v>0</v>
      </c>
    </row>
    <row r="23" spans="1:10" x14ac:dyDescent="0.2">
      <c r="A23" s="11"/>
      <c r="B23" s="11" t="s">
        <v>208</v>
      </c>
      <c r="C23" s="740">
        <v>0</v>
      </c>
      <c r="D23" s="142" t="s">
        <v>142</v>
      </c>
      <c r="E23" s="751">
        <v>0</v>
      </c>
      <c r="F23" s="142" t="s">
        <v>142</v>
      </c>
      <c r="G23" s="751">
        <v>504.64272</v>
      </c>
      <c r="H23" s="142">
        <v>405.34054475825661</v>
      </c>
      <c r="I23" s="752">
        <v>0.88385659847829401</v>
      </c>
    </row>
    <row r="24" spans="1:10" x14ac:dyDescent="0.2">
      <c r="A24" s="11"/>
      <c r="B24" s="11" t="s">
        <v>237</v>
      </c>
      <c r="C24" s="740">
        <v>0</v>
      </c>
      <c r="D24" s="142">
        <v>-100</v>
      </c>
      <c r="E24" s="751">
        <v>0</v>
      </c>
      <c r="F24" s="142">
        <v>-100</v>
      </c>
      <c r="G24" s="751">
        <v>275.63074</v>
      </c>
      <c r="H24" s="142">
        <v>48.741584706925956</v>
      </c>
      <c r="I24" s="752">
        <v>0.48275351776095193</v>
      </c>
    </row>
    <row r="25" spans="1:10" x14ac:dyDescent="0.2">
      <c r="A25" s="11"/>
      <c r="B25" s="11" t="s">
        <v>675</v>
      </c>
      <c r="C25" s="740">
        <v>0.26526</v>
      </c>
      <c r="D25" s="142" t="s">
        <v>142</v>
      </c>
      <c r="E25" s="751">
        <v>0.56179000000000001</v>
      </c>
      <c r="F25" s="142" t="s">
        <v>142</v>
      </c>
      <c r="G25" s="751">
        <v>1.4399600000000001</v>
      </c>
      <c r="H25" s="142" t="s">
        <v>142</v>
      </c>
      <c r="I25" s="752">
        <v>2.5220182459875862E-3</v>
      </c>
    </row>
    <row r="26" spans="1:10" ht="14.25" customHeight="1" x14ac:dyDescent="0.2">
      <c r="A26" s="160" t="s">
        <v>440</v>
      </c>
      <c r="B26" s="708"/>
      <c r="C26" s="742">
        <v>1929.0985099999996</v>
      </c>
      <c r="D26" s="147">
        <v>-75.654399697414192</v>
      </c>
      <c r="E26" s="756">
        <v>7172.2275599999994</v>
      </c>
      <c r="F26" s="147">
        <v>-71.264312393919027</v>
      </c>
      <c r="G26" s="756">
        <v>38708.982309999999</v>
      </c>
      <c r="H26" s="147">
        <v>-44.737244860959095</v>
      </c>
      <c r="I26" s="757">
        <v>67.796855238639054</v>
      </c>
    </row>
    <row r="27" spans="1:10" ht="14.25" customHeight="1" x14ac:dyDescent="0.2">
      <c r="A27" s="11"/>
      <c r="B27" s="11" t="s">
        <v>695</v>
      </c>
      <c r="C27" s="740">
        <v>0</v>
      </c>
      <c r="D27" s="142" t="s">
        <v>142</v>
      </c>
      <c r="E27" s="751">
        <v>135.54614999999998</v>
      </c>
      <c r="F27" s="142" t="s">
        <v>142</v>
      </c>
      <c r="G27" s="751">
        <v>135.54614999999998</v>
      </c>
      <c r="H27" s="142" t="s">
        <v>142</v>
      </c>
      <c r="I27" s="752">
        <v>0.23740233303242464</v>
      </c>
    </row>
    <row r="28" spans="1:10" x14ac:dyDescent="0.2">
      <c r="A28" s="11"/>
      <c r="B28" s="11" t="s">
        <v>241</v>
      </c>
      <c r="C28" s="740">
        <v>780</v>
      </c>
      <c r="D28" s="142">
        <v>-6.4748201438848918</v>
      </c>
      <c r="E28" s="751">
        <v>2824</v>
      </c>
      <c r="F28" s="142">
        <v>-1.6027874564459932</v>
      </c>
      <c r="G28" s="751">
        <v>9426.175009999999</v>
      </c>
      <c r="H28" s="142">
        <v>98.371870061050927</v>
      </c>
      <c r="I28" s="753">
        <v>16.509476211208792</v>
      </c>
    </row>
    <row r="29" spans="1:10" x14ac:dyDescent="0.2">
      <c r="A29" s="11"/>
      <c r="B29" s="238" t="s">
        <v>323</v>
      </c>
      <c r="C29" s="741">
        <v>780</v>
      </c>
      <c r="D29" s="413">
        <v>-6.4748201438848918</v>
      </c>
      <c r="E29" s="754">
        <v>2824</v>
      </c>
      <c r="F29" s="413">
        <v>-1.6027874564459932</v>
      </c>
      <c r="G29" s="754">
        <v>9425</v>
      </c>
      <c r="H29" s="413">
        <v>98.347142222792769</v>
      </c>
      <c r="I29" s="755">
        <v>16.507418239696239</v>
      </c>
    </row>
    <row r="30" spans="1:10" ht="14.25" customHeight="1" x14ac:dyDescent="0.2">
      <c r="A30" s="11"/>
      <c r="B30" s="238" t="s">
        <v>320</v>
      </c>
      <c r="C30" s="741">
        <v>0</v>
      </c>
      <c r="D30" s="413" t="s">
        <v>142</v>
      </c>
      <c r="E30" s="754">
        <v>0</v>
      </c>
      <c r="F30" s="413" t="s">
        <v>142</v>
      </c>
      <c r="G30" s="754">
        <v>1.1750099999999999</v>
      </c>
      <c r="H30" s="413" t="s">
        <v>142</v>
      </c>
      <c r="I30" s="755">
        <v>2.0579715125544273E-3</v>
      </c>
    </row>
    <row r="31" spans="1:10" ht="14.25" customHeight="1" x14ac:dyDescent="0.2">
      <c r="A31" s="160" t="s">
        <v>441</v>
      </c>
      <c r="B31" s="708"/>
      <c r="C31" s="742">
        <v>780</v>
      </c>
      <c r="D31" s="147">
        <v>-6.4748201438848918</v>
      </c>
      <c r="E31" s="756">
        <v>2959.5461500000001</v>
      </c>
      <c r="F31" s="147">
        <v>3.1200749128919831</v>
      </c>
      <c r="G31" s="756">
        <v>9561.721160000001</v>
      </c>
      <c r="H31" s="147">
        <v>101.22441027238271</v>
      </c>
      <c r="I31" s="757">
        <v>16.74687854424122</v>
      </c>
      <c r="J31" s="429"/>
    </row>
    <row r="32" spans="1:10" ht="14.25" customHeight="1" x14ac:dyDescent="0.2">
      <c r="A32" s="11"/>
      <c r="B32" s="11" t="s">
        <v>231</v>
      </c>
      <c r="C32" s="740">
        <v>24.698970000000003</v>
      </c>
      <c r="D32" s="142" t="s">
        <v>142</v>
      </c>
      <c r="E32" s="751">
        <v>24.698970000000003</v>
      </c>
      <c r="F32" s="142">
        <v>-59.002075544232788</v>
      </c>
      <c r="G32" s="751">
        <v>150.71343999999999</v>
      </c>
      <c r="H32" s="142">
        <v>61.109841992811944</v>
      </c>
      <c r="I32" s="752">
        <v>0.26396708630486626</v>
      </c>
      <c r="J32" s="429"/>
    </row>
    <row r="33" spans="1:9" ht="14.25" customHeight="1" x14ac:dyDescent="0.2">
      <c r="A33" s="160" t="s">
        <v>301</v>
      </c>
      <c r="B33" s="708"/>
      <c r="C33" s="742">
        <v>24.698970000000003</v>
      </c>
      <c r="D33" s="147" t="s">
        <v>142</v>
      </c>
      <c r="E33" s="756">
        <v>24.698970000000003</v>
      </c>
      <c r="F33" s="147">
        <v>-59.002075544232788</v>
      </c>
      <c r="G33" s="756">
        <v>150.71343999999999</v>
      </c>
      <c r="H33" s="147">
        <v>61.109841992811944</v>
      </c>
      <c r="I33" s="757">
        <v>0.26396708630486626</v>
      </c>
    </row>
    <row r="34" spans="1:9" ht="14.25" customHeight="1" x14ac:dyDescent="0.2">
      <c r="A34" s="11"/>
      <c r="B34" s="11" t="s">
        <v>564</v>
      </c>
      <c r="C34" s="740">
        <v>0</v>
      </c>
      <c r="D34" s="142">
        <v>-100</v>
      </c>
      <c r="E34" s="751">
        <v>0</v>
      </c>
      <c r="F34" s="142">
        <v>-100</v>
      </c>
      <c r="G34" s="751">
        <v>0</v>
      </c>
      <c r="H34" s="142">
        <v>-100</v>
      </c>
      <c r="I34" s="752">
        <v>0</v>
      </c>
    </row>
    <row r="35" spans="1:9" ht="15.75" customHeight="1" x14ac:dyDescent="0.2">
      <c r="A35" s="11"/>
      <c r="B35" s="11" t="s">
        <v>202</v>
      </c>
      <c r="C35" s="740">
        <v>0</v>
      </c>
      <c r="D35" s="142" t="s">
        <v>142</v>
      </c>
      <c r="E35" s="751">
        <v>338.12256000000002</v>
      </c>
      <c r="F35" s="142" t="s">
        <v>142</v>
      </c>
      <c r="G35" s="751">
        <v>1029.93</v>
      </c>
      <c r="H35" s="142">
        <v>30.944474256467402</v>
      </c>
      <c r="I35" s="752">
        <v>1.8038711159268275</v>
      </c>
    </row>
    <row r="36" spans="1:9" s="1" customFormat="1" ht="14.25" customHeight="1" x14ac:dyDescent="0.2">
      <c r="A36" s="11"/>
      <c r="B36" s="11" t="s">
        <v>671</v>
      </c>
      <c r="C36" s="740">
        <v>0</v>
      </c>
      <c r="D36" s="142" t="s">
        <v>142</v>
      </c>
      <c r="E36" s="754">
        <v>0</v>
      </c>
      <c r="F36" s="142" t="s">
        <v>142</v>
      </c>
      <c r="G36" s="751">
        <v>19.89575</v>
      </c>
      <c r="H36" s="142" t="s">
        <v>142</v>
      </c>
      <c r="I36" s="752">
        <v>3.4846415537659041E-2</v>
      </c>
    </row>
    <row r="37" spans="1:9" s="1" customFormat="1" x14ac:dyDescent="0.2">
      <c r="A37" s="11"/>
      <c r="B37" s="11" t="s">
        <v>203</v>
      </c>
      <c r="C37" s="740">
        <v>0</v>
      </c>
      <c r="D37" s="142" t="s">
        <v>142</v>
      </c>
      <c r="E37" s="751">
        <v>22.35529</v>
      </c>
      <c r="F37" s="142" t="s">
        <v>142</v>
      </c>
      <c r="G37" s="751">
        <v>22.35529</v>
      </c>
      <c r="H37" s="142" t="s">
        <v>142</v>
      </c>
      <c r="I37" s="752">
        <v>3.9154177389888481E-2</v>
      </c>
    </row>
    <row r="38" spans="1:9" s="1" customFormat="1" x14ac:dyDescent="0.2">
      <c r="A38" s="11"/>
      <c r="B38" s="11" t="s">
        <v>672</v>
      </c>
      <c r="C38" s="740">
        <v>0</v>
      </c>
      <c r="D38" s="142">
        <v>-100</v>
      </c>
      <c r="E38" s="754">
        <v>0</v>
      </c>
      <c r="F38" s="142">
        <v>-100</v>
      </c>
      <c r="G38" s="751">
        <v>3445.6612300000002</v>
      </c>
      <c r="H38" s="142">
        <v>6.0109921070810284</v>
      </c>
      <c r="I38" s="752">
        <v>6.0349040886913725</v>
      </c>
    </row>
    <row r="39" spans="1:9" s="1" customFormat="1" x14ac:dyDescent="0.2">
      <c r="A39" s="160" t="s">
        <v>673</v>
      </c>
      <c r="B39" s="708"/>
      <c r="C39" s="742">
        <v>0</v>
      </c>
      <c r="D39" s="147">
        <v>-100</v>
      </c>
      <c r="E39" s="756">
        <v>360.47784999999999</v>
      </c>
      <c r="F39" s="147">
        <v>-73.882919970429739</v>
      </c>
      <c r="G39" s="756">
        <v>4517.8422699999992</v>
      </c>
      <c r="H39" s="147">
        <v>11.472137590416864</v>
      </c>
      <c r="I39" s="757">
        <v>7.9127757975457458</v>
      </c>
    </row>
    <row r="40" spans="1:9" s="1" customFormat="1" x14ac:dyDescent="0.2">
      <c r="A40" s="11"/>
      <c r="B40" s="11" t="s">
        <v>536</v>
      </c>
      <c r="C40" s="740">
        <v>0</v>
      </c>
      <c r="D40" s="142" t="s">
        <v>142</v>
      </c>
      <c r="E40" s="754">
        <v>0</v>
      </c>
      <c r="F40" s="142" t="s">
        <v>142</v>
      </c>
      <c r="G40" s="751">
        <v>1151.1730500000001</v>
      </c>
      <c r="H40" s="142">
        <v>425.5680794835323</v>
      </c>
      <c r="I40" s="752">
        <v>2.0162222814447484</v>
      </c>
    </row>
    <row r="41" spans="1:9" s="1" customFormat="1" x14ac:dyDescent="0.2">
      <c r="A41" s="11"/>
      <c r="B41" s="11" t="s">
        <v>647</v>
      </c>
      <c r="C41" s="740">
        <v>0</v>
      </c>
      <c r="D41" s="142" t="s">
        <v>142</v>
      </c>
      <c r="E41" s="754">
        <v>0</v>
      </c>
      <c r="F41" s="142" t="s">
        <v>142</v>
      </c>
      <c r="G41" s="751">
        <v>938.38300000000004</v>
      </c>
      <c r="H41" s="142" t="s">
        <v>142</v>
      </c>
      <c r="I41" s="752">
        <v>1.6435311034504911</v>
      </c>
    </row>
    <row r="42" spans="1:9" s="1" customFormat="1" ht="14.25" customHeight="1" x14ac:dyDescent="0.2">
      <c r="A42" s="11"/>
      <c r="B42" s="11" t="s">
        <v>613</v>
      </c>
      <c r="C42" s="740">
        <v>0</v>
      </c>
      <c r="D42" s="142" t="s">
        <v>142</v>
      </c>
      <c r="E42" s="754">
        <v>0</v>
      </c>
      <c r="F42" s="142">
        <v>-100</v>
      </c>
      <c r="G42" s="754">
        <v>0</v>
      </c>
      <c r="H42" s="142">
        <v>-100</v>
      </c>
      <c r="I42" s="752">
        <v>0</v>
      </c>
    </row>
    <row r="43" spans="1:9" s="1" customFormat="1" ht="14.25" customHeight="1" x14ac:dyDescent="0.2">
      <c r="A43" s="160" t="s">
        <v>457</v>
      </c>
      <c r="B43" s="708"/>
      <c r="C43" s="742">
        <v>0</v>
      </c>
      <c r="D43" s="147" t="s">
        <v>142</v>
      </c>
      <c r="E43" s="756">
        <v>0</v>
      </c>
      <c r="F43" s="147">
        <v>-100</v>
      </c>
      <c r="G43" s="756">
        <v>2089.5560500000001</v>
      </c>
      <c r="H43" s="147">
        <v>473.50993928231031</v>
      </c>
      <c r="I43" s="757">
        <v>3.659753384895239</v>
      </c>
    </row>
    <row r="44" spans="1:9" s="1" customFormat="1" x14ac:dyDescent="0.2">
      <c r="A44" s="160" t="s">
        <v>674</v>
      </c>
      <c r="B44" s="708"/>
      <c r="C44" s="742">
        <v>202.80682000000002</v>
      </c>
      <c r="D44" s="147">
        <v>102.51940446118866</v>
      </c>
      <c r="E44" s="756">
        <v>715.11351000000002</v>
      </c>
      <c r="F44" s="147">
        <v>208.21962373262645</v>
      </c>
      <c r="G44" s="756">
        <v>2066.7272900000003</v>
      </c>
      <c r="H44" s="147">
        <v>587.43964858849893</v>
      </c>
      <c r="I44" s="757">
        <v>3.6197699483738974</v>
      </c>
    </row>
    <row r="45" spans="1:9" s="1" customFormat="1" x14ac:dyDescent="0.2">
      <c r="A45" s="743" t="s">
        <v>114</v>
      </c>
      <c r="B45" s="659"/>
      <c r="C45" s="744">
        <v>2936.6043</v>
      </c>
      <c r="D45" s="666">
        <v>-68.514573005757754</v>
      </c>
      <c r="E45" s="758">
        <v>11232.064039999999</v>
      </c>
      <c r="F45" s="666">
        <v>-61.945384852202501</v>
      </c>
      <c r="G45" s="758">
        <v>57095.542519999988</v>
      </c>
      <c r="H45" s="666">
        <v>-28.279615643933781</v>
      </c>
      <c r="I45" s="758">
        <v>100</v>
      </c>
    </row>
    <row r="46" spans="1:9" s="1" customFormat="1" ht="14.25" customHeight="1" x14ac:dyDescent="0.2">
      <c r="A46" s="745"/>
      <c r="B46" s="732" t="s">
        <v>323</v>
      </c>
      <c r="C46" s="746">
        <v>2078.9007699999997</v>
      </c>
      <c r="D46" s="155">
        <v>-72.861046219139453</v>
      </c>
      <c r="E46" s="733">
        <v>8300.9296099999992</v>
      </c>
      <c r="F46" s="155">
        <v>-59.747775697460646</v>
      </c>
      <c r="G46" s="733">
        <v>40840.408400000008</v>
      </c>
      <c r="H46" s="155">
        <v>-20.877963420399674</v>
      </c>
      <c r="I46" s="733">
        <v>71.52994191393141</v>
      </c>
    </row>
    <row r="47" spans="1:9" s="1" customFormat="1" ht="14.25" customHeight="1" x14ac:dyDescent="0.2">
      <c r="A47" s="732"/>
      <c r="B47" s="732" t="s">
        <v>320</v>
      </c>
      <c r="C47" s="746">
        <v>857.70352999999989</v>
      </c>
      <c r="D47" s="155">
        <v>-48.537538195360554</v>
      </c>
      <c r="E47" s="733">
        <v>2931.1344300000001</v>
      </c>
      <c r="F47" s="155">
        <v>-67.041294422928416</v>
      </c>
      <c r="G47" s="733">
        <v>16255.134119999999</v>
      </c>
      <c r="H47" s="155">
        <v>-41.928414171672586</v>
      </c>
      <c r="I47" s="733">
        <v>28.470058086068612</v>
      </c>
    </row>
    <row r="48" spans="1:9" s="1" customFormat="1" x14ac:dyDescent="0.2">
      <c r="A48" s="734"/>
      <c r="B48" s="734" t="s">
        <v>444</v>
      </c>
      <c r="C48" s="747">
        <v>1628.3043299999999</v>
      </c>
      <c r="D48" s="407">
        <v>-79.438956880685325</v>
      </c>
      <c r="E48" s="736">
        <v>6874.8456099999994</v>
      </c>
      <c r="F48" s="407">
        <v>-72.496973684043425</v>
      </c>
      <c r="G48" s="736">
        <v>39472.14935</v>
      </c>
      <c r="H48" s="407">
        <v>-43.551268806810342</v>
      </c>
      <c r="I48" s="736">
        <v>69.133504311957992</v>
      </c>
    </row>
    <row r="49" spans="1:9" s="1" customFormat="1" x14ac:dyDescent="0.2">
      <c r="A49" s="734"/>
      <c r="B49" s="734" t="s">
        <v>445</v>
      </c>
      <c r="C49" s="736">
        <v>1308.29997</v>
      </c>
      <c r="D49" s="407">
        <v>-7.0480863003015788</v>
      </c>
      <c r="E49" s="736">
        <v>4357.2184299999999</v>
      </c>
      <c r="F49" s="407">
        <v>-3.5790579990424911</v>
      </c>
      <c r="G49" s="736">
        <v>17623.393169999988</v>
      </c>
      <c r="H49" s="407">
        <v>82.005965134887518</v>
      </c>
      <c r="I49" s="736">
        <v>30.866495688042011</v>
      </c>
    </row>
    <row r="50" spans="1:9" s="1" customFormat="1" x14ac:dyDescent="0.2">
      <c r="A50" s="732"/>
      <c r="B50" s="732" t="s">
        <v>446</v>
      </c>
      <c r="C50" s="733">
        <v>1861.4492999999995</v>
      </c>
      <c r="D50" s="155">
        <v>-76.494971722074752</v>
      </c>
      <c r="E50" s="733">
        <v>6880.0014499999988</v>
      </c>
      <c r="F50" s="155">
        <v>-72.340629318717873</v>
      </c>
      <c r="G50" s="733">
        <v>37381.082140000006</v>
      </c>
      <c r="H50" s="155">
        <v>-46.213274620871886</v>
      </c>
      <c r="I50" s="733">
        <v>65.471104205561744</v>
      </c>
    </row>
    <row r="51" spans="1:9" s="1" customFormat="1" x14ac:dyDescent="0.2">
      <c r="A51" s="80" t="s">
        <v>683</v>
      </c>
      <c r="B51" s="724"/>
      <c r="C51" s="724"/>
      <c r="D51" s="724"/>
      <c r="E51" s="724"/>
      <c r="F51" s="724"/>
      <c r="G51" s="724"/>
      <c r="H51" s="724"/>
      <c r="I51" s="730" t="s">
        <v>220</v>
      </c>
    </row>
    <row r="52" spans="1:9" s="1" customFormat="1" x14ac:dyDescent="0.2">
      <c r="A52" s="724" t="s">
        <v>676</v>
      </c>
      <c r="B52" s="723"/>
      <c r="G52" s="614"/>
    </row>
    <row r="53" spans="1:9" s="1" customFormat="1" x14ac:dyDescent="0.2">
      <c r="A53" s="724" t="s">
        <v>677</v>
      </c>
      <c r="G53" s="614"/>
    </row>
    <row r="54" spans="1:9" s="1" customFormat="1" x14ac:dyDescent="0.2">
      <c r="G54" s="614"/>
    </row>
    <row r="55" spans="1:9" s="1" customFormat="1" x14ac:dyDescent="0.2">
      <c r="G55" s="614"/>
    </row>
    <row r="56" spans="1:9" s="1" customFormat="1" x14ac:dyDescent="0.2">
      <c r="G56" s="614"/>
    </row>
    <row r="57" spans="1:9" s="1" customFormat="1" x14ac:dyDescent="0.2">
      <c r="G57" s="614"/>
    </row>
    <row r="58" spans="1:9" s="1" customFormat="1" x14ac:dyDescent="0.2">
      <c r="G58" s="614"/>
    </row>
    <row r="59" spans="1:9" s="1" customFormat="1" x14ac:dyDescent="0.2">
      <c r="G59" s="614"/>
    </row>
    <row r="60" spans="1:9" s="1" customFormat="1" x14ac:dyDescent="0.2">
      <c r="G60" s="614"/>
    </row>
    <row r="61" spans="1:9" s="1" customFormat="1" x14ac:dyDescent="0.2">
      <c r="G61" s="614"/>
    </row>
    <row r="62" spans="1:9" s="1" customFormat="1" x14ac:dyDescent="0.2">
      <c r="G62" s="614"/>
    </row>
    <row r="63" spans="1:9" s="1" customFormat="1" x14ac:dyDescent="0.2">
      <c r="G63" s="614"/>
    </row>
    <row r="64" spans="1:9" s="1" customFormat="1" x14ac:dyDescent="0.2">
      <c r="G64" s="614"/>
    </row>
    <row r="65" spans="7:7" s="1" customFormat="1" x14ac:dyDescent="0.2">
      <c r="G65" s="614"/>
    </row>
    <row r="66" spans="7:7" s="1" customFormat="1" x14ac:dyDescent="0.2">
      <c r="G66" s="614"/>
    </row>
    <row r="67" spans="7:7" s="1" customFormat="1" x14ac:dyDescent="0.2">
      <c r="G67" s="614"/>
    </row>
    <row r="68" spans="7:7" s="1" customFormat="1" x14ac:dyDescent="0.2">
      <c r="G68" s="614"/>
    </row>
    <row r="69" spans="7:7" s="1" customFormat="1" x14ac:dyDescent="0.2">
      <c r="G69" s="614"/>
    </row>
    <row r="70" spans="7:7" s="1" customFormat="1" x14ac:dyDescent="0.2">
      <c r="G70" s="614"/>
    </row>
    <row r="71" spans="7:7" s="1" customFormat="1" x14ac:dyDescent="0.2">
      <c r="G71" s="614"/>
    </row>
    <row r="72" spans="7:7" s="1" customFormat="1" x14ac:dyDescent="0.2">
      <c r="G72" s="614"/>
    </row>
    <row r="73" spans="7:7" s="1" customFormat="1" x14ac:dyDescent="0.2">
      <c r="G73" s="614"/>
    </row>
    <row r="74" spans="7:7" s="1" customFormat="1" x14ac:dyDescent="0.2">
      <c r="G74" s="614"/>
    </row>
    <row r="75" spans="7:7" s="1" customFormat="1" x14ac:dyDescent="0.2">
      <c r="G75" s="614"/>
    </row>
    <row r="76" spans="7:7" s="1" customFormat="1" x14ac:dyDescent="0.2">
      <c r="G76" s="614"/>
    </row>
    <row r="77" spans="7:7" s="1" customFormat="1" x14ac:dyDescent="0.2">
      <c r="G77" s="614"/>
    </row>
    <row r="78" spans="7:7" s="1" customFormat="1" x14ac:dyDescent="0.2">
      <c r="G78" s="614"/>
    </row>
    <row r="79" spans="7:7" s="1" customFormat="1" x14ac:dyDescent="0.2">
      <c r="G79" s="614"/>
    </row>
    <row r="80" spans="7:7" s="1" customFormat="1" x14ac:dyDescent="0.2">
      <c r="G80" s="614"/>
    </row>
    <row r="81" spans="7:7" s="1" customFormat="1" x14ac:dyDescent="0.2">
      <c r="G81" s="614"/>
    </row>
    <row r="82" spans="7:7" s="1" customFormat="1" x14ac:dyDescent="0.2">
      <c r="G82" s="614"/>
    </row>
    <row r="83" spans="7:7" s="1" customFormat="1" x14ac:dyDescent="0.2">
      <c r="G83" s="614"/>
    </row>
    <row r="84" spans="7:7" s="1" customFormat="1" x14ac:dyDescent="0.2">
      <c r="G84" s="614"/>
    </row>
    <row r="85" spans="7:7" s="1" customFormat="1" x14ac:dyDescent="0.2">
      <c r="G85" s="614"/>
    </row>
    <row r="86" spans="7:7" s="1" customFormat="1" x14ac:dyDescent="0.2">
      <c r="G86" s="614"/>
    </row>
    <row r="87" spans="7:7" s="1" customFormat="1" x14ac:dyDescent="0.2">
      <c r="G87" s="614"/>
    </row>
    <row r="88" spans="7:7" s="1" customFormat="1" x14ac:dyDescent="0.2">
      <c r="G88" s="614"/>
    </row>
    <row r="89" spans="7:7" s="1" customFormat="1" x14ac:dyDescent="0.2">
      <c r="G89" s="614"/>
    </row>
    <row r="90" spans="7:7" s="1" customFormat="1" x14ac:dyDescent="0.2">
      <c r="G90" s="614"/>
    </row>
    <row r="91" spans="7:7" s="1" customFormat="1" x14ac:dyDescent="0.2">
      <c r="G91" s="614"/>
    </row>
    <row r="92" spans="7:7" s="1" customFormat="1" x14ac:dyDescent="0.2">
      <c r="G92" s="614"/>
    </row>
    <row r="93" spans="7:7" s="1" customFormat="1" x14ac:dyDescent="0.2">
      <c r="G93" s="614"/>
    </row>
    <row r="94" spans="7:7" s="1" customFormat="1" x14ac:dyDescent="0.2">
      <c r="G94" s="614"/>
    </row>
    <row r="95" spans="7:7" s="1" customFormat="1" x14ac:dyDescent="0.2">
      <c r="G95" s="614"/>
    </row>
    <row r="96" spans="7:7" s="1" customFormat="1" x14ac:dyDescent="0.2">
      <c r="G96" s="614"/>
    </row>
    <row r="97" spans="7:7" s="1" customFormat="1" x14ac:dyDescent="0.2">
      <c r="G97" s="614"/>
    </row>
    <row r="98" spans="7:7" s="1" customFormat="1" x14ac:dyDescent="0.2">
      <c r="G98" s="614"/>
    </row>
    <row r="99" spans="7:7" s="1" customFormat="1" x14ac:dyDescent="0.2">
      <c r="G99" s="614"/>
    </row>
    <row r="100" spans="7:7" s="1" customFormat="1" x14ac:dyDescent="0.2">
      <c r="G100" s="614"/>
    </row>
    <row r="101" spans="7:7" s="1" customFormat="1" x14ac:dyDescent="0.2">
      <c r="G101" s="614"/>
    </row>
    <row r="102" spans="7:7" s="1" customFormat="1" x14ac:dyDescent="0.2">
      <c r="G102" s="614"/>
    </row>
    <row r="103" spans="7:7" s="1" customFormat="1" x14ac:dyDescent="0.2">
      <c r="G103" s="614"/>
    </row>
    <row r="104" spans="7:7" s="1" customFormat="1" x14ac:dyDescent="0.2">
      <c r="G104" s="614"/>
    </row>
    <row r="105" spans="7:7" s="1" customFormat="1" x14ac:dyDescent="0.2">
      <c r="G105" s="614"/>
    </row>
    <row r="106" spans="7:7" s="1" customFormat="1" x14ac:dyDescent="0.2">
      <c r="G106" s="614"/>
    </row>
    <row r="107" spans="7:7" s="1" customFormat="1" x14ac:dyDescent="0.2">
      <c r="G107" s="614"/>
    </row>
    <row r="108" spans="7:7" s="1" customFormat="1" x14ac:dyDescent="0.2">
      <c r="G108" s="614"/>
    </row>
    <row r="109" spans="7:7" s="1" customFormat="1" x14ac:dyDescent="0.2">
      <c r="G109" s="614"/>
    </row>
    <row r="110" spans="7:7" s="1" customFormat="1" x14ac:dyDescent="0.2">
      <c r="G110" s="614"/>
    </row>
    <row r="111" spans="7:7" s="1" customFormat="1" x14ac:dyDescent="0.2">
      <c r="G111" s="614"/>
    </row>
    <row r="112" spans="7:7" s="1" customFormat="1" x14ac:dyDescent="0.2">
      <c r="G112" s="614"/>
    </row>
    <row r="113" spans="7:7" s="1" customFormat="1" x14ac:dyDescent="0.2">
      <c r="G113" s="614"/>
    </row>
    <row r="114" spans="7:7" s="1" customFormat="1" x14ac:dyDescent="0.2">
      <c r="G114" s="614"/>
    </row>
    <row r="115" spans="7:7" s="1" customFormat="1" x14ac:dyDescent="0.2">
      <c r="G115" s="614"/>
    </row>
    <row r="116" spans="7:7" s="1" customFormat="1" x14ac:dyDescent="0.2">
      <c r="G116" s="614"/>
    </row>
    <row r="117" spans="7:7" s="1" customFormat="1" x14ac:dyDescent="0.2">
      <c r="G117" s="614"/>
    </row>
    <row r="118" spans="7:7" s="1" customFormat="1" x14ac:dyDescent="0.2">
      <c r="G118" s="614"/>
    </row>
    <row r="119" spans="7:7" s="1" customFormat="1" x14ac:dyDescent="0.2">
      <c r="G119" s="614"/>
    </row>
    <row r="120" spans="7:7" s="1" customFormat="1" x14ac:dyDescent="0.2">
      <c r="G120" s="614"/>
    </row>
    <row r="121" spans="7:7" s="1" customFormat="1" x14ac:dyDescent="0.2">
      <c r="G121" s="614"/>
    </row>
    <row r="122" spans="7:7" s="1" customFormat="1" x14ac:dyDescent="0.2">
      <c r="G122" s="614"/>
    </row>
    <row r="123" spans="7:7" s="1" customFormat="1" x14ac:dyDescent="0.2">
      <c r="G123" s="614"/>
    </row>
    <row r="124" spans="7:7" s="1" customFormat="1" x14ac:dyDescent="0.2">
      <c r="G124" s="614"/>
    </row>
    <row r="125" spans="7:7" s="1" customFormat="1" x14ac:dyDescent="0.2">
      <c r="G125" s="614"/>
    </row>
    <row r="126" spans="7:7" s="1" customFormat="1" x14ac:dyDescent="0.2">
      <c r="G126" s="614"/>
    </row>
    <row r="127" spans="7:7" s="1" customFormat="1" x14ac:dyDescent="0.2">
      <c r="G127" s="614"/>
    </row>
    <row r="128" spans="7:7" s="1" customFormat="1" x14ac:dyDescent="0.2">
      <c r="G128" s="614"/>
    </row>
    <row r="129" spans="7:7" s="1" customFormat="1" x14ac:dyDescent="0.2">
      <c r="G129" s="614"/>
    </row>
    <row r="130" spans="7:7" s="1" customFormat="1" x14ac:dyDescent="0.2">
      <c r="G130" s="614"/>
    </row>
    <row r="131" spans="7:7" s="1" customFormat="1" x14ac:dyDescent="0.2">
      <c r="G131" s="614"/>
    </row>
    <row r="132" spans="7:7" s="1" customFormat="1" x14ac:dyDescent="0.2">
      <c r="G132" s="614"/>
    </row>
    <row r="133" spans="7:7" s="1" customFormat="1" x14ac:dyDescent="0.2">
      <c r="G133" s="614"/>
    </row>
    <row r="134" spans="7:7" s="1" customFormat="1" x14ac:dyDescent="0.2">
      <c r="G134" s="614"/>
    </row>
    <row r="135" spans="7:7" s="1" customFormat="1" x14ac:dyDescent="0.2">
      <c r="G135" s="614"/>
    </row>
    <row r="136" spans="7:7" s="1" customFormat="1" x14ac:dyDescent="0.2">
      <c r="G136" s="614"/>
    </row>
    <row r="137" spans="7:7" s="1" customFormat="1" x14ac:dyDescent="0.2">
      <c r="G137" s="614"/>
    </row>
    <row r="138" spans="7:7" s="1" customFormat="1" x14ac:dyDescent="0.2">
      <c r="G138" s="614"/>
    </row>
    <row r="139" spans="7:7" s="1" customFormat="1" x14ac:dyDescent="0.2">
      <c r="G139" s="614"/>
    </row>
    <row r="140" spans="7:7" s="1" customFormat="1" x14ac:dyDescent="0.2">
      <c r="G140" s="614"/>
    </row>
    <row r="141" spans="7:7" s="1" customFormat="1" x14ac:dyDescent="0.2">
      <c r="G141" s="614"/>
    </row>
    <row r="142" spans="7:7" s="1" customFormat="1" x14ac:dyDescent="0.2">
      <c r="G142" s="614"/>
    </row>
    <row r="143" spans="7:7" s="1" customFormat="1" x14ac:dyDescent="0.2">
      <c r="G143" s="614"/>
    </row>
    <row r="144" spans="7:7" s="1" customFormat="1" x14ac:dyDescent="0.2">
      <c r="G144" s="614"/>
    </row>
    <row r="145" spans="7:7" s="1" customFormat="1" x14ac:dyDescent="0.2">
      <c r="G145" s="614"/>
    </row>
    <row r="146" spans="7:7" s="1" customFormat="1" x14ac:dyDescent="0.2">
      <c r="G146" s="614"/>
    </row>
    <row r="147" spans="7:7" s="1" customFormat="1" x14ac:dyDescent="0.2">
      <c r="G147" s="614"/>
    </row>
    <row r="148" spans="7:7" s="1" customFormat="1" x14ac:dyDescent="0.2">
      <c r="G148" s="614"/>
    </row>
    <row r="149" spans="7:7" s="1" customFormat="1" x14ac:dyDescent="0.2">
      <c r="G149" s="614"/>
    </row>
    <row r="150" spans="7:7" s="1" customFormat="1" x14ac:dyDescent="0.2">
      <c r="G150" s="614"/>
    </row>
    <row r="151" spans="7:7" s="1" customFormat="1" x14ac:dyDescent="0.2">
      <c r="G151" s="614"/>
    </row>
    <row r="152" spans="7:7" s="1" customFormat="1" x14ac:dyDescent="0.2">
      <c r="G152" s="614"/>
    </row>
    <row r="153" spans="7:7" s="1" customFormat="1" x14ac:dyDescent="0.2">
      <c r="G153" s="614"/>
    </row>
    <row r="154" spans="7:7" s="1" customFormat="1" x14ac:dyDescent="0.2">
      <c r="G154" s="614"/>
    </row>
    <row r="155" spans="7:7" s="1" customFormat="1" x14ac:dyDescent="0.2">
      <c r="G155" s="614"/>
    </row>
    <row r="156" spans="7:7" s="1" customFormat="1" x14ac:dyDescent="0.2">
      <c r="G156" s="614"/>
    </row>
    <row r="157" spans="7:7" s="1" customFormat="1" x14ac:dyDescent="0.2">
      <c r="G157" s="614"/>
    </row>
    <row r="158" spans="7:7" s="1" customFormat="1" x14ac:dyDescent="0.2">
      <c r="G158" s="614"/>
    </row>
    <row r="159" spans="7:7" s="1" customFormat="1" x14ac:dyDescent="0.2">
      <c r="G159" s="614"/>
    </row>
    <row r="160" spans="7:7" s="1" customFormat="1" x14ac:dyDescent="0.2">
      <c r="G160" s="614"/>
    </row>
    <row r="161" spans="7:7" s="1" customFormat="1" x14ac:dyDescent="0.2">
      <c r="G161" s="614"/>
    </row>
    <row r="162" spans="7:7" s="1" customFormat="1" x14ac:dyDescent="0.2">
      <c r="G162" s="614"/>
    </row>
    <row r="163" spans="7:7" s="1" customFormat="1" x14ac:dyDescent="0.2">
      <c r="G163" s="614"/>
    </row>
    <row r="164" spans="7:7" s="1" customFormat="1" x14ac:dyDescent="0.2">
      <c r="G164" s="614"/>
    </row>
    <row r="165" spans="7:7" s="1" customFormat="1" x14ac:dyDescent="0.2">
      <c r="G165" s="614"/>
    </row>
    <row r="166" spans="7:7" s="1" customFormat="1" x14ac:dyDescent="0.2">
      <c r="G166" s="614"/>
    </row>
    <row r="167" spans="7:7" s="1" customFormat="1" x14ac:dyDescent="0.2">
      <c r="G167" s="614"/>
    </row>
    <row r="168" spans="7:7" s="1" customFormat="1" x14ac:dyDescent="0.2">
      <c r="G168" s="614"/>
    </row>
    <row r="169" spans="7:7" s="1" customFormat="1" x14ac:dyDescent="0.2">
      <c r="G169" s="614"/>
    </row>
    <row r="170" spans="7:7" s="1" customFormat="1" x14ac:dyDescent="0.2">
      <c r="G170" s="614"/>
    </row>
    <row r="171" spans="7:7" s="1" customFormat="1" x14ac:dyDescent="0.2">
      <c r="G171" s="614"/>
    </row>
    <row r="172" spans="7:7" s="1" customFormat="1" x14ac:dyDescent="0.2">
      <c r="G172" s="614"/>
    </row>
    <row r="173" spans="7:7" s="1" customFormat="1" x14ac:dyDescent="0.2">
      <c r="G173" s="614"/>
    </row>
    <row r="174" spans="7:7" s="1" customFormat="1" x14ac:dyDescent="0.2">
      <c r="G174" s="614"/>
    </row>
    <row r="175" spans="7:7" s="1" customFormat="1" x14ac:dyDescent="0.2">
      <c r="G175" s="614"/>
    </row>
    <row r="176" spans="7:7" s="1" customFormat="1" x14ac:dyDescent="0.2">
      <c r="G176" s="614"/>
    </row>
    <row r="177" spans="7:7" s="1" customFormat="1" x14ac:dyDescent="0.2">
      <c r="G177" s="614"/>
    </row>
    <row r="178" spans="7:7" s="1" customFormat="1" x14ac:dyDescent="0.2">
      <c r="G178" s="614"/>
    </row>
    <row r="179" spans="7:7" s="1" customFormat="1" x14ac:dyDescent="0.2">
      <c r="G179" s="614"/>
    </row>
    <row r="180" spans="7:7" s="1" customFormat="1" x14ac:dyDescent="0.2">
      <c r="G180" s="614"/>
    </row>
    <row r="181" spans="7:7" s="1" customFormat="1" x14ac:dyDescent="0.2">
      <c r="G181" s="614"/>
    </row>
    <row r="182" spans="7:7" s="1" customFormat="1" x14ac:dyDescent="0.2">
      <c r="G182" s="614"/>
    </row>
    <row r="183" spans="7:7" s="1" customFormat="1" x14ac:dyDescent="0.2">
      <c r="G183" s="614"/>
    </row>
    <row r="184" spans="7:7" s="1" customFormat="1" x14ac:dyDescent="0.2">
      <c r="G184" s="614"/>
    </row>
    <row r="185" spans="7:7" s="1" customFormat="1" x14ac:dyDescent="0.2">
      <c r="G185" s="614"/>
    </row>
    <row r="186" spans="7:7" s="1" customFormat="1" x14ac:dyDescent="0.2">
      <c r="G186" s="614"/>
    </row>
    <row r="187" spans="7:7" s="1" customFormat="1" x14ac:dyDescent="0.2">
      <c r="G187" s="614"/>
    </row>
    <row r="188" spans="7:7" s="1" customFormat="1" x14ac:dyDescent="0.2">
      <c r="G188" s="614"/>
    </row>
    <row r="189" spans="7:7" s="1" customFormat="1" x14ac:dyDescent="0.2">
      <c r="G189" s="614"/>
    </row>
    <row r="190" spans="7:7" s="1" customFormat="1" x14ac:dyDescent="0.2">
      <c r="G190" s="614"/>
    </row>
    <row r="191" spans="7:7" s="1" customFormat="1" x14ac:dyDescent="0.2">
      <c r="G191" s="614"/>
    </row>
    <row r="192" spans="7:7" s="1" customFormat="1" x14ac:dyDescent="0.2">
      <c r="G192" s="614"/>
    </row>
    <row r="193" spans="7:7" s="1" customFormat="1" x14ac:dyDescent="0.2">
      <c r="G193" s="614"/>
    </row>
    <row r="194" spans="7:7" s="1" customFormat="1" x14ac:dyDescent="0.2">
      <c r="G194" s="614"/>
    </row>
    <row r="195" spans="7:7" s="1" customFormat="1" x14ac:dyDescent="0.2">
      <c r="G195" s="614"/>
    </row>
    <row r="196" spans="7:7" s="1" customFormat="1" x14ac:dyDescent="0.2">
      <c r="G196" s="614"/>
    </row>
    <row r="197" spans="7:7" s="1" customFormat="1" x14ac:dyDescent="0.2">
      <c r="G197" s="614"/>
    </row>
    <row r="198" spans="7:7" s="1" customFormat="1" x14ac:dyDescent="0.2">
      <c r="G198" s="614"/>
    </row>
    <row r="199" spans="7:7" s="1" customFormat="1" x14ac:dyDescent="0.2">
      <c r="G199" s="614"/>
    </row>
    <row r="200" spans="7:7" s="1" customFormat="1" x14ac:dyDescent="0.2">
      <c r="G200" s="614"/>
    </row>
    <row r="201" spans="7:7" s="1" customFormat="1" x14ac:dyDescent="0.2">
      <c r="G201" s="614"/>
    </row>
    <row r="202" spans="7:7" s="1" customFormat="1" x14ac:dyDescent="0.2">
      <c r="G202" s="614"/>
    </row>
    <row r="203" spans="7:7" s="1" customFormat="1" x14ac:dyDescent="0.2">
      <c r="G203" s="614"/>
    </row>
    <row r="204" spans="7:7" s="1" customFormat="1" x14ac:dyDescent="0.2">
      <c r="G204" s="614"/>
    </row>
    <row r="205" spans="7:7" s="1" customFormat="1" x14ac:dyDescent="0.2">
      <c r="G205" s="614"/>
    </row>
    <row r="206" spans="7:7" s="1" customFormat="1" x14ac:dyDescent="0.2">
      <c r="G206" s="614"/>
    </row>
    <row r="207" spans="7:7" s="1" customFormat="1" x14ac:dyDescent="0.2">
      <c r="G207" s="614"/>
    </row>
    <row r="208" spans="7:7" s="1" customFormat="1" x14ac:dyDescent="0.2">
      <c r="G208" s="614"/>
    </row>
    <row r="209" spans="7:7" s="1" customFormat="1" x14ac:dyDescent="0.2">
      <c r="G209" s="614"/>
    </row>
    <row r="210" spans="7:7" s="1" customFormat="1" x14ac:dyDescent="0.2">
      <c r="G210" s="614"/>
    </row>
    <row r="211" spans="7:7" s="1" customFormat="1" x14ac:dyDescent="0.2">
      <c r="G211" s="614"/>
    </row>
    <row r="212" spans="7:7" s="1" customFormat="1" x14ac:dyDescent="0.2">
      <c r="G212" s="614"/>
    </row>
    <row r="213" spans="7:7" s="1" customFormat="1" x14ac:dyDescent="0.2">
      <c r="G213" s="614"/>
    </row>
    <row r="214" spans="7:7" s="1" customFormat="1" x14ac:dyDescent="0.2">
      <c r="G214" s="614"/>
    </row>
    <row r="215" spans="7:7" s="1" customFormat="1" x14ac:dyDescent="0.2">
      <c r="G215" s="614"/>
    </row>
    <row r="216" spans="7:7" s="1" customFormat="1" x14ac:dyDescent="0.2">
      <c r="G216" s="614"/>
    </row>
    <row r="217" spans="7:7" s="1" customFormat="1" x14ac:dyDescent="0.2">
      <c r="G217" s="614"/>
    </row>
    <row r="218" spans="7:7" s="1" customFormat="1" x14ac:dyDescent="0.2">
      <c r="G218" s="614"/>
    </row>
    <row r="219" spans="7:7" s="1" customFormat="1" x14ac:dyDescent="0.2">
      <c r="G219" s="614"/>
    </row>
    <row r="220" spans="7:7" s="1" customFormat="1" x14ac:dyDescent="0.2">
      <c r="G220" s="614"/>
    </row>
    <row r="221" spans="7:7" s="1" customFormat="1" x14ac:dyDescent="0.2">
      <c r="G221" s="614"/>
    </row>
    <row r="222" spans="7:7" s="1" customFormat="1" x14ac:dyDescent="0.2">
      <c r="G222" s="614"/>
    </row>
    <row r="223" spans="7:7" s="1" customFormat="1" x14ac:dyDescent="0.2">
      <c r="G223" s="614"/>
    </row>
    <row r="224" spans="7:7" s="1" customFormat="1" x14ac:dyDescent="0.2">
      <c r="G224" s="614"/>
    </row>
    <row r="225" spans="7:7" s="1" customFormat="1" x14ac:dyDescent="0.2">
      <c r="G225" s="614"/>
    </row>
    <row r="226" spans="7:7" s="1" customFormat="1" x14ac:dyDescent="0.2">
      <c r="G226" s="614"/>
    </row>
    <row r="227" spans="7:7" s="1" customFormat="1" x14ac:dyDescent="0.2">
      <c r="G227" s="614"/>
    </row>
    <row r="228" spans="7:7" s="1" customFormat="1" x14ac:dyDescent="0.2">
      <c r="G228" s="614"/>
    </row>
    <row r="229" spans="7:7" s="1" customFormat="1" x14ac:dyDescent="0.2">
      <c r="G229" s="614"/>
    </row>
    <row r="230" spans="7:7" s="1" customFormat="1" x14ac:dyDescent="0.2">
      <c r="G230" s="614"/>
    </row>
    <row r="231" spans="7:7" s="1" customFormat="1" x14ac:dyDescent="0.2">
      <c r="G231" s="614"/>
    </row>
    <row r="232" spans="7:7" s="1" customFormat="1" x14ac:dyDescent="0.2">
      <c r="G232" s="614"/>
    </row>
    <row r="233" spans="7:7" s="1" customFormat="1" x14ac:dyDescent="0.2">
      <c r="G233" s="614"/>
    </row>
    <row r="234" spans="7:7" s="1" customFormat="1" x14ac:dyDescent="0.2">
      <c r="G234" s="614"/>
    </row>
    <row r="235" spans="7:7" s="1" customFormat="1" x14ac:dyDescent="0.2">
      <c r="G235" s="614"/>
    </row>
    <row r="236" spans="7:7" s="1" customFormat="1" x14ac:dyDescent="0.2">
      <c r="G236" s="614"/>
    </row>
    <row r="237" spans="7:7" s="1" customFormat="1" x14ac:dyDescent="0.2">
      <c r="G237" s="614"/>
    </row>
    <row r="238" spans="7:7" s="1" customFormat="1" x14ac:dyDescent="0.2">
      <c r="G238" s="614"/>
    </row>
    <row r="239" spans="7:7" s="1" customFormat="1" x14ac:dyDescent="0.2">
      <c r="G239" s="614"/>
    </row>
    <row r="240" spans="7:7" s="1" customFormat="1" x14ac:dyDescent="0.2">
      <c r="G240" s="614"/>
    </row>
    <row r="241" spans="7:7" s="1" customFormat="1" x14ac:dyDescent="0.2">
      <c r="G241" s="614"/>
    </row>
    <row r="242" spans="7:7" s="1" customFormat="1" x14ac:dyDescent="0.2">
      <c r="G242" s="614"/>
    </row>
    <row r="243" spans="7:7" s="1" customFormat="1" x14ac:dyDescent="0.2">
      <c r="G243" s="614"/>
    </row>
    <row r="244" spans="7:7" s="1" customFormat="1" x14ac:dyDescent="0.2">
      <c r="G244" s="614"/>
    </row>
    <row r="245" spans="7:7" s="1" customFormat="1" x14ac:dyDescent="0.2">
      <c r="G245" s="614"/>
    </row>
    <row r="246" spans="7:7" s="1" customFormat="1" x14ac:dyDescent="0.2">
      <c r="G246" s="614"/>
    </row>
    <row r="247" spans="7:7" s="1" customFormat="1" x14ac:dyDescent="0.2">
      <c r="G247" s="614"/>
    </row>
    <row r="248" spans="7:7" s="1" customFormat="1" x14ac:dyDescent="0.2">
      <c r="G248" s="614"/>
    </row>
    <row r="249" spans="7:7" s="1" customFormat="1" x14ac:dyDescent="0.2">
      <c r="G249" s="614"/>
    </row>
    <row r="250" spans="7:7" s="1" customFormat="1" x14ac:dyDescent="0.2">
      <c r="G250" s="614"/>
    </row>
    <row r="251" spans="7:7" s="1" customFormat="1" x14ac:dyDescent="0.2">
      <c r="G251" s="614"/>
    </row>
    <row r="252" spans="7:7" s="1" customFormat="1" x14ac:dyDescent="0.2">
      <c r="G252" s="614"/>
    </row>
    <row r="253" spans="7:7" s="1" customFormat="1" x14ac:dyDescent="0.2">
      <c r="G253" s="614"/>
    </row>
    <row r="254" spans="7:7" s="1" customFormat="1" x14ac:dyDescent="0.2">
      <c r="G254" s="614"/>
    </row>
    <row r="255" spans="7:7" s="1" customFormat="1" x14ac:dyDescent="0.2">
      <c r="G255" s="614"/>
    </row>
    <row r="256" spans="7:7" s="1" customFormat="1" x14ac:dyDescent="0.2">
      <c r="G256" s="614"/>
    </row>
    <row r="257" spans="7:7" s="1" customFormat="1" x14ac:dyDescent="0.2">
      <c r="G257" s="614"/>
    </row>
    <row r="258" spans="7:7" s="1" customFormat="1" x14ac:dyDescent="0.2">
      <c r="G258" s="614"/>
    </row>
    <row r="259" spans="7:7" s="1" customFormat="1" x14ac:dyDescent="0.2">
      <c r="G259" s="614"/>
    </row>
    <row r="260" spans="7:7" s="1" customFormat="1" x14ac:dyDescent="0.2">
      <c r="G260" s="614"/>
    </row>
    <row r="261" spans="7:7" s="1" customFormat="1" x14ac:dyDescent="0.2">
      <c r="G261" s="614"/>
    </row>
    <row r="262" spans="7:7" s="1" customFormat="1" x14ac:dyDescent="0.2">
      <c r="G262" s="614"/>
    </row>
    <row r="263" spans="7:7" s="1" customFormat="1" x14ac:dyDescent="0.2">
      <c r="G263" s="614"/>
    </row>
    <row r="264" spans="7:7" s="1" customFormat="1" x14ac:dyDescent="0.2">
      <c r="G264" s="614"/>
    </row>
    <row r="265" spans="7:7" s="1" customFormat="1" x14ac:dyDescent="0.2">
      <c r="G265" s="614"/>
    </row>
    <row r="266" spans="7:7" s="1" customFormat="1" x14ac:dyDescent="0.2">
      <c r="G266" s="614"/>
    </row>
    <row r="267" spans="7:7" s="1" customFormat="1" x14ac:dyDescent="0.2">
      <c r="G267" s="614"/>
    </row>
    <row r="268" spans="7:7" s="1" customFormat="1" x14ac:dyDescent="0.2">
      <c r="G268" s="614"/>
    </row>
    <row r="269" spans="7:7" s="1" customFormat="1" x14ac:dyDescent="0.2">
      <c r="G269" s="614"/>
    </row>
    <row r="270" spans="7:7" s="1" customFormat="1" x14ac:dyDescent="0.2">
      <c r="G270" s="614"/>
    </row>
    <row r="271" spans="7:7" s="1" customFormat="1" x14ac:dyDescent="0.2">
      <c r="G271" s="614"/>
    </row>
    <row r="272" spans="7:7" s="1" customFormat="1" x14ac:dyDescent="0.2">
      <c r="G272" s="614"/>
    </row>
    <row r="273" spans="7:7" s="1" customFormat="1" x14ac:dyDescent="0.2">
      <c r="G273" s="614"/>
    </row>
    <row r="274" spans="7:7" s="1" customFormat="1" x14ac:dyDescent="0.2">
      <c r="G274" s="614"/>
    </row>
    <row r="275" spans="7:7" s="1" customFormat="1" x14ac:dyDescent="0.2">
      <c r="G275" s="614"/>
    </row>
    <row r="276" spans="7:7" s="1" customFormat="1" x14ac:dyDescent="0.2">
      <c r="G276" s="614"/>
    </row>
    <row r="277" spans="7:7" s="1" customFormat="1" x14ac:dyDescent="0.2">
      <c r="G277" s="614"/>
    </row>
    <row r="278" spans="7:7" s="1" customFormat="1" x14ac:dyDescent="0.2">
      <c r="G278" s="614"/>
    </row>
    <row r="279" spans="7:7" s="1" customFormat="1" x14ac:dyDescent="0.2">
      <c r="G279" s="614"/>
    </row>
    <row r="280" spans="7:7" s="1" customFormat="1" x14ac:dyDescent="0.2">
      <c r="G280" s="614"/>
    </row>
    <row r="281" spans="7:7" s="1" customFormat="1" x14ac:dyDescent="0.2">
      <c r="G281" s="614"/>
    </row>
    <row r="282" spans="7:7" s="1" customFormat="1" x14ac:dyDescent="0.2">
      <c r="G282" s="614"/>
    </row>
    <row r="283" spans="7:7" s="1" customFormat="1" x14ac:dyDescent="0.2">
      <c r="G283" s="614"/>
    </row>
    <row r="284" spans="7:7" s="1" customFormat="1" x14ac:dyDescent="0.2">
      <c r="G284" s="614"/>
    </row>
    <row r="285" spans="7:7" s="1" customFormat="1" x14ac:dyDescent="0.2">
      <c r="G285" s="614"/>
    </row>
    <row r="286" spans="7:7" s="1" customFormat="1" x14ac:dyDescent="0.2">
      <c r="G286" s="614"/>
    </row>
    <row r="287" spans="7:7" s="1" customFormat="1" x14ac:dyDescent="0.2">
      <c r="G287" s="614"/>
    </row>
    <row r="288" spans="7:7" s="1" customFormat="1" x14ac:dyDescent="0.2">
      <c r="G288" s="614"/>
    </row>
    <row r="289" spans="7:7" s="1" customFormat="1" x14ac:dyDescent="0.2">
      <c r="G289" s="614"/>
    </row>
    <row r="290" spans="7:7" s="1" customFormat="1" x14ac:dyDescent="0.2">
      <c r="G290" s="614"/>
    </row>
    <row r="291" spans="7:7" s="1" customFormat="1" x14ac:dyDescent="0.2">
      <c r="G291" s="614"/>
    </row>
    <row r="292" spans="7:7" s="1" customFormat="1" x14ac:dyDescent="0.2">
      <c r="G292" s="614"/>
    </row>
    <row r="293" spans="7:7" s="1" customFormat="1" x14ac:dyDescent="0.2">
      <c r="G293" s="614"/>
    </row>
    <row r="294" spans="7:7" s="1" customFormat="1" x14ac:dyDescent="0.2">
      <c r="G294" s="614"/>
    </row>
    <row r="295" spans="7:7" s="1" customFormat="1" x14ac:dyDescent="0.2">
      <c r="G295" s="614"/>
    </row>
    <row r="296" spans="7:7" s="1" customFormat="1" x14ac:dyDescent="0.2">
      <c r="G296" s="614"/>
    </row>
    <row r="297" spans="7:7" s="1" customFormat="1" x14ac:dyDescent="0.2">
      <c r="G297" s="614"/>
    </row>
    <row r="298" spans="7:7" s="1" customFormat="1" x14ac:dyDescent="0.2">
      <c r="G298" s="614"/>
    </row>
    <row r="299" spans="7:7" s="1" customFormat="1" x14ac:dyDescent="0.2">
      <c r="G299" s="614"/>
    </row>
    <row r="300" spans="7:7" s="1" customFormat="1" x14ac:dyDescent="0.2">
      <c r="G300" s="614"/>
    </row>
    <row r="301" spans="7:7" s="1" customFormat="1" x14ac:dyDescent="0.2">
      <c r="G301" s="614"/>
    </row>
    <row r="302" spans="7:7" s="1" customFormat="1" x14ac:dyDescent="0.2">
      <c r="G302" s="614"/>
    </row>
    <row r="303" spans="7:7" s="1" customFormat="1" x14ac:dyDescent="0.2">
      <c r="G303" s="614"/>
    </row>
    <row r="304" spans="7:7" s="1" customFormat="1" x14ac:dyDescent="0.2">
      <c r="G304" s="614"/>
    </row>
    <row r="305" spans="7:7" s="1" customFormat="1" x14ac:dyDescent="0.2">
      <c r="G305" s="614"/>
    </row>
    <row r="306" spans="7:7" s="1" customFormat="1" x14ac:dyDescent="0.2">
      <c r="G306" s="614"/>
    </row>
    <row r="307" spans="7:7" s="1" customFormat="1" x14ac:dyDescent="0.2">
      <c r="G307" s="614"/>
    </row>
    <row r="308" spans="7:7" s="1" customFormat="1" x14ac:dyDescent="0.2">
      <c r="G308" s="614"/>
    </row>
    <row r="309" spans="7:7" s="1" customFormat="1" x14ac:dyDescent="0.2">
      <c r="G309" s="614"/>
    </row>
    <row r="310" spans="7:7" s="1" customFormat="1" x14ac:dyDescent="0.2">
      <c r="G310" s="614"/>
    </row>
    <row r="311" spans="7:7" s="1" customFormat="1" x14ac:dyDescent="0.2">
      <c r="G311" s="614"/>
    </row>
    <row r="312" spans="7:7" s="1" customFormat="1" x14ac:dyDescent="0.2">
      <c r="G312" s="614"/>
    </row>
    <row r="313" spans="7:7" s="1" customFormat="1" x14ac:dyDescent="0.2">
      <c r="G313" s="614"/>
    </row>
    <row r="314" spans="7:7" s="1" customFormat="1" x14ac:dyDescent="0.2">
      <c r="G314" s="614"/>
    </row>
    <row r="315" spans="7:7" s="1" customFormat="1" x14ac:dyDescent="0.2">
      <c r="G315" s="614"/>
    </row>
    <row r="316" spans="7:7" s="1" customFormat="1" x14ac:dyDescent="0.2">
      <c r="G316" s="614"/>
    </row>
    <row r="317" spans="7:7" s="1" customFormat="1" x14ac:dyDescent="0.2">
      <c r="G317" s="614"/>
    </row>
    <row r="318" spans="7:7" s="1" customFormat="1" x14ac:dyDescent="0.2">
      <c r="G318" s="614"/>
    </row>
    <row r="319" spans="7:7" s="1" customFormat="1" x14ac:dyDescent="0.2">
      <c r="G319" s="614"/>
    </row>
    <row r="320" spans="7:7" s="1" customFormat="1" x14ac:dyDescent="0.2">
      <c r="G320" s="614"/>
    </row>
    <row r="321" spans="7:7" s="1" customFormat="1" x14ac:dyDescent="0.2">
      <c r="G321" s="614"/>
    </row>
    <row r="322" spans="7:7" s="1" customFormat="1" x14ac:dyDescent="0.2">
      <c r="G322" s="614"/>
    </row>
    <row r="323" spans="7:7" s="1" customFormat="1" x14ac:dyDescent="0.2">
      <c r="G323" s="614"/>
    </row>
    <row r="324" spans="7:7" s="1" customFormat="1" x14ac:dyDescent="0.2">
      <c r="G324" s="614"/>
    </row>
    <row r="325" spans="7:7" s="1" customFormat="1" x14ac:dyDescent="0.2">
      <c r="G325" s="614"/>
    </row>
    <row r="326" spans="7:7" s="1" customFormat="1" x14ac:dyDescent="0.2">
      <c r="G326" s="614"/>
    </row>
    <row r="327" spans="7:7" s="1" customFormat="1" x14ac:dyDescent="0.2">
      <c r="G327" s="614"/>
    </row>
    <row r="328" spans="7:7" s="1" customFormat="1" x14ac:dyDescent="0.2">
      <c r="G328" s="614"/>
    </row>
    <row r="329" spans="7:7" s="1" customFormat="1" x14ac:dyDescent="0.2">
      <c r="G329" s="614"/>
    </row>
    <row r="330" spans="7:7" s="1" customFormat="1" x14ac:dyDescent="0.2">
      <c r="G330" s="614"/>
    </row>
    <row r="331" spans="7:7" s="1" customFormat="1" x14ac:dyDescent="0.2">
      <c r="G331" s="614"/>
    </row>
    <row r="332" spans="7:7" s="1" customFormat="1" x14ac:dyDescent="0.2">
      <c r="G332" s="614"/>
    </row>
    <row r="333" spans="7:7" s="1" customFormat="1" x14ac:dyDescent="0.2">
      <c r="G333" s="614"/>
    </row>
    <row r="334" spans="7:7" s="1" customFormat="1" x14ac:dyDescent="0.2">
      <c r="G334" s="614"/>
    </row>
    <row r="335" spans="7:7" s="1" customFormat="1" x14ac:dyDescent="0.2">
      <c r="G335" s="614"/>
    </row>
    <row r="336" spans="7:7" s="1" customFormat="1" x14ac:dyDescent="0.2">
      <c r="G336" s="614"/>
    </row>
    <row r="337" spans="7:7" s="1" customFormat="1" x14ac:dyDescent="0.2">
      <c r="G337" s="614"/>
    </row>
    <row r="338" spans="7:7" s="1" customFormat="1" x14ac:dyDescent="0.2">
      <c r="G338" s="614"/>
    </row>
  </sheetData>
  <mergeCells count="6">
    <mergeCell ref="A1:G2"/>
    <mergeCell ref="C3:D3"/>
    <mergeCell ref="E3:F3"/>
    <mergeCell ref="A3:A4"/>
    <mergeCell ref="B3:B4"/>
    <mergeCell ref="G3:I3"/>
  </mergeCells>
  <conditionalFormatting sqref="D36 F36:H36 D37:H37 D38 F38:H38 D39:H39 D31:H31 D27:H27">
    <cfRule type="cellIs" dxfId="30" priority="4" operator="between">
      <formula>0.049</formula>
      <formula>0</formula>
    </cfRule>
  </conditionalFormatting>
  <conditionalFormatting sqref="D43 F43:G43 D44:G46">
    <cfRule type="cellIs" dxfId="29" priority="20" operator="between">
      <formula>0.00000001</formula>
      <formula>1</formula>
    </cfRule>
  </conditionalFormatting>
  <conditionalFormatting sqref="D25:H27">
    <cfRule type="cellIs" dxfId="28" priority="15" operator="between">
      <formula>0.049</formula>
      <formula>0</formula>
    </cfRule>
  </conditionalFormatting>
  <conditionalFormatting sqref="D32:D33 F32:H33">
    <cfRule type="cellIs" dxfId="27" priority="5" operator="between">
      <formula>0.049</formula>
      <formula>0</formula>
    </cfRule>
  </conditionalFormatting>
  <conditionalFormatting sqref="D34:H35 D38 F38:H38 D39:H39">
    <cfRule type="cellIs" dxfId="26" priority="16" operator="between">
      <formula>0.00000001</formula>
      <formula>1</formula>
    </cfRule>
  </conditionalFormatting>
  <conditionalFormatting sqref="F45">
    <cfRule type="cellIs" dxfId="25" priority="3" operator="between">
      <formula>0.00000001</formula>
      <formula>1</formula>
    </cfRule>
  </conditionalFormatting>
  <conditionalFormatting sqref="F40:H41 D40:D43 F42 H42 F43:H43 D44:H44">
    <cfRule type="cellIs" dxfId="24" priority="7" operator="between">
      <formula>0.049</formula>
      <formula>0</formula>
    </cfRule>
  </conditionalFormatting>
  <conditionalFormatting sqref="G43:G47 D44:E47">
    <cfRule type="cellIs" dxfId="23" priority="32" operator="between">
      <formula>0.00000001</formula>
      <formula>1</formula>
    </cfRule>
  </conditionalFormatting>
  <conditionalFormatting sqref="H45">
    <cfRule type="cellIs" dxfId="22" priority="1" operator="between">
      <formula>0.00000001</formula>
      <formula>1</formula>
    </cfRule>
  </conditionalFormatting>
  <conditionalFormatting sqref="I5 I7:I8 I10:I23 I25:I47">
    <cfRule type="cellIs" dxfId="21" priority="59" operator="between">
      <formula>0.000001</formula>
      <formula>0.0999999999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8"/>
  <sheetViews>
    <sheetView workbookViewId="0">
      <selection sqref="A1:F2"/>
    </sheetView>
  </sheetViews>
  <sheetFormatPr baseColWidth="10" defaultRowHeight="14.25" x14ac:dyDescent="0.2"/>
  <cols>
    <col min="1" max="1" width="25.125" customWidth="1"/>
    <col min="8" max="8" width="11.875" customWidth="1"/>
    <col min="10" max="31" width="11" style="1"/>
  </cols>
  <sheetData>
    <row r="1" spans="1:12" x14ac:dyDescent="0.2">
      <c r="A1" s="815" t="s">
        <v>339</v>
      </c>
      <c r="B1" s="815"/>
      <c r="C1" s="815"/>
      <c r="D1" s="815"/>
      <c r="E1" s="815"/>
      <c r="F1" s="815"/>
      <c r="G1" s="1"/>
      <c r="H1" s="1"/>
      <c r="I1" s="1"/>
    </row>
    <row r="2" spans="1:12" x14ac:dyDescent="0.2">
      <c r="A2" s="816"/>
      <c r="B2" s="816"/>
      <c r="C2" s="816"/>
      <c r="D2" s="816"/>
      <c r="E2" s="816"/>
      <c r="F2" s="816"/>
      <c r="G2" s="10"/>
      <c r="H2" s="55" t="s">
        <v>465</v>
      </c>
      <c r="I2" s="1"/>
    </row>
    <row r="3" spans="1:12" x14ac:dyDescent="0.2">
      <c r="A3" s="11"/>
      <c r="B3" s="776">
        <f>INDICE!A3</f>
        <v>45383</v>
      </c>
      <c r="C3" s="777">
        <v>41671</v>
      </c>
      <c r="D3" s="777" t="s">
        <v>115</v>
      </c>
      <c r="E3" s="777"/>
      <c r="F3" s="777" t="s">
        <v>116</v>
      </c>
      <c r="G3" s="777"/>
      <c r="H3" s="777"/>
      <c r="I3" s="1"/>
    </row>
    <row r="4" spans="1:12" x14ac:dyDescent="0.2">
      <c r="A4" s="254"/>
      <c r="B4" s="82" t="s">
        <v>54</v>
      </c>
      <c r="C4" s="82" t="s">
        <v>419</v>
      </c>
      <c r="D4" s="82" t="s">
        <v>54</v>
      </c>
      <c r="E4" s="82" t="s">
        <v>419</v>
      </c>
      <c r="F4" s="82" t="s">
        <v>54</v>
      </c>
      <c r="G4" s="83" t="s">
        <v>419</v>
      </c>
      <c r="H4" s="83" t="s">
        <v>106</v>
      </c>
      <c r="I4" s="55"/>
    </row>
    <row r="5" spans="1:12" ht="14.1" customHeight="1" x14ac:dyDescent="0.2">
      <c r="A5" s="483" t="s">
        <v>327</v>
      </c>
      <c r="B5" s="227">
        <v>2078.9007699999997</v>
      </c>
      <c r="C5" s="664">
        <v>-72.861046219139396</v>
      </c>
      <c r="D5" s="227">
        <v>8300.9296099999992</v>
      </c>
      <c r="E5" s="228">
        <v>-59.74777569746059</v>
      </c>
      <c r="F5" s="227">
        <v>40840.408400000008</v>
      </c>
      <c r="G5" s="228">
        <v>-20.877963420399624</v>
      </c>
      <c r="H5" s="228">
        <v>71.52994191393141</v>
      </c>
      <c r="I5" s="1"/>
    </row>
    <row r="6" spans="1:12" x14ac:dyDescent="0.2">
      <c r="A6" s="3" t="s">
        <v>329</v>
      </c>
      <c r="B6" s="715">
        <v>780</v>
      </c>
      <c r="C6" s="438">
        <v>-6.4748201438848918</v>
      </c>
      <c r="D6" s="430">
        <v>2824</v>
      </c>
      <c r="E6" s="438">
        <v>-1.6027874564459932</v>
      </c>
      <c r="F6" s="430">
        <v>9425</v>
      </c>
      <c r="G6" s="438">
        <v>98.347142222792769</v>
      </c>
      <c r="H6" s="720">
        <v>16.507418239696236</v>
      </c>
      <c r="I6" s="1"/>
    </row>
    <row r="7" spans="1:12" x14ac:dyDescent="0.2">
      <c r="A7" s="3" t="s">
        <v>517</v>
      </c>
      <c r="B7" s="716">
        <v>320.93197000000004</v>
      </c>
      <c r="C7" s="438">
        <v>31.113822097452026</v>
      </c>
      <c r="D7" s="432">
        <v>1937.2811399999998</v>
      </c>
      <c r="E7" s="438">
        <v>-36.19803046313033</v>
      </c>
      <c r="F7" s="432">
        <v>5358.5039299999999</v>
      </c>
      <c r="G7" s="438">
        <v>-35.533309786877467</v>
      </c>
      <c r="H7" s="721">
        <v>9.385152839423446</v>
      </c>
      <c r="I7" s="166"/>
      <c r="J7" s="166"/>
    </row>
    <row r="8" spans="1:12" x14ac:dyDescent="0.2">
      <c r="A8" s="3" t="s">
        <v>518</v>
      </c>
      <c r="B8" s="716">
        <v>977.96879999999942</v>
      </c>
      <c r="C8" s="438">
        <v>-85.14049549069999</v>
      </c>
      <c r="D8" s="432">
        <v>3539.6484699999992</v>
      </c>
      <c r="E8" s="438">
        <v>-75.946760570198819</v>
      </c>
      <c r="F8" s="432">
        <v>26056.904470000005</v>
      </c>
      <c r="G8" s="438">
        <v>-32.413055966910889</v>
      </c>
      <c r="H8" s="721">
        <v>45.637370834811726</v>
      </c>
      <c r="I8" s="166"/>
      <c r="J8" s="166"/>
    </row>
    <row r="9" spans="1:12" x14ac:dyDescent="0.2">
      <c r="A9" s="483" t="s">
        <v>668</v>
      </c>
      <c r="B9" s="412">
        <v>857.70353</v>
      </c>
      <c r="C9" s="414">
        <v>-48.033318521547031</v>
      </c>
      <c r="D9" s="412">
        <v>2931.1344299999996</v>
      </c>
      <c r="E9" s="414">
        <v>-66.848545009842809</v>
      </c>
      <c r="F9" s="412">
        <v>16176.80797</v>
      </c>
      <c r="G9" s="414">
        <v>-41.922488772381989</v>
      </c>
      <c r="H9" s="414">
        <v>28.332873734115804</v>
      </c>
      <c r="I9" s="166"/>
      <c r="J9" s="166"/>
    </row>
    <row r="10" spans="1:12" x14ac:dyDescent="0.2">
      <c r="A10" s="3" t="s">
        <v>331</v>
      </c>
      <c r="B10" s="715">
        <v>338.25083000000012</v>
      </c>
      <c r="C10" s="438">
        <v>-67.502310476773985</v>
      </c>
      <c r="D10" s="430">
        <v>1132.7704100000001</v>
      </c>
      <c r="E10" s="438">
        <v>-66.255674593301961</v>
      </c>
      <c r="F10" s="430">
        <v>2818.3617200000003</v>
      </c>
      <c r="G10" s="438">
        <v>-65.812659946543263</v>
      </c>
      <c r="H10" s="721">
        <v>4.9362202294737045</v>
      </c>
      <c r="I10" s="166"/>
      <c r="J10" s="166"/>
    </row>
    <row r="11" spans="1:12" x14ac:dyDescent="0.2">
      <c r="A11" s="3" t="s">
        <v>332</v>
      </c>
      <c r="B11" s="716">
        <v>58.786610000000017</v>
      </c>
      <c r="C11" s="439">
        <v>22.7713849949638</v>
      </c>
      <c r="D11" s="432">
        <v>222.66378</v>
      </c>
      <c r="E11" s="438">
        <v>46.281743604634755</v>
      </c>
      <c r="F11" s="432">
        <v>1948.70065</v>
      </c>
      <c r="G11" s="439">
        <v>199.08409268211901</v>
      </c>
      <c r="H11" s="710">
        <v>3.4130521648294865</v>
      </c>
      <c r="I11" s="1"/>
      <c r="J11" s="438"/>
      <c r="L11" s="438"/>
    </row>
    <row r="12" spans="1:12" x14ac:dyDescent="0.2">
      <c r="A12" s="3" t="s">
        <v>333</v>
      </c>
      <c r="B12" s="715">
        <v>24.698970000000003</v>
      </c>
      <c r="C12" s="438" t="s">
        <v>142</v>
      </c>
      <c r="D12" s="430">
        <v>26.333729999999999</v>
      </c>
      <c r="E12" s="438">
        <v>-98.04150697193927</v>
      </c>
      <c r="F12" s="430">
        <v>3923.31738</v>
      </c>
      <c r="G12" s="438">
        <v>8.8551117163467552</v>
      </c>
      <c r="H12" s="721">
        <v>6.8714950534460755</v>
      </c>
      <c r="I12" s="166"/>
      <c r="J12" s="166"/>
    </row>
    <row r="13" spans="1:12" x14ac:dyDescent="0.2">
      <c r="A13" s="3" t="s">
        <v>334</v>
      </c>
      <c r="B13" s="719">
        <v>18.815739999999998</v>
      </c>
      <c r="C13" s="431" t="s">
        <v>142</v>
      </c>
      <c r="D13" s="430">
        <v>896.78138999999987</v>
      </c>
      <c r="E13" s="438">
        <v>63.563490251756562</v>
      </c>
      <c r="F13" s="430">
        <v>1451.1068599999999</v>
      </c>
      <c r="G13" s="438">
        <v>-67.956848371160845</v>
      </c>
      <c r="H13" s="710">
        <v>2.5415414162877807</v>
      </c>
      <c r="I13" s="166"/>
      <c r="J13" s="166"/>
    </row>
    <row r="14" spans="1:12" x14ac:dyDescent="0.2">
      <c r="A14" s="3" t="s">
        <v>335</v>
      </c>
      <c r="B14" s="715">
        <v>44.103859999999997</v>
      </c>
      <c r="C14" s="431">
        <v>-59.501632694326254</v>
      </c>
      <c r="D14" s="430">
        <v>45.287860000000002</v>
      </c>
      <c r="E14" s="439">
        <v>-91.338117848361776</v>
      </c>
      <c r="F14" s="430">
        <v>779.48403000000019</v>
      </c>
      <c r="G14" s="439">
        <v>-55.675829197837579</v>
      </c>
      <c r="H14" s="721">
        <v>1.3652274688990911</v>
      </c>
      <c r="I14" s="1"/>
      <c r="J14" s="166"/>
    </row>
    <row r="15" spans="1:12" x14ac:dyDescent="0.2">
      <c r="A15" s="3" t="s">
        <v>666</v>
      </c>
      <c r="B15" s="715">
        <v>323.10658999999987</v>
      </c>
      <c r="C15" s="431" t="s">
        <v>142</v>
      </c>
      <c r="D15" s="430">
        <v>333.78926999999982</v>
      </c>
      <c r="E15" s="439" t="s">
        <v>142</v>
      </c>
      <c r="F15" s="430">
        <v>336.7545599999998</v>
      </c>
      <c r="G15" s="439" t="s">
        <v>142</v>
      </c>
      <c r="H15" s="710">
        <v>0.58980884520370047</v>
      </c>
      <c r="I15" s="1"/>
      <c r="J15" s="166"/>
    </row>
    <row r="16" spans="1:12" x14ac:dyDescent="0.2">
      <c r="A16" s="3" t="s">
        <v>336</v>
      </c>
      <c r="B16" s="715">
        <v>49.940930000000002</v>
      </c>
      <c r="C16" s="496">
        <v>-88.972002170580481</v>
      </c>
      <c r="D16" s="430">
        <v>273.50799000000001</v>
      </c>
      <c r="E16" s="496">
        <v>-90.623011701573859</v>
      </c>
      <c r="F16" s="430">
        <v>4919.08277</v>
      </c>
      <c r="G16" s="438">
        <v>-45.74757268395728</v>
      </c>
      <c r="H16" s="721">
        <v>8.6155285559759669</v>
      </c>
      <c r="I16" s="166"/>
      <c r="J16" s="166"/>
    </row>
    <row r="17" spans="1:12" x14ac:dyDescent="0.2">
      <c r="A17" s="483" t="s">
        <v>667</v>
      </c>
      <c r="B17" s="412">
        <v>0</v>
      </c>
      <c r="C17" s="657">
        <v>-100</v>
      </c>
      <c r="D17" s="412">
        <v>0</v>
      </c>
      <c r="E17" s="647">
        <v>-100</v>
      </c>
      <c r="F17" s="412">
        <v>78.326149999999998</v>
      </c>
      <c r="G17" s="414">
        <v>-43.12681803629971</v>
      </c>
      <c r="H17" s="414">
        <v>0.1371843519528046</v>
      </c>
      <c r="I17" s="10"/>
      <c r="J17" s="166"/>
      <c r="L17" s="166"/>
    </row>
    <row r="18" spans="1:12" x14ac:dyDescent="0.2">
      <c r="A18" s="634" t="s">
        <v>114</v>
      </c>
      <c r="B18" s="61">
        <v>2936.6043</v>
      </c>
      <c r="C18" s="62">
        <v>-68.514573005757683</v>
      </c>
      <c r="D18" s="61">
        <v>11232.064039999999</v>
      </c>
      <c r="E18" s="62">
        <v>-61.945384852202459</v>
      </c>
      <c r="F18" s="61">
        <v>57095.542519999995</v>
      </c>
      <c r="G18" s="62">
        <v>-28.279615643933749</v>
      </c>
      <c r="H18" s="62">
        <v>100</v>
      </c>
      <c r="I18" s="1"/>
    </row>
    <row r="19" spans="1:12" x14ac:dyDescent="0.2">
      <c r="A19" s="133" t="s">
        <v>572</v>
      </c>
      <c r="B19" s="1"/>
      <c r="C19" s="1"/>
      <c r="D19" s="1"/>
      <c r="E19" s="1"/>
      <c r="F19" s="1"/>
      <c r="G19" s="1"/>
      <c r="H19" s="730" t="s">
        <v>220</v>
      </c>
      <c r="I19" s="1"/>
    </row>
    <row r="20" spans="1:12" x14ac:dyDescent="0.2">
      <c r="A20" s="133" t="s">
        <v>593</v>
      </c>
      <c r="B20" s="1"/>
      <c r="C20" s="1"/>
      <c r="D20" s="1"/>
      <c r="E20" s="1"/>
      <c r="F20" s="1"/>
      <c r="G20" s="1"/>
      <c r="H20" s="1"/>
      <c r="I20" s="1"/>
    </row>
    <row r="21" spans="1:12" ht="14.25" customHeight="1" x14ac:dyDescent="0.2">
      <c r="A21" s="133" t="s">
        <v>654</v>
      </c>
      <c r="B21" s="582"/>
      <c r="C21" s="582"/>
      <c r="D21" s="582"/>
      <c r="E21" s="582"/>
      <c r="F21" s="582"/>
      <c r="G21" s="582"/>
      <c r="H21" s="582"/>
      <c r="I21" s="1"/>
    </row>
    <row r="22" spans="1:12" x14ac:dyDescent="0.2">
      <c r="A22" s="429" t="s">
        <v>529</v>
      </c>
      <c r="B22" s="582"/>
      <c r="C22" s="582"/>
      <c r="D22" s="582"/>
      <c r="E22" s="582"/>
      <c r="F22" s="582"/>
      <c r="G22" s="582"/>
      <c r="H22" s="582"/>
      <c r="I22" s="1"/>
    </row>
    <row r="23" spans="1:12" s="1" customFormat="1" x14ac:dyDescent="0.2">
      <c r="A23" s="582"/>
      <c r="B23" s="582"/>
      <c r="C23" s="582"/>
      <c r="D23" s="582"/>
      <c r="E23" s="582"/>
      <c r="F23" s="582"/>
      <c r="G23" s="582"/>
      <c r="H23" s="582"/>
    </row>
    <row r="24" spans="1:12" s="1" customFormat="1" x14ac:dyDescent="0.2"/>
    <row r="25" spans="1:12" s="1" customFormat="1" x14ac:dyDescent="0.2"/>
    <row r="26" spans="1:12" s="1" customFormat="1" x14ac:dyDescent="0.2"/>
    <row r="27" spans="1:12" s="1" customFormat="1" x14ac:dyDescent="0.2"/>
    <row r="28" spans="1:12" s="1" customFormat="1" x14ac:dyDescent="0.2"/>
    <row r="29" spans="1:12" s="1" customFormat="1" x14ac:dyDescent="0.2"/>
    <row r="30" spans="1:12" s="1" customFormat="1" x14ac:dyDescent="0.2"/>
    <row r="31" spans="1:12" s="1" customFormat="1" x14ac:dyDescent="0.2"/>
    <row r="32" spans="1:1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sheetData>
  <mergeCells count="4">
    <mergeCell ref="A1:F2"/>
    <mergeCell ref="B3:C3"/>
    <mergeCell ref="D3:E3"/>
    <mergeCell ref="F3:H3"/>
  </mergeCells>
  <conditionalFormatting sqref="B7:B8">
    <cfRule type="cellIs" dxfId="20" priority="32" operator="between">
      <formula>0.0001</formula>
      <formula>0.4999999</formula>
    </cfRule>
  </conditionalFormatting>
  <conditionalFormatting sqref="B12:B13">
    <cfRule type="cellIs" dxfId="19" priority="25" operator="between">
      <formula>0.0001</formula>
      <formula>0.44999</formula>
    </cfRule>
  </conditionalFormatting>
  <conditionalFormatting sqref="C16:C18">
    <cfRule type="cellIs" dxfId="18" priority="2" operator="between">
      <formula>0</formula>
      <formula>0.5</formula>
    </cfRule>
    <cfRule type="cellIs" dxfId="17" priority="3" operator="between">
      <formula>0</formula>
      <formula>0.49</formula>
    </cfRule>
  </conditionalFormatting>
  <conditionalFormatting sqref="D7:D8">
    <cfRule type="cellIs" dxfId="16" priority="31" operator="between">
      <formula>0.0001</formula>
      <formula>0.4999999</formula>
    </cfRule>
  </conditionalFormatting>
  <conditionalFormatting sqref="H6">
    <cfRule type="cellIs" dxfId="15" priority="6" operator="between">
      <formula>0</formula>
      <formula>0.5</formula>
    </cfRule>
    <cfRule type="cellIs" dxfId="14" priority="7" operator="between">
      <formula>0</formula>
      <formula>0.49</formula>
    </cfRule>
  </conditionalFormatting>
  <conditionalFormatting sqref="H15">
    <cfRule type="cellIs" dxfId="13" priority="1" operator="between">
      <formula>0.000001</formula>
      <formula>0.0999999999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15" t="s">
        <v>521</v>
      </c>
      <c r="B1" s="815"/>
      <c r="C1" s="815"/>
      <c r="D1" s="815"/>
      <c r="E1" s="815"/>
      <c r="F1" s="815"/>
      <c r="G1" s="1"/>
      <c r="H1" s="1"/>
    </row>
    <row r="2" spans="1:8" x14ac:dyDescent="0.2">
      <c r="A2" s="816"/>
      <c r="B2" s="816"/>
      <c r="C2" s="816"/>
      <c r="D2" s="816"/>
      <c r="E2" s="816"/>
      <c r="F2" s="816"/>
      <c r="G2" s="10"/>
      <c r="H2" s="55" t="s">
        <v>465</v>
      </c>
    </row>
    <row r="3" spans="1:8" x14ac:dyDescent="0.2">
      <c r="A3" s="11"/>
      <c r="B3" s="780">
        <f>INDICE!A3</f>
        <v>45383</v>
      </c>
      <c r="C3" s="780">
        <v>41671</v>
      </c>
      <c r="D3" s="778" t="s">
        <v>115</v>
      </c>
      <c r="E3" s="778"/>
      <c r="F3" s="778" t="s">
        <v>116</v>
      </c>
      <c r="G3" s="778"/>
      <c r="H3" s="778"/>
    </row>
    <row r="4" spans="1:8" x14ac:dyDescent="0.2">
      <c r="A4" s="254"/>
      <c r="B4" s="184" t="s">
        <v>54</v>
      </c>
      <c r="C4" s="185" t="s">
        <v>419</v>
      </c>
      <c r="D4" s="184" t="s">
        <v>54</v>
      </c>
      <c r="E4" s="185" t="s">
        <v>419</v>
      </c>
      <c r="F4" s="184" t="s">
        <v>54</v>
      </c>
      <c r="G4" s="186" t="s">
        <v>419</v>
      </c>
      <c r="H4" s="185" t="s">
        <v>469</v>
      </c>
    </row>
    <row r="5" spans="1:8" x14ac:dyDescent="0.2">
      <c r="A5" s="411" t="s">
        <v>114</v>
      </c>
      <c r="B5" s="61">
        <v>23819.803260000004</v>
      </c>
      <c r="C5" s="670">
        <v>-18.098896080045087</v>
      </c>
      <c r="D5" s="61">
        <v>107613.02437</v>
      </c>
      <c r="E5" s="62">
        <v>-3.7915620153464564</v>
      </c>
      <c r="F5" s="61">
        <v>316814.07498000003</v>
      </c>
      <c r="G5" s="62">
        <v>-10.479220436205242</v>
      </c>
      <c r="H5" s="62">
        <v>100</v>
      </c>
    </row>
    <row r="6" spans="1:8" x14ac:dyDescent="0.2">
      <c r="A6" s="636" t="s">
        <v>325</v>
      </c>
      <c r="B6" s="181">
        <v>8551.3321700000015</v>
      </c>
      <c r="C6" s="665">
        <v>1002.4367301509185</v>
      </c>
      <c r="D6" s="181">
        <v>33574.049980000003</v>
      </c>
      <c r="E6" s="155">
        <v>97.79492997772131</v>
      </c>
      <c r="F6" s="181">
        <v>82794.443149999977</v>
      </c>
      <c r="G6" s="155">
        <v>20.147990782285166</v>
      </c>
      <c r="H6" s="155">
        <v>26.133448507685987</v>
      </c>
    </row>
    <row r="7" spans="1:8" x14ac:dyDescent="0.2">
      <c r="A7" s="636" t="s">
        <v>326</v>
      </c>
      <c r="B7" s="181">
        <v>15268.471090000001</v>
      </c>
      <c r="C7" s="155">
        <v>-46.06294068442201</v>
      </c>
      <c r="D7" s="181">
        <v>74038.974390000003</v>
      </c>
      <c r="E7" s="155">
        <v>-21.96555963227658</v>
      </c>
      <c r="F7" s="181">
        <v>234019.63183000006</v>
      </c>
      <c r="G7" s="155">
        <v>-17.884867908855568</v>
      </c>
      <c r="H7" s="155">
        <v>73.866551492314017</v>
      </c>
    </row>
    <row r="8" spans="1:8" x14ac:dyDescent="0.2">
      <c r="A8" s="470" t="s">
        <v>594</v>
      </c>
      <c r="B8" s="406">
        <v>4753.1210699999992</v>
      </c>
      <c r="C8" s="407">
        <v>29.025872364647515</v>
      </c>
      <c r="D8" s="406">
        <v>29639.256180000008</v>
      </c>
      <c r="E8" s="409">
        <v>65.636388788182686</v>
      </c>
      <c r="F8" s="408">
        <v>66472.63857000001</v>
      </c>
      <c r="G8" s="409">
        <v>-2.4512986818089986</v>
      </c>
      <c r="H8" s="409">
        <v>20.981592618382351</v>
      </c>
    </row>
    <row r="9" spans="1:8" x14ac:dyDescent="0.2">
      <c r="A9" s="673" t="s">
        <v>595</v>
      </c>
      <c r="B9" s="674">
        <v>19066.682190000003</v>
      </c>
      <c r="C9" s="675">
        <v>-24.933629673232097</v>
      </c>
      <c r="D9" s="674">
        <v>77973.768190000003</v>
      </c>
      <c r="E9" s="676">
        <v>-17.01375483616647</v>
      </c>
      <c r="F9" s="677">
        <v>250341.43640999997</v>
      </c>
      <c r="G9" s="676">
        <v>-12.393598283131446</v>
      </c>
      <c r="H9" s="676">
        <v>79.018407381617635</v>
      </c>
    </row>
    <row r="10" spans="1:8" x14ac:dyDescent="0.2">
      <c r="A10" s="15"/>
      <c r="B10" s="15"/>
      <c r="C10" s="425"/>
      <c r="D10" s="1"/>
      <c r="E10" s="1"/>
      <c r="F10" s="1"/>
      <c r="G10" s="1"/>
      <c r="H10" s="161" t="s">
        <v>220</v>
      </c>
    </row>
    <row r="11" spans="1:8" x14ac:dyDescent="0.2">
      <c r="A11" s="133" t="s">
        <v>572</v>
      </c>
      <c r="B11" s="1"/>
      <c r="C11" s="1"/>
      <c r="D11" s="1"/>
      <c r="E11" s="1"/>
      <c r="F11" s="1"/>
      <c r="G11" s="1"/>
      <c r="H11" s="1"/>
    </row>
    <row r="12" spans="1:8" x14ac:dyDescent="0.2">
      <c r="A12" s="429" t="s">
        <v>530</v>
      </c>
      <c r="B12" s="1"/>
      <c r="C12" s="1"/>
      <c r="D12" s="1"/>
      <c r="E12" s="1"/>
      <c r="F12" s="1"/>
      <c r="G12" s="1"/>
      <c r="H12" s="1"/>
    </row>
    <row r="13" spans="1:8" x14ac:dyDescent="0.2">
      <c r="A13" s="823"/>
      <c r="B13" s="823"/>
      <c r="C13" s="823"/>
      <c r="D13" s="823"/>
      <c r="E13" s="823"/>
      <c r="F13" s="823"/>
      <c r="G13" s="823"/>
      <c r="H13" s="823"/>
    </row>
    <row r="14" spans="1:8" s="1" customFormat="1" x14ac:dyDescent="0.2">
      <c r="A14" s="823"/>
      <c r="B14" s="823"/>
      <c r="C14" s="823"/>
      <c r="D14" s="823"/>
      <c r="E14" s="823"/>
      <c r="F14" s="823"/>
      <c r="G14" s="823"/>
      <c r="H14" s="823"/>
    </row>
    <row r="15" spans="1:8" s="1" customFormat="1" x14ac:dyDescent="0.2">
      <c r="D15" s="166"/>
    </row>
    <row r="16" spans="1:8" s="1" customFormat="1" x14ac:dyDescent="0.2">
      <c r="D16" s="166"/>
    </row>
    <row r="17" spans="4:4" s="1" customFormat="1" x14ac:dyDescent="0.2">
      <c r="D17" s="166"/>
    </row>
    <row r="18" spans="4:4" s="1" customFormat="1" x14ac:dyDescent="0.2">
      <c r="D18" s="638"/>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5"/>
  <sheetViews>
    <sheetView workbookViewId="0"/>
  </sheetViews>
  <sheetFormatPr baseColWidth="10" defaultRowHeight="14.25" x14ac:dyDescent="0.2"/>
  <cols>
    <col min="1" max="1" width="28.125" customWidth="1"/>
    <col min="2" max="2" width="11.125" bestFit="1" customWidth="1"/>
    <col min="9" max="43" width="11" style="1"/>
  </cols>
  <sheetData>
    <row r="1" spans="1:8" x14ac:dyDescent="0.2">
      <c r="A1" s="53" t="s">
        <v>343</v>
      </c>
      <c r="B1" s="53"/>
      <c r="C1" s="53"/>
      <c r="D1" s="6"/>
      <c r="E1" s="6"/>
      <c r="F1" s="6"/>
      <c r="G1" s="6"/>
      <c r="H1" s="3"/>
    </row>
    <row r="2" spans="1:8" x14ac:dyDescent="0.2">
      <c r="A2" s="54"/>
      <c r="B2" s="54"/>
      <c r="C2" s="54"/>
      <c r="D2" s="65"/>
      <c r="E2" s="65"/>
      <c r="F2" s="65"/>
      <c r="G2" s="108"/>
      <c r="H2" s="55" t="s">
        <v>465</v>
      </c>
    </row>
    <row r="3" spans="1:8" x14ac:dyDescent="0.2">
      <c r="A3" s="56"/>
      <c r="B3" s="780">
        <f>INDICE!A3</f>
        <v>45383</v>
      </c>
      <c r="C3" s="778">
        <v>41671</v>
      </c>
      <c r="D3" s="778" t="s">
        <v>115</v>
      </c>
      <c r="E3" s="778"/>
      <c r="F3" s="778" t="s">
        <v>116</v>
      </c>
      <c r="G3" s="778"/>
      <c r="H3" s="778"/>
    </row>
    <row r="4" spans="1:8" ht="25.5" x14ac:dyDescent="0.2">
      <c r="A4" s="66"/>
      <c r="B4" s="184" t="s">
        <v>54</v>
      </c>
      <c r="C4" s="185" t="s">
        <v>419</v>
      </c>
      <c r="D4" s="184" t="s">
        <v>54</v>
      </c>
      <c r="E4" s="185" t="s">
        <v>419</v>
      </c>
      <c r="F4" s="184" t="s">
        <v>54</v>
      </c>
      <c r="G4" s="186" t="s">
        <v>419</v>
      </c>
      <c r="H4" s="185" t="s">
        <v>106</v>
      </c>
    </row>
    <row r="5" spans="1:8" x14ac:dyDescent="0.2">
      <c r="A5" s="762" t="s">
        <v>344</v>
      </c>
      <c r="B5" s="574">
        <v>0.82451675642399991</v>
      </c>
      <c r="C5" s="503">
        <v>-79.953397607002202</v>
      </c>
      <c r="D5" s="502">
        <v>10.552028630054</v>
      </c>
      <c r="E5" s="503">
        <v>-38.787479908781613</v>
      </c>
      <c r="F5" s="504">
        <v>49.342508765821989</v>
      </c>
      <c r="G5" s="503">
        <v>-13.710522722309888</v>
      </c>
      <c r="H5" s="575">
        <v>8.6325866080685092</v>
      </c>
    </row>
    <row r="6" spans="1:8" x14ac:dyDescent="0.2">
      <c r="A6" s="762" t="s">
        <v>345</v>
      </c>
      <c r="B6" s="574">
        <v>0</v>
      </c>
      <c r="C6" s="517" t="s">
        <v>142</v>
      </c>
      <c r="D6" s="505">
        <v>0</v>
      </c>
      <c r="E6" s="508" t="s">
        <v>142</v>
      </c>
      <c r="F6" s="505">
        <v>0</v>
      </c>
      <c r="G6" s="508" t="s">
        <v>142</v>
      </c>
      <c r="H6" s="576">
        <v>0</v>
      </c>
    </row>
    <row r="7" spans="1:8" x14ac:dyDescent="0.2">
      <c r="A7" s="762" t="s">
        <v>523</v>
      </c>
      <c r="B7" s="574">
        <v>17.489999999999998</v>
      </c>
      <c r="C7" s="517" t="s">
        <v>142</v>
      </c>
      <c r="D7" s="505">
        <v>57.134</v>
      </c>
      <c r="E7" s="517">
        <v>-19.672131147540988</v>
      </c>
      <c r="F7" s="507">
        <v>233.20000000000005</v>
      </c>
      <c r="G7" s="506">
        <v>-21.568627450980372</v>
      </c>
      <c r="H7" s="577">
        <v>40.798882086757644</v>
      </c>
    </row>
    <row r="8" spans="1:8" x14ac:dyDescent="0.2">
      <c r="A8" s="762" t="s">
        <v>533</v>
      </c>
      <c r="B8" s="574">
        <v>26.308329999999998</v>
      </c>
      <c r="C8" s="517">
        <v>56.160696054362326</v>
      </c>
      <c r="D8" s="585">
        <v>108.65554</v>
      </c>
      <c r="E8" s="508">
        <v>90.99059034791739</v>
      </c>
      <c r="F8" s="507">
        <v>289.04178000000002</v>
      </c>
      <c r="G8" s="508">
        <v>70.142785673034382</v>
      </c>
      <c r="H8" s="577">
        <v>50.568531305173849</v>
      </c>
    </row>
    <row r="9" spans="1:8" x14ac:dyDescent="0.2">
      <c r="A9" s="509" t="s">
        <v>186</v>
      </c>
      <c r="B9" s="510">
        <v>44.622846756423996</v>
      </c>
      <c r="C9" s="511">
        <v>112.89566753192277</v>
      </c>
      <c r="D9" s="512">
        <v>176.34156863005398</v>
      </c>
      <c r="E9" s="511">
        <v>21.401484361334198</v>
      </c>
      <c r="F9" s="512">
        <v>571.58428876582207</v>
      </c>
      <c r="G9" s="511">
        <v>8.9989259542639566</v>
      </c>
      <c r="H9" s="511">
        <v>100</v>
      </c>
    </row>
    <row r="10" spans="1:8" x14ac:dyDescent="0.2">
      <c r="A10" s="557" t="s">
        <v>245</v>
      </c>
      <c r="B10" s="498">
        <f>B9/'Consumo de gas natural'!B8*100</f>
        <v>0.19756849850579647</v>
      </c>
      <c r="C10" s="75"/>
      <c r="D10" s="97">
        <f>D9/'Consumo de gas natural'!D8*100</f>
        <v>0.16016252821636379</v>
      </c>
      <c r="E10" s="75"/>
      <c r="F10" s="97">
        <f>F9/'Consumo de gas natural'!F8*100</f>
        <v>0.17957752182643089</v>
      </c>
      <c r="G10" s="189"/>
      <c r="H10" s="499"/>
    </row>
    <row r="11" spans="1:8" x14ac:dyDescent="0.2">
      <c r="A11" s="80"/>
      <c r="B11" s="59"/>
      <c r="C11" s="59"/>
      <c r="D11" s="59"/>
      <c r="E11" s="59"/>
      <c r="F11" s="59"/>
      <c r="G11" s="73"/>
      <c r="H11" s="161" t="s">
        <v>220</v>
      </c>
    </row>
    <row r="12" spans="1:8" x14ac:dyDescent="0.2">
      <c r="A12" s="80" t="s">
        <v>569</v>
      </c>
      <c r="B12" s="108"/>
      <c r="C12" s="108"/>
      <c r="D12" s="108"/>
      <c r="E12" s="108"/>
      <c r="F12" s="108"/>
      <c r="G12" s="108"/>
      <c r="H12" s="1"/>
    </row>
    <row r="13" spans="1:8" x14ac:dyDescent="0.2">
      <c r="A13" s="429" t="s">
        <v>530</v>
      </c>
      <c r="B13" s="1"/>
      <c r="C13" s="1"/>
      <c r="D13" s="1"/>
      <c r="E13" s="1"/>
      <c r="F13" s="1"/>
      <c r="G13" s="1"/>
      <c r="H13" s="1"/>
    </row>
    <row r="14" spans="1:8" x14ac:dyDescent="0.2">
      <c r="A14" s="80" t="s">
        <v>534</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sheetData>
  <mergeCells count="3">
    <mergeCell ref="B3:C3"/>
    <mergeCell ref="D3:E3"/>
    <mergeCell ref="F3:H3"/>
  </mergeCells>
  <conditionalFormatting sqref="B5:B6">
    <cfRule type="cellIs" dxfId="12" priority="1" operator="equal">
      <formula>0</formula>
    </cfRule>
    <cfRule type="cellIs" dxfId="11" priority="2" operator="between">
      <formula>-0.49</formula>
      <formula>0.49</formula>
    </cfRule>
  </conditionalFormatting>
  <conditionalFormatting sqref="B19:B24">
    <cfRule type="cellIs" dxfId="10" priority="29" operator="between">
      <formula>0.00001</formula>
      <formula>0.499</formula>
    </cfRule>
  </conditionalFormatting>
  <conditionalFormatting sqref="B7:E7">
    <cfRule type="cellIs" dxfId="9" priority="14" operator="equal">
      <formula>0</formula>
    </cfRule>
    <cfRule type="cellIs" dxfId="8" priority="15"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4.25" x14ac:dyDescent="0.2"/>
  <cols>
    <col min="1" max="1" width="23.625" bestFit="1" customWidth="1"/>
    <col min="3" max="3" width="5.5" customWidth="1"/>
    <col min="4" max="4" width="28.5" bestFit="1" customWidth="1"/>
    <col min="6" max="38" width="11" style="1"/>
  </cols>
  <sheetData>
    <row r="1" spans="1:5" x14ac:dyDescent="0.2">
      <c r="A1" s="158" t="s">
        <v>346</v>
      </c>
      <c r="B1" s="158"/>
      <c r="C1" s="158"/>
      <c r="D1" s="158"/>
      <c r="E1" s="15"/>
    </row>
    <row r="2" spans="1:5" x14ac:dyDescent="0.2">
      <c r="A2" s="159"/>
      <c r="B2" s="159"/>
      <c r="C2" s="159"/>
      <c r="D2" s="159"/>
      <c r="E2" s="55" t="s">
        <v>465</v>
      </c>
    </row>
    <row r="3" spans="1:5" x14ac:dyDescent="0.2">
      <c r="A3" s="230" t="s">
        <v>347</v>
      </c>
      <c r="B3" s="231"/>
      <c r="C3" s="232"/>
      <c r="D3" s="230" t="s">
        <v>348</v>
      </c>
      <c r="E3" s="231"/>
    </row>
    <row r="4" spans="1:5" x14ac:dyDescent="0.2">
      <c r="A4" s="145" t="s">
        <v>349</v>
      </c>
      <c r="B4" s="171">
        <v>26801.030406756428</v>
      </c>
      <c r="C4" s="233"/>
      <c r="D4" s="145" t="s">
        <v>350</v>
      </c>
      <c r="E4" s="171">
        <v>2936.6043</v>
      </c>
    </row>
    <row r="5" spans="1:5" x14ac:dyDescent="0.2">
      <c r="A5" s="18" t="s">
        <v>351</v>
      </c>
      <c r="B5" s="234">
        <v>44.622846756423996</v>
      </c>
      <c r="C5" s="233"/>
      <c r="D5" s="18" t="s">
        <v>352</v>
      </c>
      <c r="E5" s="235">
        <v>2936.6043</v>
      </c>
    </row>
    <row r="6" spans="1:5" x14ac:dyDescent="0.2">
      <c r="A6" s="18" t="s">
        <v>353</v>
      </c>
      <c r="B6" s="234">
        <v>16126.174620000002</v>
      </c>
      <c r="C6" s="233"/>
      <c r="D6" s="145" t="s">
        <v>355</v>
      </c>
      <c r="E6" s="171">
        <v>22586.012999999999</v>
      </c>
    </row>
    <row r="7" spans="1:5" x14ac:dyDescent="0.2">
      <c r="A7" s="18" t="s">
        <v>354</v>
      </c>
      <c r="B7" s="234">
        <v>10630.232940000002</v>
      </c>
      <c r="C7" s="233"/>
      <c r="D7" s="18" t="s">
        <v>356</v>
      </c>
      <c r="E7" s="235">
        <v>17227.555</v>
      </c>
    </row>
    <row r="8" spans="1:5" x14ac:dyDescent="0.2">
      <c r="A8" s="440"/>
      <c r="B8" s="441"/>
      <c r="C8" s="233"/>
      <c r="D8" s="18" t="s">
        <v>357</v>
      </c>
      <c r="E8" s="235">
        <v>4489.067</v>
      </c>
    </row>
    <row r="9" spans="1:5" x14ac:dyDescent="0.2">
      <c r="A9" s="145" t="s">
        <v>254</v>
      </c>
      <c r="B9" s="171">
        <v>-1256</v>
      </c>
      <c r="C9" s="233"/>
      <c r="D9" s="18" t="s">
        <v>358</v>
      </c>
      <c r="E9" s="235">
        <v>869.39099999999996</v>
      </c>
    </row>
    <row r="10" spans="1:5" x14ac:dyDescent="0.2">
      <c r="A10" s="18"/>
      <c r="B10" s="234"/>
      <c r="C10" s="233"/>
      <c r="D10" s="145" t="s">
        <v>359</v>
      </c>
      <c r="E10" s="171">
        <v>22.413106756429443</v>
      </c>
    </row>
    <row r="11" spans="1:5" x14ac:dyDescent="0.2">
      <c r="A11" s="173" t="s">
        <v>114</v>
      </c>
      <c r="B11" s="174">
        <v>25545.030406756428</v>
      </c>
      <c r="C11" s="233"/>
      <c r="D11" s="173" t="s">
        <v>114</v>
      </c>
      <c r="E11" s="174">
        <v>25545.030406756428</v>
      </c>
    </row>
    <row r="12" spans="1:5" x14ac:dyDescent="0.2">
      <c r="A12" s="1"/>
      <c r="B12" s="1"/>
      <c r="C12" s="233"/>
      <c r="D12" s="1"/>
      <c r="E12" s="161" t="s">
        <v>220</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58"/>
  <sheetViews>
    <sheetView workbookViewId="0">
      <selection sqref="A1:E2"/>
    </sheetView>
  </sheetViews>
  <sheetFormatPr baseColWidth="10" defaultRowHeight="14.25" x14ac:dyDescent="0.2"/>
  <cols>
    <col min="1" max="1" width="7.5" customWidth="1"/>
    <col min="2" max="2" width="9.875" customWidth="1"/>
    <col min="3" max="6" width="9.5" customWidth="1"/>
    <col min="7" max="8" width="9.5" style="1" customWidth="1"/>
    <col min="9" max="9" width="10.375" style="1" customWidth="1"/>
    <col min="10" max="33" width="11" style="1"/>
  </cols>
  <sheetData>
    <row r="1" spans="1:8" x14ac:dyDescent="0.2">
      <c r="A1" s="766" t="s">
        <v>490</v>
      </c>
      <c r="B1" s="766"/>
      <c r="C1" s="766"/>
      <c r="D1" s="766"/>
      <c r="E1" s="766"/>
      <c r="F1" s="191"/>
    </row>
    <row r="2" spans="1:8" x14ac:dyDescent="0.2">
      <c r="A2" s="767"/>
      <c r="B2" s="767"/>
      <c r="C2" s="767"/>
      <c r="D2" s="767"/>
      <c r="E2" s="767"/>
      <c r="H2" s="55" t="s">
        <v>360</v>
      </c>
    </row>
    <row r="3" spans="1:8" x14ac:dyDescent="0.2">
      <c r="A3" s="56"/>
      <c r="B3" s="56"/>
      <c r="C3" s="622" t="s">
        <v>489</v>
      </c>
      <c r="D3" s="622" t="s">
        <v>581</v>
      </c>
      <c r="E3" s="622" t="s">
        <v>621</v>
      </c>
      <c r="F3" s="622" t="s">
        <v>581</v>
      </c>
      <c r="G3" s="622" t="s">
        <v>620</v>
      </c>
      <c r="H3" s="622" t="s">
        <v>581</v>
      </c>
    </row>
    <row r="4" spans="1:8" ht="15" x14ac:dyDescent="0.25">
      <c r="A4" s="635">
        <v>2019</v>
      </c>
      <c r="B4" s="557" t="s">
        <v>507</v>
      </c>
      <c r="C4" s="626" t="s">
        <v>507</v>
      </c>
      <c r="D4" s="626" t="s">
        <v>507</v>
      </c>
      <c r="E4" s="626" t="s">
        <v>507</v>
      </c>
      <c r="F4" s="626" t="s">
        <v>507</v>
      </c>
      <c r="G4" s="626" t="s">
        <v>507</v>
      </c>
      <c r="H4" s="626" t="s">
        <v>507</v>
      </c>
    </row>
    <row r="5" spans="1:8" ht="15" x14ac:dyDescent="0.25">
      <c r="A5" s="663" t="s">
        <v>507</v>
      </c>
      <c r="B5" s="18" t="s">
        <v>640</v>
      </c>
      <c r="C5" s="236">
        <v>8.6282825199999991</v>
      </c>
      <c r="D5" s="442">
        <v>-5.3305949155175245</v>
      </c>
      <c r="E5" s="236">
        <v>6.7438285199999992</v>
      </c>
      <c r="F5" s="442">
        <v>-6.7200452557603256</v>
      </c>
      <c r="G5" s="236" t="s">
        <v>142</v>
      </c>
      <c r="H5" s="442" t="s">
        <v>142</v>
      </c>
    </row>
    <row r="6" spans="1:8" ht="15" x14ac:dyDescent="0.25">
      <c r="A6" s="635">
        <v>2020</v>
      </c>
      <c r="B6" s="557" t="s">
        <v>507</v>
      </c>
      <c r="C6" s="626" t="s">
        <v>507</v>
      </c>
      <c r="D6" s="626" t="s">
        <v>507</v>
      </c>
      <c r="E6" s="626" t="s">
        <v>507</v>
      </c>
      <c r="F6" s="626" t="s">
        <v>507</v>
      </c>
      <c r="G6" s="626" t="s">
        <v>507</v>
      </c>
      <c r="H6" s="626" t="s">
        <v>507</v>
      </c>
    </row>
    <row r="7" spans="1:8" ht="15" x14ac:dyDescent="0.25">
      <c r="A7" s="663" t="s">
        <v>507</v>
      </c>
      <c r="B7" s="18" t="s">
        <v>639</v>
      </c>
      <c r="C7" s="236">
        <v>8.3495372399999983</v>
      </c>
      <c r="D7" s="442">
        <v>-3.2305998250970669</v>
      </c>
      <c r="E7" s="236">
        <v>6.4662932399999997</v>
      </c>
      <c r="F7" s="442">
        <v>-4.1153964573227242</v>
      </c>
      <c r="G7" s="236" t="s">
        <v>142</v>
      </c>
      <c r="H7" s="442" t="s">
        <v>142</v>
      </c>
    </row>
    <row r="8" spans="1:8" ht="15" x14ac:dyDescent="0.25">
      <c r="A8" s="663" t="s">
        <v>507</v>
      </c>
      <c r="B8" s="18" t="s">
        <v>642</v>
      </c>
      <c r="C8" s="236">
        <v>7.9797079999999987</v>
      </c>
      <c r="D8" s="442">
        <v>-4.4293381701235424</v>
      </c>
      <c r="E8" s="236">
        <v>6.0964640000000001</v>
      </c>
      <c r="F8" s="442">
        <v>-5.7193391371777569</v>
      </c>
      <c r="G8" s="236" t="s">
        <v>142</v>
      </c>
      <c r="H8" s="442" t="s">
        <v>142</v>
      </c>
    </row>
    <row r="9" spans="1:8" ht="15" x14ac:dyDescent="0.25">
      <c r="A9" s="663" t="s">
        <v>507</v>
      </c>
      <c r="B9" s="18" t="s">
        <v>641</v>
      </c>
      <c r="C9" s="236">
        <v>7.7840267999999995</v>
      </c>
      <c r="D9" s="442">
        <v>-2.452235094316725</v>
      </c>
      <c r="E9" s="236">
        <v>5.7697397999999991</v>
      </c>
      <c r="F9" s="442">
        <v>-5.3592410288980794</v>
      </c>
      <c r="G9" s="236" t="s">
        <v>142</v>
      </c>
      <c r="H9" s="442" t="s">
        <v>142</v>
      </c>
    </row>
    <row r="10" spans="1:8" ht="15" x14ac:dyDescent="0.25">
      <c r="A10" s="635">
        <v>2021</v>
      </c>
      <c r="B10" s="557" t="s">
        <v>507</v>
      </c>
      <c r="C10" s="626" t="s">
        <v>507</v>
      </c>
      <c r="D10" s="626" t="s">
        <v>507</v>
      </c>
      <c r="E10" s="626" t="s">
        <v>507</v>
      </c>
      <c r="F10" s="626" t="s">
        <v>507</v>
      </c>
      <c r="G10" s="626" t="s">
        <v>507</v>
      </c>
      <c r="H10" s="626" t="s">
        <v>507</v>
      </c>
    </row>
    <row r="11" spans="1:8" ht="15" x14ac:dyDescent="0.25">
      <c r="A11" s="663" t="s">
        <v>507</v>
      </c>
      <c r="B11" s="18" t="s">
        <v>639</v>
      </c>
      <c r="C11" s="236">
        <v>8.1517022399999988</v>
      </c>
      <c r="D11" s="442">
        <v>4.7234606129567709</v>
      </c>
      <c r="E11" s="236">
        <v>6.1374152400000002</v>
      </c>
      <c r="F11" s="442">
        <v>6.3724787034590564</v>
      </c>
      <c r="G11" s="236" t="s">
        <v>142</v>
      </c>
      <c r="H11" s="442" t="s">
        <v>142</v>
      </c>
    </row>
    <row r="12" spans="1:8" ht="15" x14ac:dyDescent="0.25">
      <c r="A12" s="663" t="s">
        <v>507</v>
      </c>
      <c r="B12" s="18" t="s">
        <v>642</v>
      </c>
      <c r="C12" s="236">
        <v>8.3919162799999985</v>
      </c>
      <c r="D12" s="442">
        <v>2.9467960547096692</v>
      </c>
      <c r="E12" s="236">
        <v>6.3776292799999998</v>
      </c>
      <c r="F12" s="442">
        <v>3.9139284308877831</v>
      </c>
      <c r="G12" s="236" t="s">
        <v>142</v>
      </c>
      <c r="H12" s="442" t="s">
        <v>142</v>
      </c>
    </row>
    <row r="13" spans="1:8" ht="15" x14ac:dyDescent="0.25">
      <c r="A13" s="663" t="s">
        <v>507</v>
      </c>
      <c r="B13" s="18" t="s">
        <v>641</v>
      </c>
      <c r="C13" s="236">
        <v>8.3238000000000003</v>
      </c>
      <c r="D13" s="442">
        <v>-0.81</v>
      </c>
      <c r="E13" s="236">
        <v>7.1341999999999999</v>
      </c>
      <c r="F13" s="442">
        <v>11.86</v>
      </c>
      <c r="G13" s="236">
        <v>6.7427999999999999</v>
      </c>
      <c r="H13" s="442" t="s">
        <v>142</v>
      </c>
    </row>
    <row r="14" spans="1:8" s="1" customFormat="1" ht="15" x14ac:dyDescent="0.25">
      <c r="A14" s="635">
        <v>2022</v>
      </c>
      <c r="B14" s="557" t="s">
        <v>507</v>
      </c>
      <c r="C14" s="626" t="s">
        <v>507</v>
      </c>
      <c r="D14" s="626" t="s">
        <v>507</v>
      </c>
      <c r="E14" s="626" t="s">
        <v>507</v>
      </c>
      <c r="F14" s="626" t="s">
        <v>507</v>
      </c>
      <c r="G14" s="626" t="s">
        <v>507</v>
      </c>
      <c r="H14" s="626" t="s">
        <v>507</v>
      </c>
    </row>
    <row r="15" spans="1:8" s="1" customFormat="1" ht="15" x14ac:dyDescent="0.25">
      <c r="A15" s="663" t="s">
        <v>507</v>
      </c>
      <c r="B15" s="18" t="s">
        <v>639</v>
      </c>
      <c r="C15" s="236">
        <v>8.7993390099999989</v>
      </c>
      <c r="D15" s="442">
        <v>5.712735698136596</v>
      </c>
      <c r="E15" s="236">
        <v>7.6110379399999983</v>
      </c>
      <c r="F15" s="442">
        <v>6.6834530348602481</v>
      </c>
      <c r="G15" s="236">
        <v>7.2198340499999993</v>
      </c>
      <c r="H15" s="442">
        <v>7.0746595149630291</v>
      </c>
    </row>
    <row r="16" spans="1:8" s="1" customFormat="1" ht="15" x14ac:dyDescent="0.25">
      <c r="A16" s="663" t="s">
        <v>507</v>
      </c>
      <c r="B16" s="18" t="s">
        <v>640</v>
      </c>
      <c r="C16" s="236">
        <v>9.3430694499999998</v>
      </c>
      <c r="D16" s="442">
        <v>6.1792191365974087</v>
      </c>
      <c r="E16" s="236">
        <v>8.154769589999999</v>
      </c>
      <c r="F16" s="442">
        <v>7.1439881693718217</v>
      </c>
      <c r="G16" s="236">
        <v>7.7635644899999985</v>
      </c>
      <c r="H16" s="442">
        <v>7.5310656205456574</v>
      </c>
    </row>
    <row r="17" spans="1:8" s="1" customFormat="1" ht="15" x14ac:dyDescent="0.25">
      <c r="A17" s="663" t="s">
        <v>507</v>
      </c>
      <c r="B17" s="18" t="s">
        <v>642</v>
      </c>
      <c r="C17" s="236">
        <v>9.9683611499999998</v>
      </c>
      <c r="D17" s="442">
        <v>6.692572535677769</v>
      </c>
      <c r="E17" s="236">
        <v>8.780061289999999</v>
      </c>
      <c r="F17" s="442">
        <v>7.6678034014201994</v>
      </c>
      <c r="G17" s="236">
        <v>8.3888561899999985</v>
      </c>
      <c r="H17" s="442">
        <v>8.0541831114485927</v>
      </c>
    </row>
    <row r="18" spans="1:8" s="1" customFormat="1" ht="15" x14ac:dyDescent="0.25">
      <c r="A18" s="694" t="s">
        <v>507</v>
      </c>
      <c r="B18" s="440" t="s">
        <v>641</v>
      </c>
      <c r="C18" s="695">
        <v>9.0315361499999991</v>
      </c>
      <c r="D18" s="696">
        <v>-9.3979841410541258</v>
      </c>
      <c r="E18" s="695">
        <v>8.1181600500000002</v>
      </c>
      <c r="F18" s="696">
        <v>-7.5386858717474725</v>
      </c>
      <c r="G18" s="695">
        <v>7.8286649000000006</v>
      </c>
      <c r="H18" s="696">
        <v>-6.6778029961674434</v>
      </c>
    </row>
    <row r="19" spans="1:8" s="1" customFormat="1" ht="15" x14ac:dyDescent="0.25">
      <c r="A19" s="635">
        <v>2023</v>
      </c>
      <c r="B19" s="557" t="s">
        <v>507</v>
      </c>
      <c r="C19" s="626" t="s">
        <v>507</v>
      </c>
      <c r="D19" s="626" t="s">
        <v>507</v>
      </c>
      <c r="E19" s="626" t="s">
        <v>507</v>
      </c>
      <c r="F19" s="626" t="s">
        <v>507</v>
      </c>
      <c r="G19" s="626" t="s">
        <v>507</v>
      </c>
      <c r="H19" s="626" t="s">
        <v>507</v>
      </c>
    </row>
    <row r="20" spans="1:8" s="1" customFormat="1" ht="15" x14ac:dyDescent="0.25">
      <c r="A20" s="663" t="s">
        <v>507</v>
      </c>
      <c r="B20" s="18" t="s">
        <v>639</v>
      </c>
      <c r="C20" s="236">
        <v>9.7491355500000001</v>
      </c>
      <c r="D20" s="442">
        <v>7.9454855528646817</v>
      </c>
      <c r="E20" s="236">
        <v>8.8357594499999994</v>
      </c>
      <c r="F20" s="442">
        <v>8.839434004506959</v>
      </c>
      <c r="G20" s="236">
        <v>8.5462643000000007</v>
      </c>
      <c r="H20" s="442">
        <v>9.1663062497412557</v>
      </c>
    </row>
    <row r="21" spans="1:8" s="1" customFormat="1" ht="15" x14ac:dyDescent="0.25">
      <c r="A21" s="663" t="s">
        <v>507</v>
      </c>
      <c r="B21" s="18" t="s">
        <v>640</v>
      </c>
      <c r="C21" s="236">
        <v>7.0454401499999992</v>
      </c>
      <c r="D21" s="442">
        <v>-27.732668051784355</v>
      </c>
      <c r="E21" s="236">
        <v>6.1357264500000008</v>
      </c>
      <c r="F21" s="442">
        <v>-30.558018416854917</v>
      </c>
      <c r="G21" s="236">
        <v>5.8467167500000006</v>
      </c>
      <c r="H21" s="442">
        <v>-31.58745687282337</v>
      </c>
    </row>
    <row r="22" spans="1:8" s="1" customFormat="1" ht="15" x14ac:dyDescent="0.25">
      <c r="A22" s="663" t="s">
        <v>507</v>
      </c>
      <c r="B22" s="18" t="s">
        <v>642</v>
      </c>
      <c r="C22" s="236">
        <v>6.8701930500000001</v>
      </c>
      <c r="D22" s="442">
        <v>-2.4873832758340741</v>
      </c>
      <c r="E22" s="236">
        <v>5.9604793500000008</v>
      </c>
      <c r="F22" s="442">
        <v>-2.8561752455571088</v>
      </c>
      <c r="G22" s="236">
        <v>5.6714696499999997</v>
      </c>
      <c r="H22" s="442">
        <v>-2.9973591588817921</v>
      </c>
    </row>
    <row r="23" spans="1:8" s="1" customFormat="1" ht="15" x14ac:dyDescent="0.25">
      <c r="A23" s="694" t="s">
        <v>507</v>
      </c>
      <c r="B23" s="440" t="s">
        <v>641</v>
      </c>
      <c r="C23" s="695">
        <v>6.7687525499999994</v>
      </c>
      <c r="D23" s="696">
        <v>-1.4765305612482127</v>
      </c>
      <c r="E23" s="695">
        <v>5.9630581500000011</v>
      </c>
      <c r="F23" s="696">
        <v>4.3264976666687285E-2</v>
      </c>
      <c r="G23" s="695">
        <v>5.6023470999999994</v>
      </c>
      <c r="H23" s="696">
        <v>-1.2187766886842168</v>
      </c>
    </row>
    <row r="24" spans="1:8" s="1" customFormat="1" ht="15" x14ac:dyDescent="0.25">
      <c r="A24" s="635">
        <v>2024</v>
      </c>
      <c r="B24" s="557" t="s">
        <v>507</v>
      </c>
      <c r="C24" s="626" t="s">
        <v>507</v>
      </c>
      <c r="D24" s="626" t="s">
        <v>507</v>
      </c>
      <c r="E24" s="626" t="s">
        <v>507</v>
      </c>
      <c r="F24" s="626" t="s">
        <v>507</v>
      </c>
      <c r="G24" s="626" t="s">
        <v>507</v>
      </c>
      <c r="H24" s="626" t="s">
        <v>507</v>
      </c>
    </row>
    <row r="25" spans="1:8" s="1" customFormat="1" ht="15" x14ac:dyDescent="0.25">
      <c r="A25" s="663" t="s">
        <v>507</v>
      </c>
      <c r="B25" s="18" t="s">
        <v>639</v>
      </c>
      <c r="C25" s="236">
        <v>7.5682376000000007</v>
      </c>
      <c r="D25" s="442">
        <v>11.811409031343617</v>
      </c>
      <c r="E25" s="236">
        <v>6.7241779000000017</v>
      </c>
      <c r="F25" s="442">
        <v>12.763916280105375</v>
      </c>
      <c r="G25" s="236">
        <v>6.3462890333333348</v>
      </c>
      <c r="H25" s="442">
        <v>13.279111773230465</v>
      </c>
    </row>
    <row r="26" spans="1:8" s="1" customFormat="1" ht="15" x14ac:dyDescent="0.25">
      <c r="A26" s="694" t="s">
        <v>507</v>
      </c>
      <c r="B26" s="440" t="s">
        <v>640</v>
      </c>
      <c r="C26" s="695">
        <v>6.7810831000000009</v>
      </c>
      <c r="D26" s="696">
        <v>-10.400763580678277</v>
      </c>
      <c r="E26" s="695">
        <v>5.9370223000000006</v>
      </c>
      <c r="F26" s="696">
        <v>-11.706347031657222</v>
      </c>
      <c r="G26" s="695">
        <v>5.5591345333333342</v>
      </c>
      <c r="H26" s="696">
        <v>-12.40338244705748</v>
      </c>
    </row>
    <row r="27" spans="1:8" s="1" customFormat="1" x14ac:dyDescent="0.2">
      <c r="A27" s="80" t="s">
        <v>256</v>
      </c>
      <c r="H27" s="161" t="s">
        <v>568</v>
      </c>
    </row>
    <row r="28" spans="1:8" s="1" customFormat="1" x14ac:dyDescent="0.2">
      <c r="A28" s="80" t="s">
        <v>694</v>
      </c>
      <c r="H28" s="161"/>
    </row>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9" width="11" style="69"/>
    <col min="10" max="10" width="10" style="69"/>
    <col min="11" max="12" width="10.125" style="69" bestFit="1" customWidth="1"/>
    <col min="13" max="256" width="10" style="69"/>
    <col min="257" max="257" width="28.125" style="69" customWidth="1"/>
    <col min="258" max="258" width="10.625" style="69" customWidth="1"/>
    <col min="259" max="259" width="11.125" style="69" customWidth="1"/>
    <col min="260" max="260" width="10" style="69"/>
    <col min="261" max="261" width="11.125" style="69" customWidth="1"/>
    <col min="262" max="262" width="11.625" style="69" customWidth="1"/>
    <col min="263" max="263" width="10" style="69"/>
    <col min="264" max="264" width="10.625" style="69" bestFit="1" customWidth="1"/>
    <col min="265" max="266" width="10" style="69"/>
    <col min="267" max="268" width="10.125" style="69" bestFit="1" customWidth="1"/>
    <col min="269" max="512" width="10" style="69"/>
    <col min="513" max="513" width="28.125" style="69" customWidth="1"/>
    <col min="514" max="514" width="10.625" style="69" customWidth="1"/>
    <col min="515" max="515" width="11.125" style="69" customWidth="1"/>
    <col min="516" max="516" width="10" style="69"/>
    <col min="517" max="517" width="11.125" style="69" customWidth="1"/>
    <col min="518" max="518" width="11.625" style="69" customWidth="1"/>
    <col min="519" max="519" width="10" style="69"/>
    <col min="520" max="520" width="10.625" style="69" bestFit="1" customWidth="1"/>
    <col min="521" max="522" width="10" style="69"/>
    <col min="523" max="524" width="10.125" style="69" bestFit="1" customWidth="1"/>
    <col min="525" max="768" width="10" style="69"/>
    <col min="769" max="769" width="28.125" style="69" customWidth="1"/>
    <col min="770" max="770" width="10.625" style="69" customWidth="1"/>
    <col min="771" max="771" width="11.125" style="69" customWidth="1"/>
    <col min="772" max="772" width="10" style="69"/>
    <col min="773" max="773" width="11.125" style="69" customWidth="1"/>
    <col min="774" max="774" width="11.625" style="69" customWidth="1"/>
    <col min="775" max="775" width="10" style="69"/>
    <col min="776" max="776" width="10.625" style="69" bestFit="1" customWidth="1"/>
    <col min="777" max="778" width="10" style="69"/>
    <col min="779" max="780" width="10.125" style="69" bestFit="1" customWidth="1"/>
    <col min="781" max="1024" width="11" style="69"/>
    <col min="1025" max="1025" width="28.125" style="69" customWidth="1"/>
    <col min="1026" max="1026" width="10.625" style="69" customWidth="1"/>
    <col min="1027" max="1027" width="11.125" style="69" customWidth="1"/>
    <col min="1028" max="1028" width="10" style="69"/>
    <col min="1029" max="1029" width="11.125" style="69" customWidth="1"/>
    <col min="1030" max="1030" width="11.625" style="69" customWidth="1"/>
    <col min="1031" max="1031" width="10" style="69"/>
    <col min="1032" max="1032" width="10.625" style="69" bestFit="1" customWidth="1"/>
    <col min="1033" max="1034" width="10" style="69"/>
    <col min="1035" max="1036" width="10.125" style="69" bestFit="1" customWidth="1"/>
    <col min="1037" max="1280" width="10" style="69"/>
    <col min="1281" max="1281" width="28.125" style="69" customWidth="1"/>
    <col min="1282" max="1282" width="10.625" style="69" customWidth="1"/>
    <col min="1283" max="1283" width="11.125" style="69" customWidth="1"/>
    <col min="1284" max="1284" width="10" style="69"/>
    <col min="1285" max="1285" width="11.125" style="69" customWidth="1"/>
    <col min="1286" max="1286" width="11.625" style="69" customWidth="1"/>
    <col min="1287" max="1287" width="10" style="69"/>
    <col min="1288" max="1288" width="10.625" style="69" bestFit="1" customWidth="1"/>
    <col min="1289" max="1290" width="10" style="69"/>
    <col min="1291" max="1292" width="10.125" style="69" bestFit="1" customWidth="1"/>
    <col min="1293" max="1536" width="10" style="69"/>
    <col min="1537" max="1537" width="28.125" style="69" customWidth="1"/>
    <col min="1538" max="1538" width="10.625" style="69" customWidth="1"/>
    <col min="1539" max="1539" width="11.125" style="69" customWidth="1"/>
    <col min="1540" max="1540" width="10" style="69"/>
    <col min="1541" max="1541" width="11.125" style="69" customWidth="1"/>
    <col min="1542" max="1542" width="11.625" style="69" customWidth="1"/>
    <col min="1543" max="1543" width="10" style="69"/>
    <col min="1544" max="1544" width="10.625" style="69" bestFit="1" customWidth="1"/>
    <col min="1545" max="1546" width="10" style="69"/>
    <col min="1547" max="1548" width="10.125" style="69" bestFit="1" customWidth="1"/>
    <col min="1549" max="1792" width="10" style="69"/>
    <col min="1793" max="1793" width="28.125" style="69" customWidth="1"/>
    <col min="1794" max="1794" width="10.625" style="69" customWidth="1"/>
    <col min="1795" max="1795" width="11.125" style="69" customWidth="1"/>
    <col min="1796" max="1796" width="10" style="69"/>
    <col min="1797" max="1797" width="11.125" style="69" customWidth="1"/>
    <col min="1798" max="1798" width="11.625" style="69" customWidth="1"/>
    <col min="1799" max="1799" width="10" style="69"/>
    <col min="1800" max="1800" width="10.625" style="69" bestFit="1" customWidth="1"/>
    <col min="1801" max="1802" width="10" style="69"/>
    <col min="1803" max="1804" width="10.125" style="69" bestFit="1" customWidth="1"/>
    <col min="1805" max="2048" width="11" style="69"/>
    <col min="2049" max="2049" width="28.125" style="69" customWidth="1"/>
    <col min="2050" max="2050" width="10.625" style="69" customWidth="1"/>
    <col min="2051" max="2051" width="11.125" style="69" customWidth="1"/>
    <col min="2052" max="2052" width="10" style="69"/>
    <col min="2053" max="2053" width="11.125" style="69" customWidth="1"/>
    <col min="2054" max="2054" width="11.625" style="69" customWidth="1"/>
    <col min="2055" max="2055" width="10" style="69"/>
    <col min="2056" max="2056" width="10.625" style="69" bestFit="1" customWidth="1"/>
    <col min="2057" max="2058" width="10" style="69"/>
    <col min="2059" max="2060" width="10.125" style="69" bestFit="1" customWidth="1"/>
    <col min="2061" max="2304" width="10" style="69"/>
    <col min="2305" max="2305" width="28.125" style="69" customWidth="1"/>
    <col min="2306" max="2306" width="10.625" style="69" customWidth="1"/>
    <col min="2307" max="2307" width="11.125" style="69" customWidth="1"/>
    <col min="2308" max="2308" width="10" style="69"/>
    <col min="2309" max="2309" width="11.125" style="69" customWidth="1"/>
    <col min="2310" max="2310" width="11.625" style="69" customWidth="1"/>
    <col min="2311" max="2311" width="10" style="69"/>
    <col min="2312" max="2312" width="10.625" style="69" bestFit="1" customWidth="1"/>
    <col min="2313" max="2314" width="10" style="69"/>
    <col min="2315" max="2316" width="10.125" style="69" bestFit="1" customWidth="1"/>
    <col min="2317" max="2560" width="10" style="69"/>
    <col min="2561" max="2561" width="28.125" style="69" customWidth="1"/>
    <col min="2562" max="2562" width="10.625" style="69" customWidth="1"/>
    <col min="2563" max="2563" width="11.125" style="69" customWidth="1"/>
    <col min="2564" max="2564" width="10" style="69"/>
    <col min="2565" max="2565" width="11.125" style="69" customWidth="1"/>
    <col min="2566" max="2566" width="11.625" style="69" customWidth="1"/>
    <col min="2567" max="2567" width="10" style="69"/>
    <col min="2568" max="2568" width="10.625" style="69" bestFit="1" customWidth="1"/>
    <col min="2569" max="2570" width="10" style="69"/>
    <col min="2571" max="2572" width="10.125" style="69" bestFit="1" customWidth="1"/>
    <col min="2573" max="2816" width="10" style="69"/>
    <col min="2817" max="2817" width="28.125" style="69" customWidth="1"/>
    <col min="2818" max="2818" width="10.625" style="69" customWidth="1"/>
    <col min="2819" max="2819" width="11.125" style="69" customWidth="1"/>
    <col min="2820" max="2820" width="10" style="69"/>
    <col min="2821" max="2821" width="11.125" style="69" customWidth="1"/>
    <col min="2822" max="2822" width="11.625" style="69" customWidth="1"/>
    <col min="2823" max="2823" width="10" style="69"/>
    <col min="2824" max="2824" width="10.625" style="69" bestFit="1" customWidth="1"/>
    <col min="2825" max="2826" width="10" style="69"/>
    <col min="2827" max="2828" width="10.125" style="69" bestFit="1" customWidth="1"/>
    <col min="2829" max="3072" width="11" style="69"/>
    <col min="3073" max="3073" width="28.125" style="69" customWidth="1"/>
    <col min="3074" max="3074" width="10.625" style="69" customWidth="1"/>
    <col min="3075" max="3075" width="11.125" style="69" customWidth="1"/>
    <col min="3076" max="3076" width="10" style="69"/>
    <col min="3077" max="3077" width="11.125" style="69" customWidth="1"/>
    <col min="3078" max="3078" width="11.625" style="69" customWidth="1"/>
    <col min="3079" max="3079" width="10" style="69"/>
    <col min="3080" max="3080" width="10.625" style="69" bestFit="1" customWidth="1"/>
    <col min="3081" max="3082" width="10" style="69"/>
    <col min="3083" max="3084" width="10.125" style="69" bestFit="1" customWidth="1"/>
    <col min="3085" max="3328" width="10" style="69"/>
    <col min="3329" max="3329" width="28.125" style="69" customWidth="1"/>
    <col min="3330" max="3330" width="10.625" style="69" customWidth="1"/>
    <col min="3331" max="3331" width="11.125" style="69" customWidth="1"/>
    <col min="3332" max="3332" width="10" style="69"/>
    <col min="3333" max="3333" width="11.125" style="69" customWidth="1"/>
    <col min="3334" max="3334" width="11.625" style="69" customWidth="1"/>
    <col min="3335" max="3335" width="10" style="69"/>
    <col min="3336" max="3336" width="10.625" style="69" bestFit="1" customWidth="1"/>
    <col min="3337" max="3338" width="10" style="69"/>
    <col min="3339" max="3340" width="10.125" style="69" bestFit="1" customWidth="1"/>
    <col min="3341" max="3584" width="10" style="69"/>
    <col min="3585" max="3585" width="28.125" style="69" customWidth="1"/>
    <col min="3586" max="3586" width="10.625" style="69" customWidth="1"/>
    <col min="3587" max="3587" width="11.125" style="69" customWidth="1"/>
    <col min="3588" max="3588" width="10" style="69"/>
    <col min="3589" max="3589" width="11.125" style="69" customWidth="1"/>
    <col min="3590" max="3590" width="11.625" style="69" customWidth="1"/>
    <col min="3591" max="3591" width="10" style="69"/>
    <col min="3592" max="3592" width="10.625" style="69" bestFit="1" customWidth="1"/>
    <col min="3593" max="3594" width="10" style="69"/>
    <col min="3595" max="3596" width="10.125" style="69" bestFit="1" customWidth="1"/>
    <col min="3597" max="3840" width="10" style="69"/>
    <col min="3841" max="3841" width="28.125" style="69" customWidth="1"/>
    <col min="3842" max="3842" width="10.625" style="69" customWidth="1"/>
    <col min="3843" max="3843" width="11.125" style="69" customWidth="1"/>
    <col min="3844" max="3844" width="10" style="69"/>
    <col min="3845" max="3845" width="11.125" style="69" customWidth="1"/>
    <col min="3846" max="3846" width="11.625" style="69" customWidth="1"/>
    <col min="3847" max="3847" width="10" style="69"/>
    <col min="3848" max="3848" width="10.625" style="69" bestFit="1" customWidth="1"/>
    <col min="3849" max="3850" width="10" style="69"/>
    <col min="3851" max="3852" width="10.125" style="69" bestFit="1" customWidth="1"/>
    <col min="3853" max="4096" width="11" style="69"/>
    <col min="4097" max="4097" width="28.125" style="69" customWidth="1"/>
    <col min="4098" max="4098" width="10.625" style="69" customWidth="1"/>
    <col min="4099" max="4099" width="11.125" style="69" customWidth="1"/>
    <col min="4100" max="4100" width="10" style="69"/>
    <col min="4101" max="4101" width="11.125" style="69" customWidth="1"/>
    <col min="4102" max="4102" width="11.625" style="69" customWidth="1"/>
    <col min="4103" max="4103" width="10" style="69"/>
    <col min="4104" max="4104" width="10.625" style="69" bestFit="1" customWidth="1"/>
    <col min="4105" max="4106" width="10" style="69"/>
    <col min="4107" max="4108" width="10.125" style="69" bestFit="1" customWidth="1"/>
    <col min="4109" max="4352" width="10" style="69"/>
    <col min="4353" max="4353" width="28.125" style="69" customWidth="1"/>
    <col min="4354" max="4354" width="10.625" style="69" customWidth="1"/>
    <col min="4355" max="4355" width="11.125" style="69" customWidth="1"/>
    <col min="4356" max="4356" width="10" style="69"/>
    <col min="4357" max="4357" width="11.125" style="69" customWidth="1"/>
    <col min="4358" max="4358" width="11.625" style="69" customWidth="1"/>
    <col min="4359" max="4359" width="10" style="69"/>
    <col min="4360" max="4360" width="10.625" style="69" bestFit="1" customWidth="1"/>
    <col min="4361" max="4362" width="10" style="69"/>
    <col min="4363" max="4364" width="10.125" style="69" bestFit="1" customWidth="1"/>
    <col min="4365" max="4608" width="10" style="69"/>
    <col min="4609" max="4609" width="28.125" style="69" customWidth="1"/>
    <col min="4610" max="4610" width="10.625" style="69" customWidth="1"/>
    <col min="4611" max="4611" width="11.125" style="69" customWidth="1"/>
    <col min="4612" max="4612" width="10" style="69"/>
    <col min="4613" max="4613" width="11.125" style="69" customWidth="1"/>
    <col min="4614" max="4614" width="11.625" style="69" customWidth="1"/>
    <col min="4615" max="4615" width="10" style="69"/>
    <col min="4616" max="4616" width="10.625" style="69" bestFit="1" customWidth="1"/>
    <col min="4617" max="4618" width="10" style="69"/>
    <col min="4619" max="4620" width="10.125" style="69" bestFit="1" customWidth="1"/>
    <col min="4621" max="4864" width="10" style="69"/>
    <col min="4865" max="4865" width="28.125" style="69" customWidth="1"/>
    <col min="4866" max="4866" width="10.625" style="69" customWidth="1"/>
    <col min="4867" max="4867" width="11.125" style="69" customWidth="1"/>
    <col min="4868" max="4868" width="10" style="69"/>
    <col min="4869" max="4869" width="11.125" style="69" customWidth="1"/>
    <col min="4870" max="4870" width="11.625" style="69" customWidth="1"/>
    <col min="4871" max="4871" width="10" style="69"/>
    <col min="4872" max="4872" width="10.625" style="69" bestFit="1" customWidth="1"/>
    <col min="4873" max="4874" width="10" style="69"/>
    <col min="4875" max="4876" width="10.125" style="69" bestFit="1" customWidth="1"/>
    <col min="4877" max="5120" width="11" style="69"/>
    <col min="5121" max="5121" width="28.125" style="69" customWidth="1"/>
    <col min="5122" max="5122" width="10.625" style="69" customWidth="1"/>
    <col min="5123" max="5123" width="11.125" style="69" customWidth="1"/>
    <col min="5124" max="5124" width="10" style="69"/>
    <col min="5125" max="5125" width="11.125" style="69" customWidth="1"/>
    <col min="5126" max="5126" width="11.625" style="69" customWidth="1"/>
    <col min="5127" max="5127" width="10" style="69"/>
    <col min="5128" max="5128" width="10.625" style="69" bestFit="1" customWidth="1"/>
    <col min="5129" max="5130" width="10" style="69"/>
    <col min="5131" max="5132" width="10.125" style="69" bestFit="1" customWidth="1"/>
    <col min="5133" max="5376" width="10" style="69"/>
    <col min="5377" max="5377" width="28.125" style="69" customWidth="1"/>
    <col min="5378" max="5378" width="10.625" style="69" customWidth="1"/>
    <col min="5379" max="5379" width="11.125" style="69" customWidth="1"/>
    <col min="5380" max="5380" width="10" style="69"/>
    <col min="5381" max="5381" width="11.125" style="69" customWidth="1"/>
    <col min="5382" max="5382" width="11.625" style="69" customWidth="1"/>
    <col min="5383" max="5383" width="10" style="69"/>
    <col min="5384" max="5384" width="10.625" style="69" bestFit="1" customWidth="1"/>
    <col min="5385" max="5386" width="10" style="69"/>
    <col min="5387" max="5388" width="10.125" style="69" bestFit="1" customWidth="1"/>
    <col min="5389" max="5632" width="10" style="69"/>
    <col min="5633" max="5633" width="28.125" style="69" customWidth="1"/>
    <col min="5634" max="5634" width="10.625" style="69" customWidth="1"/>
    <col min="5635" max="5635" width="11.125" style="69" customWidth="1"/>
    <col min="5636" max="5636" width="10" style="69"/>
    <col min="5637" max="5637" width="11.125" style="69" customWidth="1"/>
    <col min="5638" max="5638" width="11.625" style="69" customWidth="1"/>
    <col min="5639" max="5639" width="10" style="69"/>
    <col min="5640" max="5640" width="10.625" style="69" bestFit="1" customWidth="1"/>
    <col min="5641" max="5642" width="10" style="69"/>
    <col min="5643" max="5644" width="10.125" style="69" bestFit="1" customWidth="1"/>
    <col min="5645" max="5888" width="10" style="69"/>
    <col min="5889" max="5889" width="28.125" style="69" customWidth="1"/>
    <col min="5890" max="5890" width="10.625" style="69" customWidth="1"/>
    <col min="5891" max="5891" width="11.125" style="69" customWidth="1"/>
    <col min="5892" max="5892" width="10" style="69"/>
    <col min="5893" max="5893" width="11.125" style="69" customWidth="1"/>
    <col min="5894" max="5894" width="11.625" style="69" customWidth="1"/>
    <col min="5895" max="5895" width="10" style="69"/>
    <col min="5896" max="5896" width="10.625" style="69" bestFit="1" customWidth="1"/>
    <col min="5897" max="5898" width="10" style="69"/>
    <col min="5899" max="5900" width="10.125" style="69" bestFit="1" customWidth="1"/>
    <col min="5901" max="6144" width="11" style="69"/>
    <col min="6145" max="6145" width="28.125" style="69" customWidth="1"/>
    <col min="6146" max="6146" width="10.625" style="69" customWidth="1"/>
    <col min="6147" max="6147" width="11.125" style="69" customWidth="1"/>
    <col min="6148" max="6148" width="10" style="69"/>
    <col min="6149" max="6149" width="11.125" style="69" customWidth="1"/>
    <col min="6150" max="6150" width="11.625" style="69" customWidth="1"/>
    <col min="6151" max="6151" width="10" style="69"/>
    <col min="6152" max="6152" width="10.625" style="69" bestFit="1" customWidth="1"/>
    <col min="6153" max="6154" width="10" style="69"/>
    <col min="6155" max="6156" width="10.125" style="69" bestFit="1" customWidth="1"/>
    <col min="6157" max="6400" width="10" style="69"/>
    <col min="6401" max="6401" width="28.125" style="69" customWidth="1"/>
    <col min="6402" max="6402" width="10.625" style="69" customWidth="1"/>
    <col min="6403" max="6403" width="11.125" style="69" customWidth="1"/>
    <col min="6404" max="6404" width="10" style="69"/>
    <col min="6405" max="6405" width="11.125" style="69" customWidth="1"/>
    <col min="6406" max="6406" width="11.625" style="69" customWidth="1"/>
    <col min="6407" max="6407" width="10" style="69"/>
    <col min="6408" max="6408" width="10.625" style="69" bestFit="1" customWidth="1"/>
    <col min="6409" max="6410" width="10" style="69"/>
    <col min="6411" max="6412" width="10.125" style="69" bestFit="1" customWidth="1"/>
    <col min="6413" max="6656" width="10" style="69"/>
    <col min="6657" max="6657" width="28.125" style="69" customWidth="1"/>
    <col min="6658" max="6658" width="10.625" style="69" customWidth="1"/>
    <col min="6659" max="6659" width="11.125" style="69" customWidth="1"/>
    <col min="6660" max="6660" width="10" style="69"/>
    <col min="6661" max="6661" width="11.125" style="69" customWidth="1"/>
    <col min="6662" max="6662" width="11.625" style="69" customWidth="1"/>
    <col min="6663" max="6663" width="10" style="69"/>
    <col min="6664" max="6664" width="10.625" style="69" bestFit="1" customWidth="1"/>
    <col min="6665" max="6666" width="10" style="69"/>
    <col min="6667" max="6668" width="10.125" style="69" bestFit="1" customWidth="1"/>
    <col min="6669" max="6912" width="10" style="69"/>
    <col min="6913" max="6913" width="28.125" style="69" customWidth="1"/>
    <col min="6914" max="6914" width="10.625" style="69" customWidth="1"/>
    <col min="6915" max="6915" width="11.125" style="69" customWidth="1"/>
    <col min="6916" max="6916" width="10" style="69"/>
    <col min="6917" max="6917" width="11.125" style="69" customWidth="1"/>
    <col min="6918" max="6918" width="11.625" style="69" customWidth="1"/>
    <col min="6919" max="6919" width="10" style="69"/>
    <col min="6920" max="6920" width="10.625" style="69" bestFit="1" customWidth="1"/>
    <col min="6921" max="6922" width="10" style="69"/>
    <col min="6923" max="6924" width="10.125" style="69" bestFit="1" customWidth="1"/>
    <col min="6925" max="7168" width="11" style="69"/>
    <col min="7169" max="7169" width="28.125" style="69" customWidth="1"/>
    <col min="7170" max="7170" width="10.625" style="69" customWidth="1"/>
    <col min="7171" max="7171" width="11.125" style="69" customWidth="1"/>
    <col min="7172" max="7172" width="10" style="69"/>
    <col min="7173" max="7173" width="11.125" style="69" customWidth="1"/>
    <col min="7174" max="7174" width="11.625" style="69" customWidth="1"/>
    <col min="7175" max="7175" width="10" style="69"/>
    <col min="7176" max="7176" width="10.625" style="69" bestFit="1" customWidth="1"/>
    <col min="7177" max="7178" width="10" style="69"/>
    <col min="7179" max="7180" width="10.125" style="69" bestFit="1" customWidth="1"/>
    <col min="7181" max="7424" width="10" style="69"/>
    <col min="7425" max="7425" width="28.125" style="69" customWidth="1"/>
    <col min="7426" max="7426" width="10.625" style="69" customWidth="1"/>
    <col min="7427" max="7427" width="11.125" style="69" customWidth="1"/>
    <col min="7428" max="7428" width="10" style="69"/>
    <col min="7429" max="7429" width="11.125" style="69" customWidth="1"/>
    <col min="7430" max="7430" width="11.625" style="69" customWidth="1"/>
    <col min="7431" max="7431" width="10" style="69"/>
    <col min="7432" max="7432" width="10.625" style="69" bestFit="1" customWidth="1"/>
    <col min="7433" max="7434" width="10" style="69"/>
    <col min="7435" max="7436" width="10.125" style="69" bestFit="1" customWidth="1"/>
    <col min="7437" max="7680" width="10" style="69"/>
    <col min="7681" max="7681" width="28.125" style="69" customWidth="1"/>
    <col min="7682" max="7682" width="10.625" style="69" customWidth="1"/>
    <col min="7683" max="7683" width="11.125" style="69" customWidth="1"/>
    <col min="7684" max="7684" width="10" style="69"/>
    <col min="7685" max="7685" width="11.125" style="69" customWidth="1"/>
    <col min="7686" max="7686" width="11.625" style="69" customWidth="1"/>
    <col min="7687" max="7687" width="10" style="69"/>
    <col min="7688" max="7688" width="10.625" style="69" bestFit="1" customWidth="1"/>
    <col min="7689" max="7690" width="10" style="69"/>
    <col min="7691" max="7692" width="10.125" style="69" bestFit="1" customWidth="1"/>
    <col min="7693" max="7936" width="10" style="69"/>
    <col min="7937" max="7937" width="28.125" style="69" customWidth="1"/>
    <col min="7938" max="7938" width="10.625" style="69" customWidth="1"/>
    <col min="7939" max="7939" width="11.125" style="69" customWidth="1"/>
    <col min="7940" max="7940" width="10" style="69"/>
    <col min="7941" max="7941" width="11.125" style="69" customWidth="1"/>
    <col min="7942" max="7942" width="11.625" style="69" customWidth="1"/>
    <col min="7943" max="7943" width="10" style="69"/>
    <col min="7944" max="7944" width="10.625" style="69" bestFit="1" customWidth="1"/>
    <col min="7945" max="7946" width="10" style="69"/>
    <col min="7947" max="7948" width="10.125" style="69" bestFit="1" customWidth="1"/>
    <col min="7949" max="8192" width="11" style="69"/>
    <col min="8193" max="8193" width="28.125" style="69" customWidth="1"/>
    <col min="8194" max="8194" width="10.625" style="69" customWidth="1"/>
    <col min="8195" max="8195" width="11.125" style="69" customWidth="1"/>
    <col min="8196" max="8196" width="10" style="69"/>
    <col min="8197" max="8197" width="11.125" style="69" customWidth="1"/>
    <col min="8198" max="8198" width="11.625" style="69" customWidth="1"/>
    <col min="8199" max="8199" width="10" style="69"/>
    <col min="8200" max="8200" width="10.625" style="69" bestFit="1" customWidth="1"/>
    <col min="8201" max="8202" width="10" style="69"/>
    <col min="8203" max="8204" width="10.125" style="69" bestFit="1" customWidth="1"/>
    <col min="8205" max="8448" width="10" style="69"/>
    <col min="8449" max="8449" width="28.125" style="69" customWidth="1"/>
    <col min="8450" max="8450" width="10.625" style="69" customWidth="1"/>
    <col min="8451" max="8451" width="11.125" style="69" customWidth="1"/>
    <col min="8452" max="8452" width="10" style="69"/>
    <col min="8453" max="8453" width="11.125" style="69" customWidth="1"/>
    <col min="8454" max="8454" width="11.625" style="69" customWidth="1"/>
    <col min="8455" max="8455" width="10" style="69"/>
    <col min="8456" max="8456" width="10.625" style="69" bestFit="1" customWidth="1"/>
    <col min="8457" max="8458" width="10" style="69"/>
    <col min="8459" max="8460" width="10.125" style="69" bestFit="1" customWidth="1"/>
    <col min="8461" max="8704" width="10" style="69"/>
    <col min="8705" max="8705" width="28.125" style="69" customWidth="1"/>
    <col min="8706" max="8706" width="10.625" style="69" customWidth="1"/>
    <col min="8707" max="8707" width="11.125" style="69" customWidth="1"/>
    <col min="8708" max="8708" width="10" style="69"/>
    <col min="8709" max="8709" width="11.125" style="69" customWidth="1"/>
    <col min="8710" max="8710" width="11.625" style="69" customWidth="1"/>
    <col min="8711" max="8711" width="10" style="69"/>
    <col min="8712" max="8712" width="10.625" style="69" bestFit="1" customWidth="1"/>
    <col min="8713" max="8714" width="10" style="69"/>
    <col min="8715" max="8716" width="10.125" style="69" bestFit="1" customWidth="1"/>
    <col min="8717" max="8960" width="10" style="69"/>
    <col min="8961" max="8961" width="28.125" style="69" customWidth="1"/>
    <col min="8962" max="8962" width="10.625" style="69" customWidth="1"/>
    <col min="8963" max="8963" width="11.125" style="69" customWidth="1"/>
    <col min="8964" max="8964" width="10" style="69"/>
    <col min="8965" max="8965" width="11.125" style="69" customWidth="1"/>
    <col min="8966" max="8966" width="11.625" style="69" customWidth="1"/>
    <col min="8967" max="8967" width="10" style="69"/>
    <col min="8968" max="8968" width="10.625" style="69" bestFit="1" customWidth="1"/>
    <col min="8969" max="8970" width="10" style="69"/>
    <col min="8971" max="8972" width="10.125" style="69" bestFit="1" customWidth="1"/>
    <col min="8973" max="9216" width="11" style="69"/>
    <col min="9217" max="9217" width="28.125" style="69" customWidth="1"/>
    <col min="9218" max="9218" width="10.625" style="69" customWidth="1"/>
    <col min="9219" max="9219" width="11.125" style="69" customWidth="1"/>
    <col min="9220" max="9220" width="10" style="69"/>
    <col min="9221" max="9221" width="11.125" style="69" customWidth="1"/>
    <col min="9222" max="9222" width="11.625" style="69" customWidth="1"/>
    <col min="9223" max="9223" width="10" style="69"/>
    <col min="9224" max="9224" width="10.625" style="69" bestFit="1" customWidth="1"/>
    <col min="9225" max="9226" width="10" style="69"/>
    <col min="9227" max="9228" width="10.125" style="69" bestFit="1" customWidth="1"/>
    <col min="9229" max="9472" width="10" style="69"/>
    <col min="9473" max="9473" width="28.125" style="69" customWidth="1"/>
    <col min="9474" max="9474" width="10.625" style="69" customWidth="1"/>
    <col min="9475" max="9475" width="11.125" style="69" customWidth="1"/>
    <col min="9476" max="9476" width="10" style="69"/>
    <col min="9477" max="9477" width="11.125" style="69" customWidth="1"/>
    <col min="9478" max="9478" width="11.625" style="69" customWidth="1"/>
    <col min="9479" max="9479" width="10" style="69"/>
    <col min="9480" max="9480" width="10.625" style="69" bestFit="1" customWidth="1"/>
    <col min="9481" max="9482" width="10" style="69"/>
    <col min="9483" max="9484" width="10.125" style="69" bestFit="1" customWidth="1"/>
    <col min="9485" max="9728" width="10" style="69"/>
    <col min="9729" max="9729" width="28.125" style="69" customWidth="1"/>
    <col min="9730" max="9730" width="10.625" style="69" customWidth="1"/>
    <col min="9731" max="9731" width="11.125" style="69" customWidth="1"/>
    <col min="9732" max="9732" width="10" style="69"/>
    <col min="9733" max="9733" width="11.125" style="69" customWidth="1"/>
    <col min="9734" max="9734" width="11.625" style="69" customWidth="1"/>
    <col min="9735" max="9735" width="10" style="69"/>
    <col min="9736" max="9736" width="10.625" style="69" bestFit="1" customWidth="1"/>
    <col min="9737" max="9738" width="10" style="69"/>
    <col min="9739" max="9740" width="10.125" style="69" bestFit="1" customWidth="1"/>
    <col min="9741" max="9984" width="10" style="69"/>
    <col min="9985" max="9985" width="28.125" style="69" customWidth="1"/>
    <col min="9986" max="9986" width="10.625" style="69" customWidth="1"/>
    <col min="9987" max="9987" width="11.125" style="69" customWidth="1"/>
    <col min="9988" max="9988" width="10" style="69"/>
    <col min="9989" max="9989" width="11.125" style="69" customWidth="1"/>
    <col min="9990" max="9990" width="11.625" style="69" customWidth="1"/>
    <col min="9991" max="9991" width="10" style="69"/>
    <col min="9992" max="9992" width="10.625" style="69" bestFit="1" customWidth="1"/>
    <col min="9993" max="9994" width="10" style="69"/>
    <col min="9995" max="9996" width="10.125" style="69" bestFit="1" customWidth="1"/>
    <col min="9997" max="10240" width="11" style="69"/>
    <col min="10241" max="10241" width="28.125" style="69" customWidth="1"/>
    <col min="10242" max="10242" width="10.625" style="69" customWidth="1"/>
    <col min="10243" max="10243" width="11.125" style="69" customWidth="1"/>
    <col min="10244" max="10244" width="10" style="69"/>
    <col min="10245" max="10245" width="11.125" style="69" customWidth="1"/>
    <col min="10246" max="10246" width="11.625" style="69" customWidth="1"/>
    <col min="10247" max="10247" width="10" style="69"/>
    <col min="10248" max="10248" width="10.625" style="69" bestFit="1" customWidth="1"/>
    <col min="10249" max="10250" width="10" style="69"/>
    <col min="10251" max="10252" width="10.125" style="69" bestFit="1" customWidth="1"/>
    <col min="10253" max="10496" width="10" style="69"/>
    <col min="10497" max="10497" width="28.125" style="69" customWidth="1"/>
    <col min="10498" max="10498" width="10.625" style="69" customWidth="1"/>
    <col min="10499" max="10499" width="11.125" style="69" customWidth="1"/>
    <col min="10500" max="10500" width="10" style="69"/>
    <col min="10501" max="10501" width="11.125" style="69" customWidth="1"/>
    <col min="10502" max="10502" width="11.625" style="69" customWidth="1"/>
    <col min="10503" max="10503" width="10" style="69"/>
    <col min="10504" max="10504" width="10.625" style="69" bestFit="1" customWidth="1"/>
    <col min="10505" max="10506" width="10" style="69"/>
    <col min="10507" max="10508" width="10.125" style="69" bestFit="1" customWidth="1"/>
    <col min="10509" max="10752" width="10" style="69"/>
    <col min="10753" max="10753" width="28.125" style="69" customWidth="1"/>
    <col min="10754" max="10754" width="10.625" style="69" customWidth="1"/>
    <col min="10755" max="10755" width="11.125" style="69" customWidth="1"/>
    <col min="10756" max="10756" width="10" style="69"/>
    <col min="10757" max="10757" width="11.125" style="69" customWidth="1"/>
    <col min="10758" max="10758" width="11.625" style="69" customWidth="1"/>
    <col min="10759" max="10759" width="10" style="69"/>
    <col min="10760" max="10760" width="10.625" style="69" bestFit="1" customWidth="1"/>
    <col min="10761" max="10762" width="10" style="69"/>
    <col min="10763" max="10764" width="10.125" style="69" bestFit="1" customWidth="1"/>
    <col min="10765" max="11008" width="10" style="69"/>
    <col min="11009" max="11009" width="28.125" style="69" customWidth="1"/>
    <col min="11010" max="11010" width="10.625" style="69" customWidth="1"/>
    <col min="11011" max="11011" width="11.125" style="69" customWidth="1"/>
    <col min="11012" max="11012" width="10" style="69"/>
    <col min="11013" max="11013" width="11.125" style="69" customWidth="1"/>
    <col min="11014" max="11014" width="11.625" style="69" customWidth="1"/>
    <col min="11015" max="11015" width="10" style="69"/>
    <col min="11016" max="11016" width="10.625" style="69" bestFit="1" customWidth="1"/>
    <col min="11017" max="11018" width="10" style="69"/>
    <col min="11019" max="11020" width="10.125" style="69" bestFit="1" customWidth="1"/>
    <col min="11021" max="11264" width="11" style="69"/>
    <col min="11265" max="11265" width="28.125" style="69" customWidth="1"/>
    <col min="11266" max="11266" width="10.625" style="69" customWidth="1"/>
    <col min="11267" max="11267" width="11.125" style="69" customWidth="1"/>
    <col min="11268" max="11268" width="10" style="69"/>
    <col min="11269" max="11269" width="11.125" style="69" customWidth="1"/>
    <col min="11270" max="11270" width="11.625" style="69" customWidth="1"/>
    <col min="11271" max="11271" width="10" style="69"/>
    <col min="11272" max="11272" width="10.625" style="69" bestFit="1" customWidth="1"/>
    <col min="11273" max="11274" width="10" style="69"/>
    <col min="11275" max="11276" width="10.125" style="69" bestFit="1" customWidth="1"/>
    <col min="11277" max="11520" width="10" style="69"/>
    <col min="11521" max="11521" width="28.125" style="69" customWidth="1"/>
    <col min="11522" max="11522" width="10.625" style="69" customWidth="1"/>
    <col min="11523" max="11523" width="11.125" style="69" customWidth="1"/>
    <col min="11524" max="11524" width="10" style="69"/>
    <col min="11525" max="11525" width="11.125" style="69" customWidth="1"/>
    <col min="11526" max="11526" width="11.625" style="69" customWidth="1"/>
    <col min="11527" max="11527" width="10" style="69"/>
    <col min="11528" max="11528" width="10.625" style="69" bestFit="1" customWidth="1"/>
    <col min="11529" max="11530" width="10" style="69"/>
    <col min="11531" max="11532" width="10.125" style="69" bestFit="1" customWidth="1"/>
    <col min="11533" max="11776" width="10" style="69"/>
    <col min="11777" max="11777" width="28.125" style="69" customWidth="1"/>
    <col min="11778" max="11778" width="10.625" style="69" customWidth="1"/>
    <col min="11779" max="11779" width="11.125" style="69" customWidth="1"/>
    <col min="11780" max="11780" width="10" style="69"/>
    <col min="11781" max="11781" width="11.125" style="69" customWidth="1"/>
    <col min="11782" max="11782" width="11.625" style="69" customWidth="1"/>
    <col min="11783" max="11783" width="10" style="69"/>
    <col min="11784" max="11784" width="10.625" style="69" bestFit="1" customWidth="1"/>
    <col min="11785" max="11786" width="10" style="69"/>
    <col min="11787" max="11788" width="10.125" style="69" bestFit="1" customWidth="1"/>
    <col min="11789" max="12032" width="10" style="69"/>
    <col min="12033" max="12033" width="28.125" style="69" customWidth="1"/>
    <col min="12034" max="12034" width="10.625" style="69" customWidth="1"/>
    <col min="12035" max="12035" width="11.125" style="69" customWidth="1"/>
    <col min="12036" max="12036" width="10" style="69"/>
    <col min="12037" max="12037" width="11.125" style="69" customWidth="1"/>
    <col min="12038" max="12038" width="11.625" style="69" customWidth="1"/>
    <col min="12039" max="12039" width="10" style="69"/>
    <col min="12040" max="12040" width="10.625" style="69" bestFit="1" customWidth="1"/>
    <col min="12041" max="12042" width="10" style="69"/>
    <col min="12043" max="12044" width="10.125" style="69" bestFit="1" customWidth="1"/>
    <col min="12045" max="12288" width="11" style="69"/>
    <col min="12289" max="12289" width="28.125" style="69" customWidth="1"/>
    <col min="12290" max="12290" width="10.625" style="69" customWidth="1"/>
    <col min="12291" max="12291" width="11.125" style="69" customWidth="1"/>
    <col min="12292" max="12292" width="10" style="69"/>
    <col min="12293" max="12293" width="11.125" style="69" customWidth="1"/>
    <col min="12294" max="12294" width="11.625" style="69" customWidth="1"/>
    <col min="12295" max="12295" width="10" style="69"/>
    <col min="12296" max="12296" width="10.625" style="69" bestFit="1" customWidth="1"/>
    <col min="12297" max="12298" width="10" style="69"/>
    <col min="12299" max="12300" width="10.125" style="69" bestFit="1" customWidth="1"/>
    <col min="12301" max="12544" width="10" style="69"/>
    <col min="12545" max="12545" width="28.125" style="69" customWidth="1"/>
    <col min="12546" max="12546" width="10.625" style="69" customWidth="1"/>
    <col min="12547" max="12547" width="11.125" style="69" customWidth="1"/>
    <col min="12548" max="12548" width="10" style="69"/>
    <col min="12549" max="12549" width="11.125" style="69" customWidth="1"/>
    <col min="12550" max="12550" width="11.625" style="69" customWidth="1"/>
    <col min="12551" max="12551" width="10" style="69"/>
    <col min="12552" max="12552" width="10.625" style="69" bestFit="1" customWidth="1"/>
    <col min="12553" max="12554" width="10" style="69"/>
    <col min="12555" max="12556" width="10.125" style="69" bestFit="1" customWidth="1"/>
    <col min="12557" max="12800" width="10" style="69"/>
    <col min="12801" max="12801" width="28.125" style="69" customWidth="1"/>
    <col min="12802" max="12802" width="10.625" style="69" customWidth="1"/>
    <col min="12803" max="12803" width="11.125" style="69" customWidth="1"/>
    <col min="12804" max="12804" width="10" style="69"/>
    <col min="12805" max="12805" width="11.125" style="69" customWidth="1"/>
    <col min="12806" max="12806" width="11.625" style="69" customWidth="1"/>
    <col min="12807" max="12807" width="10" style="69"/>
    <col min="12808" max="12808" width="10.625" style="69" bestFit="1" customWidth="1"/>
    <col min="12809" max="12810" width="10" style="69"/>
    <col min="12811" max="12812" width="10.125" style="69" bestFit="1" customWidth="1"/>
    <col min="12813" max="13056" width="10" style="69"/>
    <col min="13057" max="13057" width="28.125" style="69" customWidth="1"/>
    <col min="13058" max="13058" width="10.625" style="69" customWidth="1"/>
    <col min="13059" max="13059" width="11.125" style="69" customWidth="1"/>
    <col min="13060" max="13060" width="10" style="69"/>
    <col min="13061" max="13061" width="11.125" style="69" customWidth="1"/>
    <col min="13062" max="13062" width="11.625" style="69" customWidth="1"/>
    <col min="13063" max="13063" width="10" style="69"/>
    <col min="13064" max="13064" width="10.625" style="69" bestFit="1" customWidth="1"/>
    <col min="13065" max="13066" width="10" style="69"/>
    <col min="13067" max="13068" width="10.125" style="69" bestFit="1" customWidth="1"/>
    <col min="13069" max="13312" width="11" style="69"/>
    <col min="13313" max="13313" width="28.125" style="69" customWidth="1"/>
    <col min="13314" max="13314" width="10.625" style="69" customWidth="1"/>
    <col min="13315" max="13315" width="11.125" style="69" customWidth="1"/>
    <col min="13316" max="13316" width="10" style="69"/>
    <col min="13317" max="13317" width="11.125" style="69" customWidth="1"/>
    <col min="13318" max="13318" width="11.625" style="69" customWidth="1"/>
    <col min="13319" max="13319" width="10" style="69"/>
    <col min="13320" max="13320" width="10.625" style="69" bestFit="1" customWidth="1"/>
    <col min="13321" max="13322" width="10" style="69"/>
    <col min="13323" max="13324" width="10.125" style="69" bestFit="1" customWidth="1"/>
    <col min="13325" max="13568" width="10" style="69"/>
    <col min="13569" max="13569" width="28.125" style="69" customWidth="1"/>
    <col min="13570" max="13570" width="10.625" style="69" customWidth="1"/>
    <col min="13571" max="13571" width="11.125" style="69" customWidth="1"/>
    <col min="13572" max="13572" width="10" style="69"/>
    <col min="13573" max="13573" width="11.125" style="69" customWidth="1"/>
    <col min="13574" max="13574" width="11.625" style="69" customWidth="1"/>
    <col min="13575" max="13575" width="10" style="69"/>
    <col min="13576" max="13576" width="10.625" style="69" bestFit="1" customWidth="1"/>
    <col min="13577" max="13578" width="10" style="69"/>
    <col min="13579" max="13580" width="10.125" style="69" bestFit="1" customWidth="1"/>
    <col min="13581" max="13824" width="10" style="69"/>
    <col min="13825" max="13825" width="28.125" style="69" customWidth="1"/>
    <col min="13826" max="13826" width="10.625" style="69" customWidth="1"/>
    <col min="13827" max="13827" width="11.125" style="69" customWidth="1"/>
    <col min="13828" max="13828" width="10" style="69"/>
    <col min="13829" max="13829" width="11.125" style="69" customWidth="1"/>
    <col min="13830" max="13830" width="11.625" style="69" customWidth="1"/>
    <col min="13831" max="13831" width="10" style="69"/>
    <col min="13832" max="13832" width="10.625" style="69" bestFit="1" customWidth="1"/>
    <col min="13833" max="13834" width="10" style="69"/>
    <col min="13835" max="13836" width="10.125" style="69" bestFit="1" customWidth="1"/>
    <col min="13837" max="14080" width="10" style="69"/>
    <col min="14081" max="14081" width="28.125" style="69" customWidth="1"/>
    <col min="14082" max="14082" width="10.625" style="69" customWidth="1"/>
    <col min="14083" max="14083" width="11.125" style="69" customWidth="1"/>
    <col min="14084" max="14084" width="10" style="69"/>
    <col min="14085" max="14085" width="11.125" style="69" customWidth="1"/>
    <col min="14086" max="14086" width="11.625" style="69" customWidth="1"/>
    <col min="14087" max="14087" width="10" style="69"/>
    <col min="14088" max="14088" width="10.625" style="69" bestFit="1" customWidth="1"/>
    <col min="14089" max="14090" width="10" style="69"/>
    <col min="14091" max="14092" width="10.125" style="69" bestFit="1" customWidth="1"/>
    <col min="14093" max="14336" width="11" style="69"/>
    <col min="14337" max="14337" width="28.125" style="69" customWidth="1"/>
    <col min="14338" max="14338" width="10.625" style="69" customWidth="1"/>
    <col min="14339" max="14339" width="11.125" style="69" customWidth="1"/>
    <col min="14340" max="14340" width="10" style="69"/>
    <col min="14341" max="14341" width="11.125" style="69" customWidth="1"/>
    <col min="14342" max="14342" width="11.625" style="69" customWidth="1"/>
    <col min="14343" max="14343" width="10" style="69"/>
    <col min="14344" max="14344" width="10.625" style="69" bestFit="1" customWidth="1"/>
    <col min="14345" max="14346" width="10" style="69"/>
    <col min="14347" max="14348" width="10.125" style="69" bestFit="1" customWidth="1"/>
    <col min="14349" max="14592" width="10" style="69"/>
    <col min="14593" max="14593" width="28.125" style="69" customWidth="1"/>
    <col min="14594" max="14594" width="10.625" style="69" customWidth="1"/>
    <col min="14595" max="14595" width="11.125" style="69" customWidth="1"/>
    <col min="14596" max="14596" width="10" style="69"/>
    <col min="14597" max="14597" width="11.125" style="69" customWidth="1"/>
    <col min="14598" max="14598" width="11.625" style="69" customWidth="1"/>
    <col min="14599" max="14599" width="10" style="69"/>
    <col min="14600" max="14600" width="10.625" style="69" bestFit="1" customWidth="1"/>
    <col min="14601" max="14602" width="10" style="69"/>
    <col min="14603" max="14604" width="10.125" style="69" bestFit="1" customWidth="1"/>
    <col min="14605" max="14848" width="10" style="69"/>
    <col min="14849" max="14849" width="28.125" style="69" customWidth="1"/>
    <col min="14850" max="14850" width="10.625" style="69" customWidth="1"/>
    <col min="14851" max="14851" width="11.125" style="69" customWidth="1"/>
    <col min="14852" max="14852" width="10" style="69"/>
    <col min="14853" max="14853" width="11.125" style="69" customWidth="1"/>
    <col min="14854" max="14854" width="11.625" style="69" customWidth="1"/>
    <col min="14855" max="14855" width="10" style="69"/>
    <col min="14856" max="14856" width="10.625" style="69" bestFit="1" customWidth="1"/>
    <col min="14857" max="14858" width="10" style="69"/>
    <col min="14859" max="14860" width="10.125" style="69" bestFit="1" customWidth="1"/>
    <col min="14861" max="15104" width="10" style="69"/>
    <col min="15105" max="15105" width="28.125" style="69" customWidth="1"/>
    <col min="15106" max="15106" width="10.625" style="69" customWidth="1"/>
    <col min="15107" max="15107" width="11.125" style="69" customWidth="1"/>
    <col min="15108" max="15108" width="10" style="69"/>
    <col min="15109" max="15109" width="11.125" style="69" customWidth="1"/>
    <col min="15110" max="15110" width="11.625" style="69" customWidth="1"/>
    <col min="15111" max="15111" width="10" style="69"/>
    <col min="15112" max="15112" width="10.625" style="69" bestFit="1" customWidth="1"/>
    <col min="15113" max="15114" width="10" style="69"/>
    <col min="15115" max="15116" width="10.125" style="69" bestFit="1" customWidth="1"/>
    <col min="15117" max="15360" width="11" style="69"/>
    <col min="15361" max="15361" width="28.125" style="69" customWidth="1"/>
    <col min="15362" max="15362" width="10.625" style="69" customWidth="1"/>
    <col min="15363" max="15363" width="11.125" style="69" customWidth="1"/>
    <col min="15364" max="15364" width="10" style="69"/>
    <col min="15365" max="15365" width="11.125" style="69" customWidth="1"/>
    <col min="15366" max="15366" width="11.625" style="69" customWidth="1"/>
    <col min="15367" max="15367" width="10" style="69"/>
    <col min="15368" max="15368" width="10.625" style="69" bestFit="1" customWidth="1"/>
    <col min="15369" max="15370" width="10" style="69"/>
    <col min="15371" max="15372" width="10.125" style="69" bestFit="1" customWidth="1"/>
    <col min="15373" max="15616" width="10" style="69"/>
    <col min="15617" max="15617" width="28.125" style="69" customWidth="1"/>
    <col min="15618" max="15618" width="10.625" style="69" customWidth="1"/>
    <col min="15619" max="15619" width="11.125" style="69" customWidth="1"/>
    <col min="15620" max="15620" width="10" style="69"/>
    <col min="15621" max="15621" width="11.125" style="69" customWidth="1"/>
    <col min="15622" max="15622" width="11.625" style="69" customWidth="1"/>
    <col min="15623" max="15623" width="10" style="69"/>
    <col min="15624" max="15624" width="10.625" style="69" bestFit="1" customWidth="1"/>
    <col min="15625" max="15626" width="10" style="69"/>
    <col min="15627" max="15628" width="10.125" style="69" bestFit="1" customWidth="1"/>
    <col min="15629" max="15872" width="10" style="69"/>
    <col min="15873" max="15873" width="28.125" style="69" customWidth="1"/>
    <col min="15874" max="15874" width="10.625" style="69" customWidth="1"/>
    <col min="15875" max="15875" width="11.125" style="69" customWidth="1"/>
    <col min="15876" max="15876" width="10" style="69"/>
    <col min="15877" max="15877" width="11.125" style="69" customWidth="1"/>
    <col min="15878" max="15878" width="11.625" style="69" customWidth="1"/>
    <col min="15879" max="15879" width="10" style="69"/>
    <col min="15880" max="15880" width="10.625" style="69" bestFit="1" customWidth="1"/>
    <col min="15881" max="15882" width="10" style="69"/>
    <col min="15883" max="15884" width="10.125" style="69" bestFit="1" customWidth="1"/>
    <col min="15885" max="16128" width="10" style="69"/>
    <col min="16129" max="16129" width="28.125" style="69" customWidth="1"/>
    <col min="16130" max="16130" width="10.625" style="69" customWidth="1"/>
    <col min="16131" max="16131" width="11.125" style="69" customWidth="1"/>
    <col min="16132" max="16132" width="10" style="69"/>
    <col min="16133" max="16133" width="11.125" style="69" customWidth="1"/>
    <col min="16134" max="16134" width="11.625" style="69" customWidth="1"/>
    <col min="16135" max="16135" width="10" style="69"/>
    <col min="16136" max="16136" width="10.62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151</v>
      </c>
      <c r="I2"/>
    </row>
    <row r="3" spans="1:9" ht="14.25" x14ac:dyDescent="0.2">
      <c r="A3" s="56"/>
      <c r="B3" s="776">
        <f>INDICE!A3</f>
        <v>45383</v>
      </c>
      <c r="C3" s="777"/>
      <c r="D3" s="777" t="s">
        <v>115</v>
      </c>
      <c r="E3" s="777"/>
      <c r="F3" s="777" t="s">
        <v>116</v>
      </c>
      <c r="G3" s="777"/>
      <c r="H3" s="777"/>
      <c r="I3"/>
    </row>
    <row r="4" spans="1:9" ht="14.25" x14ac:dyDescent="0.2">
      <c r="A4" s="66"/>
      <c r="B4" s="63" t="s">
        <v>47</v>
      </c>
      <c r="C4" s="63" t="s">
        <v>419</v>
      </c>
      <c r="D4" s="63" t="s">
        <v>47</v>
      </c>
      <c r="E4" s="63" t="s">
        <v>419</v>
      </c>
      <c r="F4" s="63" t="s">
        <v>47</v>
      </c>
      <c r="G4" s="64" t="s">
        <v>419</v>
      </c>
      <c r="H4" s="64" t="s">
        <v>121</v>
      </c>
      <c r="I4"/>
    </row>
    <row r="5" spans="1:9" ht="14.25" x14ac:dyDescent="0.2">
      <c r="A5" s="3" t="s">
        <v>509</v>
      </c>
      <c r="B5" s="301">
        <v>201.91942999999998</v>
      </c>
      <c r="C5" s="72">
        <v>12.253793690820864</v>
      </c>
      <c r="D5" s="71">
        <v>819.70558999999992</v>
      </c>
      <c r="E5" s="72">
        <v>7.7587294163760161</v>
      </c>
      <c r="F5" s="71">
        <v>2156.0276100000005</v>
      </c>
      <c r="G5" s="72">
        <v>6.2233864186941625</v>
      </c>
      <c r="H5" s="304">
        <v>3.698849704973334</v>
      </c>
      <c r="I5"/>
    </row>
    <row r="6" spans="1:9" ht="14.25" x14ac:dyDescent="0.2">
      <c r="A6" s="3" t="s">
        <v>48</v>
      </c>
      <c r="B6" s="302">
        <v>537.17172999999991</v>
      </c>
      <c r="C6" s="59">
        <v>9.4913110851805023</v>
      </c>
      <c r="D6" s="58">
        <v>1981.7279000000005</v>
      </c>
      <c r="E6" s="59">
        <v>9.6129557249210329</v>
      </c>
      <c r="F6" s="58">
        <v>6242.0677899999982</v>
      </c>
      <c r="G6" s="59">
        <v>6.7793631972717945</v>
      </c>
      <c r="H6" s="305">
        <v>10.70880098954996</v>
      </c>
      <c r="I6"/>
    </row>
    <row r="7" spans="1:9" ht="14.25" x14ac:dyDescent="0.2">
      <c r="A7" s="3" t="s">
        <v>49</v>
      </c>
      <c r="B7" s="302">
        <v>599.08051000000023</v>
      </c>
      <c r="C7" s="59">
        <v>9.9946267777053031</v>
      </c>
      <c r="D7" s="58">
        <v>2125.0109900000002</v>
      </c>
      <c r="E7" s="59">
        <v>12.460708548546727</v>
      </c>
      <c r="F7" s="58">
        <v>6878.3215399999981</v>
      </c>
      <c r="G7" s="59">
        <v>11.357117240374901</v>
      </c>
      <c r="H7" s="305">
        <v>11.800348697269564</v>
      </c>
      <c r="I7"/>
    </row>
    <row r="8" spans="1:9" ht="14.25" x14ac:dyDescent="0.2">
      <c r="A8" s="3" t="s">
        <v>122</v>
      </c>
      <c r="B8" s="302">
        <v>2700.6812100000006</v>
      </c>
      <c r="C8" s="59">
        <v>14.736278822916422</v>
      </c>
      <c r="D8" s="58">
        <v>10485.26989</v>
      </c>
      <c r="E8" s="59">
        <v>5.0494113813197261</v>
      </c>
      <c r="F8" s="58">
        <v>31037.113640000007</v>
      </c>
      <c r="G8" s="59">
        <v>-0.68294393795360997</v>
      </c>
      <c r="H8" s="305">
        <v>53.246822117708327</v>
      </c>
      <c r="I8"/>
    </row>
    <row r="9" spans="1:9" ht="14.25" x14ac:dyDescent="0.2">
      <c r="A9" s="3" t="s">
        <v>123</v>
      </c>
      <c r="B9" s="302">
        <v>663.16745000000003</v>
      </c>
      <c r="C9" s="59">
        <v>12.668135331877389</v>
      </c>
      <c r="D9" s="58">
        <v>2420.85014</v>
      </c>
      <c r="E9" s="59">
        <v>2.6012454078650364</v>
      </c>
      <c r="F9" s="58">
        <v>7093.55746</v>
      </c>
      <c r="G9" s="73">
        <v>-6.6144065977407029</v>
      </c>
      <c r="H9" s="305">
        <v>12.169604320666554</v>
      </c>
      <c r="I9"/>
    </row>
    <row r="10" spans="1:9" ht="14.25" x14ac:dyDescent="0.2">
      <c r="A10" s="3" t="s">
        <v>589</v>
      </c>
      <c r="B10" s="302">
        <v>459.30200000000002</v>
      </c>
      <c r="C10" s="330">
        <v>26.359658016315247</v>
      </c>
      <c r="D10" s="58">
        <v>1769.7932563330946</v>
      </c>
      <c r="E10" s="59">
        <v>14.022770807134439</v>
      </c>
      <c r="F10" s="58">
        <v>4882.0499885359259</v>
      </c>
      <c r="G10" s="59">
        <v>7.3168472158886821</v>
      </c>
      <c r="H10" s="305">
        <v>8.3755741698322552</v>
      </c>
      <c r="I10"/>
    </row>
    <row r="11" spans="1:9" ht="14.25" x14ac:dyDescent="0.2">
      <c r="A11" s="60" t="s">
        <v>590</v>
      </c>
      <c r="B11" s="61">
        <v>5161.3223300000009</v>
      </c>
      <c r="C11" s="62">
        <v>14.162375988109938</v>
      </c>
      <c r="D11" s="61">
        <v>19602.357766333094</v>
      </c>
      <c r="E11" s="62">
        <v>6.8186343082935865</v>
      </c>
      <c r="F11" s="61">
        <v>58289.138028535934</v>
      </c>
      <c r="G11" s="62">
        <v>1.4641666813886425</v>
      </c>
      <c r="H11" s="62">
        <v>100</v>
      </c>
      <c r="I11"/>
    </row>
    <row r="12" spans="1:9" ht="14.25" x14ac:dyDescent="0.2">
      <c r="A12" s="3"/>
      <c r="B12" s="3"/>
      <c r="C12" s="3"/>
      <c r="D12" s="3"/>
      <c r="E12" s="3"/>
      <c r="F12" s="3"/>
      <c r="G12" s="3"/>
      <c r="H12" s="79" t="s">
        <v>220</v>
      </c>
      <c r="I12"/>
    </row>
    <row r="13" spans="1:9" ht="14.25" x14ac:dyDescent="0.2">
      <c r="A13" s="80" t="s">
        <v>477</v>
      </c>
      <c r="B13" s="3"/>
      <c r="C13" s="3"/>
      <c r="D13" s="3"/>
      <c r="E13" s="3"/>
      <c r="F13" s="3"/>
      <c r="G13" s="3"/>
      <c r="H13" s="3"/>
      <c r="I13"/>
    </row>
    <row r="14" spans="1:9" ht="14.25" x14ac:dyDescent="0.2">
      <c r="A14" s="80" t="s">
        <v>420</v>
      </c>
      <c r="B14" s="58"/>
      <c r="C14" s="3"/>
      <c r="D14" s="3"/>
      <c r="E14" s="3"/>
      <c r="F14" s="3"/>
      <c r="G14" s="3"/>
      <c r="H14" s="3"/>
      <c r="I14"/>
    </row>
    <row r="15" spans="1:9" ht="14.25" x14ac:dyDescent="0.2">
      <c r="A15" s="80" t="s">
        <v>421</v>
      </c>
      <c r="B15" s="3"/>
      <c r="C15" s="3"/>
      <c r="D15" s="3"/>
      <c r="E15" s="3"/>
      <c r="F15" s="3"/>
      <c r="G15" s="3"/>
      <c r="H15" s="3"/>
      <c r="I15"/>
    </row>
    <row r="16" spans="1:9" ht="14.25" x14ac:dyDescent="0.2">
      <c r="A16" s="133" t="s">
        <v>530</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C10">
    <cfRule type="cellIs" dxfId="214" priority="6" operator="equal">
      <formula>0</formula>
    </cfRule>
    <cfRule type="cellIs" dxfId="213" priority="7" operator="between">
      <formula>0</formula>
      <formula>0.5</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4.25" x14ac:dyDescent="0.2"/>
  <cols>
    <col min="1" max="1" width="26.625" style="1" customWidth="1"/>
    <col min="2" max="13" width="8.625" style="1" customWidth="1"/>
    <col min="14" max="16384" width="11" style="1"/>
  </cols>
  <sheetData>
    <row r="1" spans="1:13" x14ac:dyDescent="0.2">
      <c r="A1" s="158" t="s">
        <v>361</v>
      </c>
    </row>
    <row r="2" spans="1:13" x14ac:dyDescent="0.2">
      <c r="A2" s="158"/>
      <c r="M2" s="161"/>
    </row>
    <row r="3" spans="1:13" x14ac:dyDescent="0.2">
      <c r="A3" s="190"/>
      <c r="B3" s="145">
        <v>2023</v>
      </c>
      <c r="C3" s="145" t="s">
        <v>507</v>
      </c>
      <c r="D3" s="145" t="s">
        <v>507</v>
      </c>
      <c r="E3" s="145" t="s">
        <v>507</v>
      </c>
      <c r="F3" s="145" t="s">
        <v>507</v>
      </c>
      <c r="G3" s="145" t="s">
        <v>507</v>
      </c>
      <c r="H3" s="145" t="s">
        <v>507</v>
      </c>
      <c r="I3" s="145" t="s">
        <v>507</v>
      </c>
      <c r="J3" s="145">
        <v>2024</v>
      </c>
      <c r="K3" s="145" t="s">
        <v>507</v>
      </c>
      <c r="L3" s="145" t="s">
        <v>507</v>
      </c>
      <c r="M3" s="145" t="s">
        <v>507</v>
      </c>
    </row>
    <row r="4" spans="1:13" x14ac:dyDescent="0.2">
      <c r="B4" s="536">
        <v>45047</v>
      </c>
      <c r="C4" s="536">
        <v>45078</v>
      </c>
      <c r="D4" s="536">
        <v>45108</v>
      </c>
      <c r="E4" s="536">
        <v>45139</v>
      </c>
      <c r="F4" s="536">
        <v>45170</v>
      </c>
      <c r="G4" s="536">
        <v>45200</v>
      </c>
      <c r="H4" s="536">
        <v>45231</v>
      </c>
      <c r="I4" s="536">
        <v>45261</v>
      </c>
      <c r="J4" s="536">
        <v>45292</v>
      </c>
      <c r="K4" s="536">
        <v>45323</v>
      </c>
      <c r="L4" s="536">
        <v>45352</v>
      </c>
      <c r="M4" s="536">
        <v>45383</v>
      </c>
    </row>
    <row r="5" spans="1:13" x14ac:dyDescent="0.2">
      <c r="A5" s="551" t="s">
        <v>538</v>
      </c>
      <c r="B5" s="538">
        <v>2.1459090909090905</v>
      </c>
      <c r="C5" s="538">
        <v>2.1766666666666659</v>
      </c>
      <c r="D5" s="538">
        <v>2.5537894736842106</v>
      </c>
      <c r="E5" s="538">
        <v>2.5831739130434781</v>
      </c>
      <c r="F5" s="538">
        <v>2.6369500000000001</v>
      </c>
      <c r="G5" s="538">
        <v>2.9874545454545451</v>
      </c>
      <c r="H5" s="538">
        <v>2.7060526315789475</v>
      </c>
      <c r="I5" s="538">
        <v>2.5220999999999996</v>
      </c>
      <c r="J5" s="538">
        <v>3.1761428571428576</v>
      </c>
      <c r="K5" s="538">
        <v>1.7217499999999997</v>
      </c>
      <c r="L5" s="538">
        <v>1.4928000000000003</v>
      </c>
      <c r="M5" s="538">
        <v>1.5985909090909092</v>
      </c>
    </row>
    <row r="6" spans="1:13" x14ac:dyDescent="0.2">
      <c r="A6" s="18" t="s">
        <v>539</v>
      </c>
      <c r="B6" s="538">
        <v>71.974000000000004</v>
      </c>
      <c r="C6" s="538">
        <v>79.770454545454555</v>
      </c>
      <c r="D6" s="538">
        <v>71.13095238095238</v>
      </c>
      <c r="E6" s="538">
        <v>83.586363636363629</v>
      </c>
      <c r="F6" s="538">
        <v>92.125238095238103</v>
      </c>
      <c r="G6" s="538">
        <v>104.87045454545454</v>
      </c>
      <c r="H6" s="538">
        <v>105.75681818181819</v>
      </c>
      <c r="I6" s="538">
        <v>84.622631578947363</v>
      </c>
      <c r="J6" s="538">
        <v>74.245454545454535</v>
      </c>
      <c r="K6" s="538">
        <v>63.224761904761898</v>
      </c>
      <c r="L6" s="538">
        <v>68.255499999999998</v>
      </c>
      <c r="M6" s="538">
        <v>71.838095238095235</v>
      </c>
    </row>
    <row r="7" spans="1:13" x14ac:dyDescent="0.2">
      <c r="A7" s="513" t="s">
        <v>540</v>
      </c>
      <c r="B7" s="538">
        <v>31.273500000000002</v>
      </c>
      <c r="C7" s="538">
        <v>32.474090909090918</v>
      </c>
      <c r="D7" s="538">
        <v>29.54190476190476</v>
      </c>
      <c r="E7" s="538">
        <v>33.476818181818189</v>
      </c>
      <c r="F7" s="538">
        <v>36.526666666666664</v>
      </c>
      <c r="G7" s="538">
        <v>43.264545454545448</v>
      </c>
      <c r="H7" s="538">
        <v>43.26909090909092</v>
      </c>
      <c r="I7" s="538">
        <v>35.478421052631575</v>
      </c>
      <c r="J7" s="538">
        <v>29.753636363636364</v>
      </c>
      <c r="K7" s="538">
        <v>25.630476190476191</v>
      </c>
      <c r="L7" s="538">
        <v>26.675000000000001</v>
      </c>
      <c r="M7" s="578">
        <v>29.131428571428575</v>
      </c>
    </row>
    <row r="8" spans="1:13" x14ac:dyDescent="0.2">
      <c r="A8" s="440" t="s">
        <v>541</v>
      </c>
      <c r="B8" s="579">
        <v>28.945806451612899</v>
      </c>
      <c r="C8" s="579">
        <v>31.247333333333327</v>
      </c>
      <c r="D8" s="579">
        <v>29.849999999999994</v>
      </c>
      <c r="E8" s="579">
        <v>34.105161290322577</v>
      </c>
      <c r="F8" s="579">
        <v>37.066000000000003</v>
      </c>
      <c r="G8" s="579">
        <v>43.046451612903233</v>
      </c>
      <c r="H8" s="579">
        <v>38.041666666666657</v>
      </c>
      <c r="I8" s="579">
        <v>34.3116129032258</v>
      </c>
      <c r="J8" s="579">
        <v>29.842258064516137</v>
      </c>
      <c r="K8" s="579">
        <v>25.343103448275858</v>
      </c>
      <c r="L8" s="579">
        <v>26.866774193548387</v>
      </c>
      <c r="M8" s="579">
        <v>29.221666666666668</v>
      </c>
    </row>
    <row r="9" spans="1:13" x14ac:dyDescent="0.2">
      <c r="M9" s="161" t="s">
        <v>542</v>
      </c>
    </row>
    <row r="10" spans="1:13" x14ac:dyDescent="0.2">
      <c r="A10" s="443"/>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4.25" x14ac:dyDescent="0.2"/>
  <cols>
    <col min="1" max="1" width="19.62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43"/>
      <c r="H2" s="245"/>
      <c r="I2" s="244" t="s">
        <v>151</v>
      </c>
    </row>
    <row r="3" spans="1:71" s="69" customFormat="1" ht="12.75" x14ac:dyDescent="0.2">
      <c r="A3" s="70"/>
      <c r="B3" s="824">
        <f>INDICE!A3</f>
        <v>45383</v>
      </c>
      <c r="C3" s="825">
        <v>41671</v>
      </c>
      <c r="D3" s="824">
        <f>DATE(YEAR(B3),MONTH(B3)-1,1)</f>
        <v>45352</v>
      </c>
      <c r="E3" s="825"/>
      <c r="F3" s="824">
        <f>DATE(YEAR(B3)-1,MONTH(B3),1)</f>
        <v>45017</v>
      </c>
      <c r="G3" s="825"/>
      <c r="H3" s="769" t="s">
        <v>419</v>
      </c>
      <c r="I3" s="769"/>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625">
        <f>D3</f>
        <v>45352</v>
      </c>
      <c r="I4" s="281">
        <f>F3</f>
        <v>45017</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2" t="s">
        <v>363</v>
      </c>
      <c r="B5" s="235">
        <v>5576.4679999999998</v>
      </c>
      <c r="C5" s="445">
        <v>36.935268492429003</v>
      </c>
      <c r="D5" s="235">
        <v>4678.1329999999998</v>
      </c>
      <c r="E5" s="445">
        <v>32.05001496264272</v>
      </c>
      <c r="F5" s="235">
        <v>5856.8389999999999</v>
      </c>
      <c r="G5" s="445">
        <v>37.73993742614671</v>
      </c>
      <c r="H5" s="627">
        <v>19.20285293299699</v>
      </c>
      <c r="I5" s="241">
        <v>-4.7870702950857975</v>
      </c>
      <c r="K5" s="240"/>
    </row>
    <row r="6" spans="1:71" s="13" customFormat="1" ht="15" x14ac:dyDescent="0.2">
      <c r="A6" s="16" t="s">
        <v>117</v>
      </c>
      <c r="B6" s="235">
        <v>9521.4809999999998</v>
      </c>
      <c r="C6" s="445">
        <v>63.06473150757099</v>
      </c>
      <c r="D6" s="235">
        <v>9918.2189999999991</v>
      </c>
      <c r="E6" s="445">
        <v>67.94998503735728</v>
      </c>
      <c r="F6" s="235">
        <v>9662.1029999999992</v>
      </c>
      <c r="G6" s="445">
        <v>62.26006257385329</v>
      </c>
      <c r="H6" s="241">
        <v>-4.0000931618872242</v>
      </c>
      <c r="I6" s="241">
        <v>-1.4553974429790224</v>
      </c>
      <c r="K6" s="240"/>
    </row>
    <row r="7" spans="1:71" s="69" customFormat="1" ht="12.75" x14ac:dyDescent="0.2">
      <c r="A7" s="76" t="s">
        <v>114</v>
      </c>
      <c r="B7" s="77">
        <v>15097.949000000001</v>
      </c>
      <c r="C7" s="78">
        <v>100</v>
      </c>
      <c r="D7" s="77">
        <v>14596.352000000001</v>
      </c>
      <c r="E7" s="78">
        <v>100</v>
      </c>
      <c r="F7" s="77">
        <v>15518.941999999999</v>
      </c>
      <c r="G7" s="78">
        <v>100</v>
      </c>
      <c r="H7" s="78">
        <v>3.4364545332970851</v>
      </c>
      <c r="I7" s="628">
        <v>-2.712768692608031</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8"/>
      <c r="I8" s="161" t="s">
        <v>220</v>
      </c>
      <c r="J8" s="13"/>
      <c r="K8" s="240"/>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37" customFormat="1" ht="12.75" x14ac:dyDescent="0.2">
      <c r="A9" s="443" t="s">
        <v>491</v>
      </c>
      <c r="B9" s="238"/>
      <c r="C9" s="239"/>
      <c r="D9" s="238"/>
      <c r="E9" s="238"/>
      <c r="F9" s="238"/>
      <c r="G9" s="238"/>
      <c r="H9" s="238"/>
      <c r="I9" s="238"/>
      <c r="J9" s="238"/>
      <c r="K9" s="238"/>
      <c r="L9" s="238"/>
    </row>
    <row r="10" spans="1:71" x14ac:dyDescent="0.2">
      <c r="A10" s="444" t="s">
        <v>462</v>
      </c>
    </row>
    <row r="11" spans="1:71" x14ac:dyDescent="0.2">
      <c r="A11" s="443" t="s">
        <v>530</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2"/>
  <sheetViews>
    <sheetView workbookViewId="0"/>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43"/>
      <c r="H2" s="245"/>
      <c r="I2" s="244" t="s">
        <v>151</v>
      </c>
    </row>
    <row r="3" spans="1:71" s="69" customFormat="1" ht="12.75" x14ac:dyDescent="0.2">
      <c r="A3" s="70"/>
      <c r="B3" s="824">
        <f>INDICE!A3</f>
        <v>45383</v>
      </c>
      <c r="C3" s="825">
        <v>41671</v>
      </c>
      <c r="D3" s="824">
        <f>DATE(YEAR(B3),MONTH(B3)-1,1)</f>
        <v>45352</v>
      </c>
      <c r="E3" s="825"/>
      <c r="F3" s="824">
        <f>DATE(YEAR(B3)-1,MONTH(B3),1)</f>
        <v>45017</v>
      </c>
      <c r="G3" s="825"/>
      <c r="H3" s="769" t="s">
        <v>419</v>
      </c>
      <c r="I3" s="769"/>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281">
        <f>D3</f>
        <v>45352</v>
      </c>
      <c r="I4" s="281">
        <f>F3</f>
        <v>45017</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2" t="s">
        <v>464</v>
      </c>
      <c r="B5" s="235">
        <v>5491.0069999999996</v>
      </c>
      <c r="C5" s="445">
        <v>38.189370648966708</v>
      </c>
      <c r="D5" s="235">
        <v>5612.28</v>
      </c>
      <c r="E5" s="445">
        <v>39.327679297727784</v>
      </c>
      <c r="F5" s="235">
        <v>5624.665</v>
      </c>
      <c r="G5" s="445">
        <v>36.561884314012246</v>
      </c>
      <c r="H5" s="395">
        <v>-2.1608508484965139</v>
      </c>
      <c r="I5" s="438">
        <v>-2.3762837431207076</v>
      </c>
      <c r="K5" s="240"/>
    </row>
    <row r="6" spans="1:71" s="13" customFormat="1" ht="15" x14ac:dyDescent="0.2">
      <c r="A6" s="16" t="s">
        <v>513</v>
      </c>
      <c r="B6" s="235">
        <v>8887.3577299999961</v>
      </c>
      <c r="C6" s="445">
        <v>61.810629351033299</v>
      </c>
      <c r="D6" s="235">
        <v>8658.2798200000016</v>
      </c>
      <c r="E6" s="445">
        <v>60.672320702272209</v>
      </c>
      <c r="F6" s="235">
        <v>9759.2931999999964</v>
      </c>
      <c r="G6" s="445">
        <v>63.438115685987754</v>
      </c>
      <c r="H6" s="395">
        <v>2.6457669971677409</v>
      </c>
      <c r="I6" s="395">
        <v>-8.9344120740219246</v>
      </c>
      <c r="K6" s="240"/>
    </row>
    <row r="7" spans="1:71" s="69" customFormat="1" ht="12.75" x14ac:dyDescent="0.2">
      <c r="A7" s="76" t="s">
        <v>114</v>
      </c>
      <c r="B7" s="77">
        <v>14378.364729999996</v>
      </c>
      <c r="C7" s="78">
        <v>100</v>
      </c>
      <c r="D7" s="77">
        <v>14270.559820000002</v>
      </c>
      <c r="E7" s="78">
        <v>100</v>
      </c>
      <c r="F7" s="77">
        <v>15383.958199999997</v>
      </c>
      <c r="G7" s="78">
        <v>100</v>
      </c>
      <c r="H7" s="78">
        <v>0.75543574575754413</v>
      </c>
      <c r="I7" s="78">
        <v>-6.5366367805133647</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8"/>
      <c r="I8" s="161" t="s">
        <v>220</v>
      </c>
      <c r="J8" s="13"/>
      <c r="K8" s="240"/>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43" t="s">
        <v>491</v>
      </c>
    </row>
    <row r="10" spans="1:71" x14ac:dyDescent="0.2">
      <c r="A10" s="443" t="s">
        <v>462</v>
      </c>
    </row>
    <row r="11" spans="1:71" x14ac:dyDescent="0.2">
      <c r="A11" s="429" t="s">
        <v>530</v>
      </c>
    </row>
    <row r="12" spans="1:71" x14ac:dyDescent="0.2">
      <c r="C12" s="1" t="s">
        <v>367</v>
      </c>
    </row>
  </sheetData>
  <mergeCells count="4">
    <mergeCell ref="B3:C3"/>
    <mergeCell ref="D3:E3"/>
    <mergeCell ref="F3:G3"/>
    <mergeCell ref="H3:I3"/>
  </mergeCells>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125" style="1" customWidth="1"/>
    <col min="6" max="6" width="11" style="1"/>
    <col min="7" max="7" width="11.625" style="1" customWidth="1"/>
    <col min="8" max="8" width="11" style="1"/>
    <col min="9" max="9" width="11.625" style="1" customWidth="1"/>
    <col min="10" max="16384" width="11" style="1"/>
  </cols>
  <sheetData>
    <row r="1" spans="1:9" x14ac:dyDescent="0.2">
      <c r="A1" s="815" t="s">
        <v>500</v>
      </c>
      <c r="B1" s="815"/>
      <c r="C1" s="815"/>
      <c r="D1" s="815"/>
      <c r="E1" s="815"/>
      <c r="F1" s="815"/>
    </row>
    <row r="2" spans="1:9" x14ac:dyDescent="0.2">
      <c r="A2" s="816"/>
      <c r="B2" s="816"/>
      <c r="C2" s="816"/>
      <c r="D2" s="816"/>
      <c r="E2" s="816"/>
      <c r="F2" s="816"/>
      <c r="I2" s="161" t="s">
        <v>463</v>
      </c>
    </row>
    <row r="3" spans="1:9" x14ac:dyDescent="0.2">
      <c r="A3" s="249"/>
      <c r="B3" s="251"/>
      <c r="C3" s="251"/>
      <c r="D3" s="776">
        <f>INDICE!A3</f>
        <v>45383</v>
      </c>
      <c r="E3" s="776">
        <v>41671</v>
      </c>
      <c r="F3" s="776">
        <f>DATE(YEAR(D3),MONTH(D3)-1,1)</f>
        <v>45352</v>
      </c>
      <c r="G3" s="776"/>
      <c r="H3" s="780">
        <f>DATE(YEAR(D3)-1,MONTH(D3),1)</f>
        <v>45017</v>
      </c>
      <c r="I3" s="780"/>
    </row>
    <row r="4" spans="1:9" x14ac:dyDescent="0.2">
      <c r="A4" s="215"/>
      <c r="B4" s="216"/>
      <c r="C4" s="216"/>
      <c r="D4" s="82" t="s">
        <v>366</v>
      </c>
      <c r="E4" s="184" t="s">
        <v>106</v>
      </c>
      <c r="F4" s="82" t="s">
        <v>366</v>
      </c>
      <c r="G4" s="184" t="s">
        <v>106</v>
      </c>
      <c r="H4" s="82" t="s">
        <v>366</v>
      </c>
      <c r="I4" s="184" t="s">
        <v>106</v>
      </c>
    </row>
    <row r="5" spans="1:9" x14ac:dyDescent="0.2">
      <c r="A5" s="539" t="s">
        <v>365</v>
      </c>
      <c r="B5" s="166"/>
      <c r="C5" s="166"/>
      <c r="D5" s="395">
        <v>102.18282000670992</v>
      </c>
      <c r="E5" s="448">
        <v>100</v>
      </c>
      <c r="F5" s="395">
        <v>99.566180317602331</v>
      </c>
      <c r="G5" s="448">
        <v>100</v>
      </c>
      <c r="H5" s="395">
        <v>115.11995828126268</v>
      </c>
      <c r="I5" s="448">
        <v>100</v>
      </c>
    </row>
    <row r="6" spans="1:9" x14ac:dyDescent="0.2">
      <c r="A6" s="580" t="s">
        <v>460</v>
      </c>
      <c r="B6" s="166"/>
      <c r="C6" s="166"/>
      <c r="D6" s="395">
        <v>64.072845090583755</v>
      </c>
      <c r="E6" s="448">
        <v>62.704126864355828</v>
      </c>
      <c r="F6" s="395">
        <v>60.589582196376654</v>
      </c>
      <c r="G6" s="448">
        <v>60.853576990805792</v>
      </c>
      <c r="H6" s="395">
        <v>72.590678004544344</v>
      </c>
      <c r="I6" s="448">
        <v>63.056553432020699</v>
      </c>
    </row>
    <row r="7" spans="1:9" x14ac:dyDescent="0.2">
      <c r="A7" s="580" t="s">
        <v>461</v>
      </c>
      <c r="B7" s="166"/>
      <c r="C7" s="166"/>
      <c r="D7" s="395">
        <v>38.109974916126156</v>
      </c>
      <c r="E7" s="448">
        <v>37.295873135644165</v>
      </c>
      <c r="F7" s="395">
        <v>38.976598121225685</v>
      </c>
      <c r="G7" s="448">
        <v>39.146423009194223</v>
      </c>
      <c r="H7" s="395">
        <v>42.529280276718332</v>
      </c>
      <c r="I7" s="448">
        <v>36.943446567979294</v>
      </c>
    </row>
    <row r="8" spans="1:9" x14ac:dyDescent="0.2">
      <c r="A8" s="540" t="s">
        <v>596</v>
      </c>
      <c r="B8" s="248"/>
      <c r="C8" s="248"/>
      <c r="D8" s="441">
        <v>90</v>
      </c>
      <c r="E8" s="449"/>
      <c r="F8" s="441">
        <v>90</v>
      </c>
      <c r="G8" s="449"/>
      <c r="H8" s="441">
        <v>90</v>
      </c>
      <c r="I8" s="449"/>
    </row>
    <row r="9" spans="1:9" x14ac:dyDescent="0.2">
      <c r="B9" s="133"/>
      <c r="C9" s="133"/>
      <c r="D9" s="133"/>
      <c r="E9" s="220"/>
      <c r="I9" s="161" t="s">
        <v>220</v>
      </c>
    </row>
    <row r="10" spans="1:9" x14ac:dyDescent="0.2">
      <c r="A10" s="402" t="s">
        <v>573</v>
      </c>
      <c r="B10" s="246"/>
      <c r="C10" s="246"/>
      <c r="D10" s="246"/>
      <c r="E10" s="246"/>
      <c r="F10" s="246"/>
      <c r="G10" s="246"/>
      <c r="H10" s="246"/>
      <c r="I10" s="246"/>
    </row>
    <row r="11" spans="1:9" x14ac:dyDescent="0.2">
      <c r="A11" s="402" t="s">
        <v>551</v>
      </c>
      <c r="B11" s="246"/>
      <c r="C11" s="246"/>
      <c r="D11" s="246"/>
      <c r="E11" s="246"/>
      <c r="F11" s="246"/>
      <c r="G11" s="246"/>
      <c r="H11" s="246"/>
      <c r="I11" s="246"/>
    </row>
    <row r="12" spans="1:9" x14ac:dyDescent="0.2">
      <c r="A12" s="246"/>
      <c r="B12" s="246"/>
      <c r="C12" s="246"/>
      <c r="D12" s="246"/>
      <c r="E12" s="246"/>
      <c r="F12" s="246"/>
      <c r="G12" s="246"/>
      <c r="H12" s="246"/>
      <c r="I12" s="246"/>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125" customWidth="1"/>
    <col min="2" max="3" width="11.625" customWidth="1"/>
    <col min="4" max="5" width="12.5" customWidth="1"/>
    <col min="6" max="7" width="15.125" customWidth="1"/>
    <col min="8" max="9" width="10.125" customWidth="1"/>
    <col min="10" max="38" width="11" style="1"/>
  </cols>
  <sheetData>
    <row r="1" spans="1:40" x14ac:dyDescent="0.2">
      <c r="A1" s="815" t="s">
        <v>464</v>
      </c>
      <c r="B1" s="815"/>
      <c r="C1" s="815"/>
      <c r="D1" s="815"/>
      <c r="E1" s="250"/>
      <c r="F1" s="1"/>
      <c r="G1" s="1"/>
      <c r="H1" s="1"/>
      <c r="I1" s="1"/>
    </row>
    <row r="2" spans="1:40" ht="15" x14ac:dyDescent="0.2">
      <c r="A2" s="815"/>
      <c r="B2" s="815"/>
      <c r="C2" s="815"/>
      <c r="D2" s="815"/>
      <c r="E2" s="250"/>
      <c r="F2" s="1"/>
      <c r="G2" s="208"/>
      <c r="H2" s="245"/>
      <c r="I2" s="244" t="s">
        <v>151</v>
      </c>
    </row>
    <row r="3" spans="1:40" x14ac:dyDescent="0.2">
      <c r="A3" s="249"/>
      <c r="B3" s="824">
        <f>INDICE!A3</f>
        <v>45383</v>
      </c>
      <c r="C3" s="825">
        <v>41671</v>
      </c>
      <c r="D3" s="824">
        <f>DATE(YEAR(B3),MONTH(B3)-1,1)</f>
        <v>45352</v>
      </c>
      <c r="E3" s="825"/>
      <c r="F3" s="824">
        <f>DATE(YEAR(B3)-1,MONTH(B3),1)</f>
        <v>45017</v>
      </c>
      <c r="G3" s="825"/>
      <c r="H3" s="769" t="s">
        <v>419</v>
      </c>
      <c r="I3" s="769"/>
    </row>
    <row r="4" spans="1:40" x14ac:dyDescent="0.2">
      <c r="A4" s="215"/>
      <c r="B4" s="184" t="s">
        <v>47</v>
      </c>
      <c r="C4" s="184" t="s">
        <v>106</v>
      </c>
      <c r="D4" s="184" t="s">
        <v>47</v>
      </c>
      <c r="E4" s="184" t="s">
        <v>106</v>
      </c>
      <c r="F4" s="184" t="s">
        <v>47</v>
      </c>
      <c r="G4" s="184" t="s">
        <v>106</v>
      </c>
      <c r="H4" s="678">
        <f>D3</f>
        <v>45352</v>
      </c>
      <c r="I4" s="678">
        <f>F3</f>
        <v>45017</v>
      </c>
    </row>
    <row r="5" spans="1:40" x14ac:dyDescent="0.2">
      <c r="A5" s="539" t="s">
        <v>48</v>
      </c>
      <c r="B5" s="234">
        <v>531.61800000000005</v>
      </c>
      <c r="C5" s="241">
        <v>9.6816121341677412</v>
      </c>
      <c r="D5" s="234">
        <v>497.77800000000002</v>
      </c>
      <c r="E5" s="241">
        <v>8.8694434347537907</v>
      </c>
      <c r="F5" s="234">
        <v>486.49799999999999</v>
      </c>
      <c r="G5" s="241">
        <v>8.6493684512766542</v>
      </c>
      <c r="H5" s="438">
        <v>6.7982112507985546</v>
      </c>
      <c r="I5" s="395">
        <v>9.2744471714169556</v>
      </c>
    </row>
    <row r="6" spans="1:40" x14ac:dyDescent="0.2">
      <c r="A6" s="580" t="s">
        <v>49</v>
      </c>
      <c r="B6" s="234">
        <v>330.24</v>
      </c>
      <c r="C6" s="241">
        <v>6.0141973958510713</v>
      </c>
      <c r="D6" s="234">
        <v>330.24</v>
      </c>
      <c r="E6" s="241">
        <v>5.8842395603925679</v>
      </c>
      <c r="F6" s="234">
        <v>333.65899999999999</v>
      </c>
      <c r="G6" s="241">
        <v>5.9320688432111064</v>
      </c>
      <c r="H6" s="395">
        <v>0</v>
      </c>
      <c r="I6" s="395">
        <v>-1.0246988692047818</v>
      </c>
    </row>
    <row r="7" spans="1:40" x14ac:dyDescent="0.2">
      <c r="A7" s="580" t="s">
        <v>122</v>
      </c>
      <c r="B7" s="234">
        <v>2991.6170000000002</v>
      </c>
      <c r="C7" s="241">
        <v>54.482119582073018</v>
      </c>
      <c r="D7" s="234">
        <v>3146.73</v>
      </c>
      <c r="E7" s="241">
        <v>56.068656588766061</v>
      </c>
      <c r="F7" s="234">
        <v>3178.4160000000002</v>
      </c>
      <c r="G7" s="241">
        <v>56.508538730751077</v>
      </c>
      <c r="H7" s="73">
        <v>-4.9293393459241761</v>
      </c>
      <c r="I7" s="395">
        <v>-5.8771098559785742</v>
      </c>
    </row>
    <row r="8" spans="1:40" x14ac:dyDescent="0.2">
      <c r="A8" s="580" t="s">
        <v>123</v>
      </c>
      <c r="B8" s="234">
        <v>35</v>
      </c>
      <c r="C8" s="241">
        <v>0.63740585287908025</v>
      </c>
      <c r="D8" s="234">
        <v>35</v>
      </c>
      <c r="E8" s="241">
        <v>0.62363246309877629</v>
      </c>
      <c r="F8" s="234">
        <v>35</v>
      </c>
      <c r="G8" s="241">
        <v>0.62225928121941487</v>
      </c>
      <c r="H8" s="430">
        <v>0</v>
      </c>
      <c r="I8" s="395">
        <v>0</v>
      </c>
    </row>
    <row r="9" spans="1:40" x14ac:dyDescent="0.2">
      <c r="A9" s="540" t="s">
        <v>364</v>
      </c>
      <c r="B9" s="441">
        <v>1602.5319999999999</v>
      </c>
      <c r="C9" s="446">
        <v>29.184665035029095</v>
      </c>
      <c r="D9" s="441">
        <v>1602.5319999999999</v>
      </c>
      <c r="E9" s="446">
        <v>28.554027952988804</v>
      </c>
      <c r="F9" s="441">
        <v>1591.0920000000001</v>
      </c>
      <c r="G9" s="446">
        <v>28.287764693541749</v>
      </c>
      <c r="H9" s="430">
        <v>0</v>
      </c>
      <c r="I9" s="73">
        <v>0.71900304947795768</v>
      </c>
    </row>
    <row r="10" spans="1:40" s="69" customFormat="1" x14ac:dyDescent="0.2">
      <c r="A10" s="76" t="s">
        <v>114</v>
      </c>
      <c r="B10" s="77">
        <v>5491.0069999999996</v>
      </c>
      <c r="C10" s="247">
        <v>100</v>
      </c>
      <c r="D10" s="77">
        <v>5612.28</v>
      </c>
      <c r="E10" s="247">
        <v>100</v>
      </c>
      <c r="F10" s="77">
        <v>5624.665</v>
      </c>
      <c r="G10" s="247">
        <v>100</v>
      </c>
      <c r="H10" s="628">
        <v>-2.1608508484965139</v>
      </c>
      <c r="I10" s="78">
        <v>-2.3762837431207076</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220</v>
      </c>
    </row>
    <row r="12" spans="1:40" s="237" customFormat="1" ht="12.75" x14ac:dyDescent="0.2">
      <c r="A12" s="444" t="s">
        <v>491</v>
      </c>
      <c r="B12" s="238"/>
      <c r="C12" s="238"/>
      <c r="D12" s="239"/>
      <c r="E12" s="239"/>
      <c r="F12" s="238"/>
      <c r="G12" s="238"/>
      <c r="H12" s="238"/>
      <c r="I12" s="238"/>
      <c r="J12" s="238"/>
      <c r="K12" s="238"/>
      <c r="L12" s="238"/>
      <c r="M12" s="238"/>
      <c r="N12" s="238"/>
      <c r="O12" s="238"/>
      <c r="P12" s="238"/>
      <c r="Q12" s="238"/>
      <c r="R12" s="238"/>
      <c r="S12" s="238"/>
      <c r="T12" s="238"/>
      <c r="U12" s="238"/>
      <c r="V12" s="238"/>
      <c r="W12" s="238"/>
      <c r="X12" s="238"/>
      <c r="Y12" s="238"/>
      <c r="Z12" s="238"/>
      <c r="AA12" s="238"/>
      <c r="AB12" s="238"/>
      <c r="AC12" s="238"/>
      <c r="AD12" s="238"/>
      <c r="AE12" s="238"/>
      <c r="AF12" s="238"/>
      <c r="AG12" s="238"/>
      <c r="AH12" s="238"/>
      <c r="AI12" s="238"/>
      <c r="AJ12" s="238"/>
      <c r="AK12" s="238"/>
      <c r="AL12" s="238"/>
    </row>
    <row r="13" spans="1:40" x14ac:dyDescent="0.2">
      <c r="A13" s="133" t="s">
        <v>462</v>
      </c>
      <c r="B13" s="246"/>
      <c r="C13" s="246"/>
      <c r="D13" s="246"/>
      <c r="E13" s="246"/>
      <c r="F13" s="246"/>
      <c r="G13" s="246"/>
      <c r="H13" s="246"/>
      <c r="I13" s="246"/>
    </row>
    <row r="14" spans="1:40" x14ac:dyDescent="0.2">
      <c r="A14" s="429" t="s">
        <v>529</v>
      </c>
      <c r="B14" s="246"/>
      <c r="C14" s="246"/>
      <c r="D14" s="246"/>
      <c r="E14" s="246"/>
      <c r="F14" s="246"/>
      <c r="G14" s="246"/>
      <c r="H14" s="246"/>
      <c r="I14" s="246"/>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H6">
    <cfRule type="cellIs" dxfId="7" priority="3" operator="equal">
      <formula>0</formula>
    </cfRule>
  </conditionalFormatting>
  <conditionalFormatting sqref="H7">
    <cfRule type="cellIs" dxfId="6" priority="1" operator="between">
      <formula>0</formula>
      <formula>0.5</formula>
    </cfRule>
    <cfRule type="cellIs" dxfId="5" priority="2" operator="between">
      <formula>-0.49</formula>
      <formula>0</formula>
    </cfRule>
  </conditionalFormatting>
  <conditionalFormatting sqref="I5:I8">
    <cfRule type="cellIs" dxfId="4" priority="32" operator="equal">
      <formula>0</formula>
    </cfRule>
  </conditionalFormatting>
  <conditionalFormatting sqref="I9">
    <cfRule type="cellIs" dxfId="3" priority="4" operator="between">
      <formula>0</formula>
      <formula>0.5</formula>
    </cfRule>
    <cfRule type="cellIs" dxfId="2" priority="5" operator="between">
      <formula>-0.49</formula>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125" style="221" customWidth="1"/>
    <col min="2" max="2" width="11" style="221"/>
    <col min="3" max="3" width="11.625" style="221" customWidth="1"/>
    <col min="4" max="4" width="11" style="221"/>
    <col min="5" max="5" width="11.625" style="221" customWidth="1"/>
    <col min="6" max="6" width="11" style="221"/>
    <col min="7" max="7" width="11.625" style="221" customWidth="1"/>
    <col min="8" max="9" width="10.5" style="221" customWidth="1"/>
    <col min="10" max="12" width="11" style="221"/>
    <col min="13" max="47" width="11" style="11"/>
    <col min="48" max="16384" width="11" style="221"/>
  </cols>
  <sheetData>
    <row r="1" spans="1:47" x14ac:dyDescent="0.2">
      <c r="A1" s="815" t="s">
        <v>40</v>
      </c>
      <c r="B1" s="815"/>
      <c r="C1" s="815"/>
      <c r="D1" s="11"/>
      <c r="E1" s="11"/>
      <c r="F1" s="11"/>
      <c r="G1" s="11"/>
      <c r="H1" s="11"/>
      <c r="I1" s="11"/>
      <c r="J1" s="11"/>
      <c r="K1" s="11"/>
      <c r="L1" s="11"/>
    </row>
    <row r="2" spans="1:47" x14ac:dyDescent="0.2">
      <c r="A2" s="815"/>
      <c r="B2" s="815"/>
      <c r="C2" s="815"/>
      <c r="D2" s="255"/>
      <c r="E2" s="11"/>
      <c r="F2" s="11"/>
      <c r="H2" s="11"/>
      <c r="I2" s="11"/>
      <c r="J2" s="11"/>
      <c r="K2" s="11"/>
    </row>
    <row r="3" spans="1:47" x14ac:dyDescent="0.2">
      <c r="A3" s="254"/>
      <c r="B3" s="11"/>
      <c r="C3" s="11"/>
      <c r="D3" s="11"/>
      <c r="E3" s="11"/>
      <c r="F3" s="11"/>
      <c r="G3" s="11"/>
      <c r="H3" s="222"/>
      <c r="I3" s="244" t="s">
        <v>493</v>
      </c>
      <c r="J3" s="11"/>
      <c r="K3" s="11"/>
      <c r="L3" s="11"/>
    </row>
    <row r="4" spans="1:47" x14ac:dyDescent="0.2">
      <c r="A4" s="11"/>
      <c r="B4" s="824">
        <f>INDICE!A3</f>
        <v>45383</v>
      </c>
      <c r="C4" s="825">
        <v>41671</v>
      </c>
      <c r="D4" s="824">
        <f>DATE(YEAR(B4),MONTH(B4)-1,1)</f>
        <v>45352</v>
      </c>
      <c r="E4" s="825"/>
      <c r="F4" s="824">
        <f>DATE(YEAR(B4)-1,MONTH(B4),1)</f>
        <v>45017</v>
      </c>
      <c r="G4" s="825"/>
      <c r="H4" s="769" t="s">
        <v>419</v>
      </c>
      <c r="I4" s="769"/>
      <c r="J4" s="11"/>
      <c r="K4" s="11"/>
      <c r="L4" s="11"/>
    </row>
    <row r="5" spans="1:47" x14ac:dyDescent="0.2">
      <c r="A5" s="254"/>
      <c r="B5" s="184" t="s">
        <v>54</v>
      </c>
      <c r="C5" s="184" t="s">
        <v>106</v>
      </c>
      <c r="D5" s="184" t="s">
        <v>54</v>
      </c>
      <c r="E5" s="184" t="s">
        <v>106</v>
      </c>
      <c r="F5" s="184" t="s">
        <v>54</v>
      </c>
      <c r="G5" s="184" t="s">
        <v>106</v>
      </c>
      <c r="H5" s="281">
        <f>D4</f>
        <v>45352</v>
      </c>
      <c r="I5" s="281">
        <f>F4</f>
        <v>45017</v>
      </c>
      <c r="J5" s="11"/>
      <c r="K5" s="11"/>
      <c r="L5" s="11"/>
    </row>
    <row r="6" spans="1:47" ht="15" customHeight="1" x14ac:dyDescent="0.2">
      <c r="A6" s="11" t="s">
        <v>369</v>
      </c>
      <c r="B6" s="224">
        <v>13276.416720000001</v>
      </c>
      <c r="C6" s="223">
        <v>30.888764193648932</v>
      </c>
      <c r="D6" s="224">
        <v>13880.239</v>
      </c>
      <c r="E6" s="223">
        <v>33.265789126425219</v>
      </c>
      <c r="F6" s="224">
        <v>15916.8307</v>
      </c>
      <c r="G6" s="223">
        <v>34.169040340391234</v>
      </c>
      <c r="H6" s="223">
        <v>-4.3502297042579636</v>
      </c>
      <c r="I6" s="223">
        <v>-16.588817395664073</v>
      </c>
      <c r="J6" s="11"/>
      <c r="K6" s="11"/>
      <c r="L6" s="11"/>
    </row>
    <row r="7" spans="1:47" x14ac:dyDescent="0.2">
      <c r="A7" s="253" t="s">
        <v>368</v>
      </c>
      <c r="B7" s="224">
        <v>29704.962</v>
      </c>
      <c r="C7" s="223">
        <v>69.111235806351061</v>
      </c>
      <c r="D7" s="224">
        <v>27845.027000000002</v>
      </c>
      <c r="E7" s="223">
        <v>66.734210873574767</v>
      </c>
      <c r="F7" s="224">
        <v>30665.779000000002</v>
      </c>
      <c r="G7" s="223">
        <v>65.830959659608766</v>
      </c>
      <c r="H7" s="702">
        <v>6.6795948878052709</v>
      </c>
      <c r="I7" s="653">
        <v>-3.1331896052599957</v>
      </c>
      <c r="J7" s="11"/>
      <c r="K7" s="11"/>
      <c r="L7" s="11"/>
    </row>
    <row r="8" spans="1:47" x14ac:dyDescent="0.2">
      <c r="A8" s="173" t="s">
        <v>114</v>
      </c>
      <c r="B8" s="174">
        <v>42981.378720000001</v>
      </c>
      <c r="C8" s="175">
        <v>100</v>
      </c>
      <c r="D8" s="174">
        <v>41725.266000000003</v>
      </c>
      <c r="E8" s="175">
        <v>100</v>
      </c>
      <c r="F8" s="174">
        <v>46582.609700000001</v>
      </c>
      <c r="G8" s="175">
        <v>100</v>
      </c>
      <c r="H8" s="78">
        <v>3.0104366979949204</v>
      </c>
      <c r="I8" s="78">
        <v>-7.7308484930160546</v>
      </c>
      <c r="J8" s="224"/>
      <c r="K8" s="11"/>
    </row>
    <row r="9" spans="1:47" s="237" customFormat="1" x14ac:dyDescent="0.2">
      <c r="A9" s="11"/>
      <c r="B9" s="11"/>
      <c r="C9" s="11"/>
      <c r="D9" s="11"/>
      <c r="E9" s="11"/>
      <c r="F9" s="11"/>
      <c r="H9" s="11"/>
      <c r="I9" s="161" t="s">
        <v>220</v>
      </c>
      <c r="J9" s="238"/>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8"/>
      <c r="AL9" s="238"/>
      <c r="AM9" s="238"/>
      <c r="AN9" s="238"/>
      <c r="AO9" s="238"/>
      <c r="AP9" s="238"/>
      <c r="AQ9" s="238"/>
      <c r="AR9" s="238"/>
      <c r="AS9" s="238"/>
      <c r="AT9" s="238"/>
      <c r="AU9" s="238"/>
    </row>
    <row r="10" spans="1:47" x14ac:dyDescent="0.2">
      <c r="A10" s="444" t="s">
        <v>491</v>
      </c>
      <c r="B10" s="238"/>
      <c r="C10" s="239"/>
      <c r="D10" s="238"/>
      <c r="E10" s="238"/>
      <c r="F10" s="238"/>
      <c r="G10" s="238"/>
      <c r="H10" s="11"/>
      <c r="I10" s="11"/>
      <c r="J10" s="11"/>
      <c r="K10" s="11"/>
      <c r="L10" s="11"/>
    </row>
    <row r="11" spans="1:47" x14ac:dyDescent="0.2">
      <c r="A11" s="133" t="s">
        <v>492</v>
      </c>
      <c r="B11" s="11"/>
      <c r="C11" s="252"/>
      <c r="D11" s="11"/>
      <c r="E11" s="11"/>
      <c r="F11" s="11"/>
      <c r="G11" s="11"/>
      <c r="H11" s="11"/>
      <c r="I11" s="11"/>
      <c r="J11" s="11"/>
      <c r="K11" s="11"/>
      <c r="L11" s="11"/>
    </row>
    <row r="12" spans="1:47" x14ac:dyDescent="0.2">
      <c r="A12" s="133" t="s">
        <v>462</v>
      </c>
      <c r="B12" s="11"/>
      <c r="C12" s="11"/>
      <c r="D12" s="11"/>
      <c r="E12" s="11"/>
      <c r="F12" s="11"/>
      <c r="G12" s="11"/>
      <c r="H12" s="11"/>
      <c r="I12" s="11"/>
      <c r="J12" s="11"/>
      <c r="K12" s="11"/>
      <c r="L12" s="11"/>
    </row>
    <row r="13" spans="1:47" x14ac:dyDescent="0.2">
      <c r="A13" s="11"/>
      <c r="B13" s="11"/>
      <c r="C13" s="11"/>
      <c r="D13" s="224"/>
      <c r="E13" s="11"/>
      <c r="F13" s="11"/>
      <c r="G13" s="11"/>
      <c r="H13" s="11"/>
      <c r="I13" s="11"/>
      <c r="J13" s="11"/>
      <c r="K13" s="11"/>
      <c r="L13" s="11"/>
    </row>
    <row r="14" spans="1:47" x14ac:dyDescent="0.2">
      <c r="A14" s="11"/>
      <c r="B14" s="224"/>
      <c r="C14" s="11"/>
      <c r="D14" s="224"/>
      <c r="E14" s="224"/>
      <c r="F14" s="619"/>
      <c r="G14" s="11"/>
      <c r="H14" s="11"/>
      <c r="I14" s="11"/>
      <c r="J14" s="11"/>
      <c r="K14" s="11"/>
      <c r="L14" s="11"/>
    </row>
    <row r="15" spans="1:47" x14ac:dyDescent="0.2">
      <c r="A15" s="11"/>
      <c r="B15" s="224"/>
      <c r="C15" s="11"/>
      <c r="D15" s="11"/>
      <c r="E15" s="11"/>
      <c r="F15" s="11"/>
      <c r="G15" s="11"/>
      <c r="H15" s="11"/>
      <c r="I15" s="11"/>
      <c r="J15" s="11"/>
      <c r="K15" s="11"/>
      <c r="L15" s="11"/>
    </row>
    <row r="16" spans="1:47" s="11" customFormat="1" x14ac:dyDescent="0.2"/>
    <row r="17" spans="2:13" s="11" customFormat="1" x14ac:dyDescent="0.2">
      <c r="B17" s="224"/>
    </row>
    <row r="18" spans="2:13" s="11" customFormat="1" x14ac:dyDescent="0.2">
      <c r="B18" s="224"/>
    </row>
    <row r="19" spans="2:13" s="11" customFormat="1" x14ac:dyDescent="0.2">
      <c r="M19" s="11" t="s">
        <v>367</v>
      </c>
    </row>
    <row r="20" spans="2:13" s="11" customFormat="1" x14ac:dyDescent="0.2"/>
    <row r="21" spans="2:13" s="11" customFormat="1" x14ac:dyDescent="0.2">
      <c r="C21" s="224"/>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conditionalFormatting sqref="H7">
    <cfRule type="cellIs" dxfId="1" priority="1" operator="between">
      <formula>-0.5</formula>
      <formula>0.5</formula>
    </cfRule>
    <cfRule type="cellIs" dxfId="0" priority="2" operator="between">
      <formula>0</formula>
      <formula>0.49</formula>
    </cfRule>
  </conditionalFormatting>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40"/>
  <sheetViews>
    <sheetView workbookViewId="0">
      <selection sqref="A1:D2"/>
    </sheetView>
  </sheetViews>
  <sheetFormatPr baseColWidth="10" defaultRowHeight="14.25" x14ac:dyDescent="0.2"/>
  <cols>
    <col min="1" max="1" width="22" customWidth="1"/>
    <col min="2" max="2" width="14.125" customWidth="1"/>
    <col min="5" max="5" width="18.625" customWidth="1"/>
    <col min="6" max="6" width="12.625" customWidth="1"/>
    <col min="8" max="47" width="11" style="1"/>
  </cols>
  <sheetData>
    <row r="1" spans="1:7" x14ac:dyDescent="0.2">
      <c r="A1" s="826" t="s">
        <v>1</v>
      </c>
      <c r="B1" s="826"/>
      <c r="C1" s="826"/>
      <c r="D1" s="826"/>
      <c r="E1" s="256"/>
      <c r="F1" s="256"/>
      <c r="G1" s="257"/>
    </row>
    <row r="2" spans="1:7" x14ac:dyDescent="0.2">
      <c r="A2" s="826"/>
      <c r="B2" s="826"/>
      <c r="C2" s="826"/>
      <c r="D2" s="826"/>
      <c r="E2" s="257"/>
      <c r="F2" s="257"/>
      <c r="G2" s="257"/>
    </row>
    <row r="3" spans="1:7" x14ac:dyDescent="0.2">
      <c r="A3" s="401"/>
      <c r="B3" s="401"/>
      <c r="C3" s="401"/>
      <c r="D3" s="257"/>
      <c r="E3" s="257"/>
      <c r="F3" s="257"/>
      <c r="G3" s="257"/>
    </row>
    <row r="4" spans="1:7" x14ac:dyDescent="0.2">
      <c r="A4" s="256" t="s">
        <v>370</v>
      </c>
      <c r="B4" s="257"/>
      <c r="C4" s="257"/>
      <c r="D4" s="257"/>
      <c r="E4" s="257"/>
      <c r="F4" s="257"/>
      <c r="G4" s="257"/>
    </row>
    <row r="5" spans="1:7" x14ac:dyDescent="0.2">
      <c r="A5" s="258"/>
      <c r="B5" s="258" t="s">
        <v>371</v>
      </c>
      <c r="C5" s="258" t="s">
        <v>372</v>
      </c>
      <c r="D5" s="258" t="s">
        <v>373</v>
      </c>
      <c r="E5" s="258" t="s">
        <v>374</v>
      </c>
      <c r="F5" s="258" t="s">
        <v>54</v>
      </c>
      <c r="G5" s="257"/>
    </row>
    <row r="6" spans="1:7" x14ac:dyDescent="0.2">
      <c r="A6" s="259" t="s">
        <v>371</v>
      </c>
      <c r="B6" s="260">
        <v>1</v>
      </c>
      <c r="C6" s="260">
        <v>238.8</v>
      </c>
      <c r="D6" s="260">
        <v>0.23880000000000001</v>
      </c>
      <c r="E6" s="261" t="s">
        <v>375</v>
      </c>
      <c r="F6" s="261">
        <v>0.27779999999999999</v>
      </c>
      <c r="G6" s="257"/>
    </row>
    <row r="7" spans="1:7" x14ac:dyDescent="0.2">
      <c r="A7" s="256" t="s">
        <v>372</v>
      </c>
      <c r="B7" s="262" t="s">
        <v>376</v>
      </c>
      <c r="C7" s="257">
        <v>1</v>
      </c>
      <c r="D7" s="263" t="s">
        <v>377</v>
      </c>
      <c r="E7" s="263" t="s">
        <v>378</v>
      </c>
      <c r="F7" s="262" t="s">
        <v>379</v>
      </c>
      <c r="G7" s="257"/>
    </row>
    <row r="8" spans="1:7" x14ac:dyDescent="0.2">
      <c r="A8" s="256" t="s">
        <v>373</v>
      </c>
      <c r="B8" s="262">
        <v>4.1867999999999999</v>
      </c>
      <c r="C8" s="263" t="s">
        <v>380</v>
      </c>
      <c r="D8" s="257">
        <v>1</v>
      </c>
      <c r="E8" s="263" t="s">
        <v>381</v>
      </c>
      <c r="F8" s="262">
        <v>1.163</v>
      </c>
      <c r="G8" s="257"/>
    </row>
    <row r="9" spans="1:7" x14ac:dyDescent="0.2">
      <c r="A9" s="256" t="s">
        <v>374</v>
      </c>
      <c r="B9" s="262" t="s">
        <v>382</v>
      </c>
      <c r="C9" s="263" t="s">
        <v>383</v>
      </c>
      <c r="D9" s="263" t="s">
        <v>384</v>
      </c>
      <c r="E9" s="262">
        <v>1</v>
      </c>
      <c r="F9" s="264">
        <v>11630</v>
      </c>
      <c r="G9" s="257"/>
    </row>
    <row r="10" spans="1:7" x14ac:dyDescent="0.2">
      <c r="A10" s="265" t="s">
        <v>54</v>
      </c>
      <c r="B10" s="266">
        <v>3.6</v>
      </c>
      <c r="C10" s="266">
        <v>860</v>
      </c>
      <c r="D10" s="266">
        <v>0.86</v>
      </c>
      <c r="E10" s="267" t="s">
        <v>385</v>
      </c>
      <c r="F10" s="266">
        <v>1</v>
      </c>
      <c r="G10" s="257"/>
    </row>
    <row r="11" spans="1:7" x14ac:dyDescent="0.2">
      <c r="A11" s="256"/>
      <c r="B11" s="257"/>
      <c r="C11" s="257"/>
      <c r="D11" s="257"/>
      <c r="E11" s="262"/>
      <c r="F11" s="257"/>
      <c r="G11" s="257"/>
    </row>
    <row r="12" spans="1:7" x14ac:dyDescent="0.2">
      <c r="A12" s="256"/>
      <c r="B12" s="257"/>
      <c r="C12" s="257"/>
      <c r="D12" s="257"/>
      <c r="E12" s="262"/>
      <c r="F12" s="257"/>
      <c r="G12" s="257"/>
    </row>
    <row r="13" spans="1:7" x14ac:dyDescent="0.2">
      <c r="A13" s="256" t="s">
        <v>386</v>
      </c>
      <c r="B13" s="257"/>
      <c r="C13" s="257"/>
      <c r="D13" s="257"/>
      <c r="E13" s="257"/>
      <c r="F13" s="257"/>
      <c r="G13" s="257"/>
    </row>
    <row r="14" spans="1:7" x14ac:dyDescent="0.2">
      <c r="A14" s="258"/>
      <c r="B14" s="268" t="s">
        <v>387</v>
      </c>
      <c r="C14" s="258" t="s">
        <v>388</v>
      </c>
      <c r="D14" s="258" t="s">
        <v>389</v>
      </c>
      <c r="E14" s="258" t="s">
        <v>390</v>
      </c>
      <c r="F14" s="258" t="s">
        <v>391</v>
      </c>
      <c r="G14" s="257"/>
    </row>
    <row r="15" spans="1:7" x14ac:dyDescent="0.2">
      <c r="A15" s="259" t="s">
        <v>387</v>
      </c>
      <c r="B15" s="260">
        <v>1</v>
      </c>
      <c r="C15" s="260">
        <v>2.3810000000000001E-2</v>
      </c>
      <c r="D15" s="260">
        <v>0.13370000000000001</v>
      </c>
      <c r="E15" s="260">
        <v>3.7850000000000001</v>
      </c>
      <c r="F15" s="260">
        <v>3.8E-3</v>
      </c>
      <c r="G15" s="257"/>
    </row>
    <row r="16" spans="1:7" x14ac:dyDescent="0.2">
      <c r="A16" s="256" t="s">
        <v>388</v>
      </c>
      <c r="B16" s="257">
        <v>42</v>
      </c>
      <c r="C16" s="257">
        <v>1</v>
      </c>
      <c r="D16" s="257">
        <v>5.6150000000000002</v>
      </c>
      <c r="E16" s="257">
        <v>159</v>
      </c>
      <c r="F16" s="257">
        <v>0.159</v>
      </c>
      <c r="G16" s="257"/>
    </row>
    <row r="17" spans="1:7" x14ac:dyDescent="0.2">
      <c r="A17" s="256" t="s">
        <v>389</v>
      </c>
      <c r="B17" s="257">
        <v>7.48</v>
      </c>
      <c r="C17" s="257">
        <v>0.17810000000000001</v>
      </c>
      <c r="D17" s="257">
        <v>1</v>
      </c>
      <c r="E17" s="257">
        <v>28.3</v>
      </c>
      <c r="F17" s="257">
        <v>2.8299999999999999E-2</v>
      </c>
      <c r="G17" s="257"/>
    </row>
    <row r="18" spans="1:7" x14ac:dyDescent="0.2">
      <c r="A18" s="256" t="s">
        <v>390</v>
      </c>
      <c r="B18" s="257">
        <v>0.26419999999999999</v>
      </c>
      <c r="C18" s="257">
        <v>6.3E-3</v>
      </c>
      <c r="D18" s="257">
        <v>3.5299999999999998E-2</v>
      </c>
      <c r="E18" s="257">
        <v>1</v>
      </c>
      <c r="F18" s="257">
        <v>1E-3</v>
      </c>
      <c r="G18" s="257"/>
    </row>
    <row r="19" spans="1:7" x14ac:dyDescent="0.2">
      <c r="A19" s="265" t="s">
        <v>391</v>
      </c>
      <c r="B19" s="266">
        <v>264.2</v>
      </c>
      <c r="C19" s="266">
        <v>6.2889999999999997</v>
      </c>
      <c r="D19" s="266">
        <v>35.314700000000002</v>
      </c>
      <c r="E19" s="269">
        <v>1000</v>
      </c>
      <c r="F19" s="266">
        <v>1</v>
      </c>
      <c r="G19" s="257"/>
    </row>
    <row r="20" spans="1:7" x14ac:dyDescent="0.2">
      <c r="A20" s="257"/>
      <c r="B20" s="257"/>
      <c r="C20" s="257"/>
      <c r="D20" s="257"/>
      <c r="E20" s="257"/>
      <c r="F20" s="257"/>
      <c r="G20" s="257"/>
    </row>
    <row r="21" spans="1:7" x14ac:dyDescent="0.2">
      <c r="A21" s="257"/>
      <c r="B21" s="257"/>
      <c r="C21" s="257"/>
      <c r="D21" s="257"/>
      <c r="E21" s="257"/>
      <c r="F21" s="257"/>
      <c r="G21" s="257"/>
    </row>
    <row r="22" spans="1:7" x14ac:dyDescent="0.2">
      <c r="A22" s="256" t="s">
        <v>392</v>
      </c>
      <c r="B22" s="257"/>
      <c r="C22" s="257"/>
      <c r="D22" s="257"/>
      <c r="E22" s="257"/>
      <c r="F22" s="257"/>
      <c r="G22" s="257"/>
    </row>
    <row r="23" spans="1:7" x14ac:dyDescent="0.2">
      <c r="A23" s="270" t="s">
        <v>266</v>
      </c>
      <c r="B23" s="270"/>
      <c r="C23" s="270"/>
      <c r="D23" s="270"/>
      <c r="E23" s="270"/>
      <c r="F23" s="270"/>
      <c r="G23" s="257"/>
    </row>
    <row r="24" spans="1:7" x14ac:dyDescent="0.2">
      <c r="A24" s="827" t="s">
        <v>393</v>
      </c>
      <c r="B24" s="827"/>
      <c r="C24" s="827"/>
      <c r="D24" s="828" t="s">
        <v>394</v>
      </c>
      <c r="E24" s="828"/>
      <c r="F24" s="828"/>
      <c r="G24" s="257"/>
    </row>
    <row r="25" spans="1:7" x14ac:dyDescent="0.2">
      <c r="A25" s="257"/>
      <c r="B25" s="257"/>
      <c r="C25" s="257"/>
      <c r="D25" s="257"/>
      <c r="E25" s="257"/>
      <c r="F25" s="257"/>
      <c r="G25" s="257"/>
    </row>
    <row r="26" spans="1:7" x14ac:dyDescent="0.2">
      <c r="A26" s="257"/>
      <c r="B26" s="257"/>
      <c r="C26" s="257"/>
      <c r="D26" s="257"/>
      <c r="E26" s="257"/>
      <c r="F26" s="257"/>
      <c r="G26" s="257"/>
    </row>
    <row r="27" spans="1:7" x14ac:dyDescent="0.2">
      <c r="A27" s="6" t="s">
        <v>395</v>
      </c>
      <c r="B27" s="257"/>
      <c r="C27" s="6"/>
      <c r="D27" s="256" t="s">
        <v>396</v>
      </c>
      <c r="E27" s="257"/>
      <c r="F27" s="257"/>
      <c r="G27" s="257"/>
    </row>
    <row r="28" spans="1:7" x14ac:dyDescent="0.2">
      <c r="A28" s="268" t="s">
        <v>266</v>
      </c>
      <c r="B28" s="258" t="s">
        <v>398</v>
      </c>
      <c r="C28" s="3"/>
      <c r="D28" s="259" t="s">
        <v>109</v>
      </c>
      <c r="E28" s="260"/>
      <c r="F28" s="261" t="s">
        <v>399</v>
      </c>
      <c r="G28" s="257"/>
    </row>
    <row r="29" spans="1:7" x14ac:dyDescent="0.2">
      <c r="A29" s="271" t="s">
        <v>552</v>
      </c>
      <c r="B29" s="272" t="s">
        <v>403</v>
      </c>
      <c r="C29" s="3"/>
      <c r="D29" s="265" t="s">
        <v>364</v>
      </c>
      <c r="E29" s="266"/>
      <c r="F29" s="267" t="s">
        <v>404</v>
      </c>
      <c r="G29" s="257"/>
    </row>
    <row r="30" spans="1:7" x14ac:dyDescent="0.2">
      <c r="A30" s="6" t="s">
        <v>631</v>
      </c>
      <c r="B30" s="688" t="s">
        <v>405</v>
      </c>
      <c r="C30" s="3"/>
      <c r="D30" s="256"/>
      <c r="E30" s="257"/>
      <c r="F30" s="262"/>
      <c r="G30" s="257"/>
    </row>
    <row r="31" spans="1:7" x14ac:dyDescent="0.2">
      <c r="A31" s="6" t="s">
        <v>632</v>
      </c>
      <c r="B31" s="688" t="s">
        <v>633</v>
      </c>
      <c r="C31" s="3"/>
      <c r="D31" s="256"/>
      <c r="E31" s="257"/>
      <c r="F31" s="262"/>
      <c r="G31" s="257"/>
    </row>
    <row r="32" spans="1:7" x14ac:dyDescent="0.2">
      <c r="A32" s="65" t="s">
        <v>630</v>
      </c>
      <c r="B32" s="273" t="s">
        <v>634</v>
      </c>
      <c r="C32" s="257"/>
      <c r="D32" s="257"/>
      <c r="E32" s="257"/>
      <c r="F32" s="257"/>
      <c r="G32" s="257"/>
    </row>
    <row r="33" spans="1:7" x14ac:dyDescent="0.2">
      <c r="A33" s="257" t="s">
        <v>628</v>
      </c>
      <c r="B33" s="688"/>
      <c r="C33" s="257"/>
      <c r="D33" s="257"/>
      <c r="E33" s="257"/>
      <c r="F33" s="257"/>
      <c r="G33" s="257"/>
    </row>
    <row r="34" spans="1:7" x14ac:dyDescent="0.2">
      <c r="A34" s="257" t="s">
        <v>629</v>
      </c>
      <c r="B34" s="257"/>
      <c r="C34" s="257"/>
      <c r="D34" s="257"/>
      <c r="E34" s="257"/>
      <c r="F34" s="257"/>
      <c r="G34" s="257"/>
    </row>
    <row r="35" spans="1:7" x14ac:dyDescent="0.2">
      <c r="A35" s="257"/>
      <c r="B35" s="257"/>
      <c r="C35" s="257"/>
      <c r="D35" s="257"/>
      <c r="E35" s="257"/>
      <c r="F35" s="257"/>
      <c r="G35" s="257"/>
    </row>
    <row r="36" spans="1:7" x14ac:dyDescent="0.2">
      <c r="A36" s="256" t="s">
        <v>397</v>
      </c>
      <c r="B36" s="257"/>
      <c r="C36" s="257"/>
      <c r="D36" s="257"/>
      <c r="E36" s="256" t="s">
        <v>406</v>
      </c>
      <c r="F36" s="257"/>
      <c r="G36" s="257"/>
    </row>
    <row r="37" spans="1:7" x14ac:dyDescent="0.2">
      <c r="A37" s="270" t="s">
        <v>400</v>
      </c>
      <c r="B37" s="270" t="s">
        <v>401</v>
      </c>
      <c r="C37" s="270" t="s">
        <v>402</v>
      </c>
      <c r="D37" s="257"/>
      <c r="E37" s="258"/>
      <c r="F37" s="258" t="s">
        <v>407</v>
      </c>
      <c r="G37" s="257"/>
    </row>
    <row r="38" spans="1:7" x14ac:dyDescent="0.2">
      <c r="A38" s="1"/>
      <c r="B38" s="1"/>
      <c r="C38" s="1"/>
      <c r="D38" s="1"/>
      <c r="E38" s="259" t="s">
        <v>408</v>
      </c>
      <c r="F38" s="274">
        <v>11.6</v>
      </c>
      <c r="G38" s="257"/>
    </row>
    <row r="39" spans="1:7" x14ac:dyDescent="0.2">
      <c r="A39" s="1"/>
      <c r="B39" s="1"/>
      <c r="C39" s="1"/>
      <c r="D39" s="1"/>
      <c r="E39" s="256" t="s">
        <v>48</v>
      </c>
      <c r="F39" s="274">
        <v>8.5299999999999994</v>
      </c>
      <c r="G39" s="257"/>
    </row>
    <row r="40" spans="1:7" ht="14.25" customHeight="1" x14ac:dyDescent="0.2">
      <c r="A40" s="1"/>
      <c r="B40" s="1"/>
      <c r="C40" s="1"/>
      <c r="D40" s="1"/>
      <c r="E40" s="256" t="s">
        <v>49</v>
      </c>
      <c r="F40" s="274">
        <v>7.88</v>
      </c>
      <c r="G40" s="257"/>
    </row>
    <row r="41" spans="1:7" ht="14.25" customHeight="1" x14ac:dyDescent="0.2">
      <c r="A41" s="1"/>
      <c r="B41" s="1"/>
      <c r="C41" s="1"/>
      <c r="D41" s="1"/>
      <c r="E41" s="584" t="s">
        <v>409</v>
      </c>
      <c r="F41" s="274">
        <v>7.93</v>
      </c>
      <c r="G41" s="257"/>
    </row>
    <row r="42" spans="1:7" x14ac:dyDescent="0.2">
      <c r="A42" s="1"/>
      <c r="B42" s="1"/>
      <c r="C42" s="1"/>
      <c r="D42" s="1"/>
      <c r="E42" s="256" t="s">
        <v>122</v>
      </c>
      <c r="F42" s="274">
        <v>7.46</v>
      </c>
      <c r="G42" s="257"/>
    </row>
    <row r="43" spans="1:7" x14ac:dyDescent="0.2">
      <c r="A43" s="1"/>
      <c r="B43" s="1"/>
      <c r="C43" s="1"/>
      <c r="D43" s="1"/>
      <c r="E43" s="256" t="s">
        <v>123</v>
      </c>
      <c r="F43" s="274">
        <v>6.66</v>
      </c>
      <c r="G43" s="257"/>
    </row>
    <row r="44" spans="1:7" x14ac:dyDescent="0.2">
      <c r="A44" s="1"/>
      <c r="B44" s="1"/>
      <c r="C44" s="1"/>
      <c r="D44" s="1"/>
      <c r="E44" s="265" t="s">
        <v>410</v>
      </c>
      <c r="F44" s="275">
        <v>8</v>
      </c>
      <c r="G44" s="257"/>
    </row>
    <row r="45" spans="1:7" x14ac:dyDescent="0.2">
      <c r="A45" s="257"/>
      <c r="B45" s="257"/>
      <c r="C45" s="257"/>
      <c r="D45" s="257"/>
      <c r="E45" s="257"/>
      <c r="F45" s="257"/>
      <c r="G45" s="257"/>
    </row>
    <row r="46" spans="1:7" ht="15" x14ac:dyDescent="0.25">
      <c r="A46" s="276" t="s">
        <v>562</v>
      </c>
      <c r="B46" s="257"/>
      <c r="C46" s="257"/>
      <c r="D46" s="257"/>
      <c r="E46" s="257"/>
      <c r="F46" s="257"/>
      <c r="G46" s="257"/>
    </row>
    <row r="47" spans="1:7" x14ac:dyDescent="0.2">
      <c r="A47" s="1" t="s">
        <v>563</v>
      </c>
      <c r="B47" s="257"/>
      <c r="C47" s="257"/>
      <c r="D47" s="257"/>
      <c r="E47" s="257"/>
      <c r="F47" s="257"/>
      <c r="G47" s="257"/>
    </row>
    <row r="48" spans="1:7" x14ac:dyDescent="0.2">
      <c r="A48" s="257"/>
      <c r="B48" s="257"/>
      <c r="C48" s="257"/>
      <c r="D48" s="257"/>
      <c r="E48" s="257"/>
      <c r="F48" s="257"/>
      <c r="G48" s="257"/>
    </row>
    <row r="49" spans="1:200" ht="15" x14ac:dyDescent="0.25">
      <c r="A49" s="276" t="s">
        <v>411</v>
      </c>
      <c r="B49" s="1"/>
      <c r="C49" s="1"/>
      <c r="D49" s="1"/>
      <c r="E49" s="1"/>
      <c r="F49" s="1"/>
      <c r="G49" s="1"/>
    </row>
    <row r="50" spans="1:200" ht="14.25" customHeight="1" x14ac:dyDescent="0.2">
      <c r="A50" s="829" t="s">
        <v>684</v>
      </c>
      <c r="B50" s="829"/>
      <c r="C50" s="829"/>
      <c r="D50" s="829"/>
      <c r="E50" s="829"/>
      <c r="F50" s="829"/>
      <c r="G50" s="829"/>
    </row>
    <row r="51" spans="1:200" x14ac:dyDescent="0.2">
      <c r="A51" s="829"/>
      <c r="B51" s="829"/>
      <c r="C51" s="829"/>
      <c r="D51" s="829"/>
      <c r="E51" s="829"/>
      <c r="F51" s="829"/>
      <c r="G51" s="829"/>
    </row>
    <row r="52" spans="1:200" x14ac:dyDescent="0.2">
      <c r="A52" s="829"/>
      <c r="B52" s="829"/>
      <c r="C52" s="829"/>
      <c r="D52" s="829"/>
      <c r="E52" s="829"/>
      <c r="F52" s="829"/>
      <c r="G52" s="829"/>
    </row>
    <row r="53" spans="1:200" ht="15" x14ac:dyDescent="0.25">
      <c r="A53" s="276" t="s">
        <v>412</v>
      </c>
      <c r="B53" s="1"/>
      <c r="C53" s="1"/>
      <c r="D53" s="1"/>
      <c r="E53" s="1"/>
      <c r="F53" s="1"/>
      <c r="G53" s="1"/>
    </row>
    <row r="54" spans="1:200" x14ac:dyDescent="0.2">
      <c r="A54" s="1" t="s">
        <v>557</v>
      </c>
      <c r="B54" s="1"/>
      <c r="C54" s="1"/>
      <c r="D54" s="1"/>
      <c r="E54" s="1"/>
      <c r="F54" s="1"/>
      <c r="G54" s="1"/>
    </row>
    <row r="55" spans="1:200" x14ac:dyDescent="0.2">
      <c r="A55" s="1" t="s">
        <v>644</v>
      </c>
      <c r="B55" s="1"/>
      <c r="C55" s="1"/>
      <c r="D55" s="1"/>
      <c r="E55" s="1"/>
      <c r="F55" s="1"/>
      <c r="G55" s="1"/>
    </row>
    <row r="56" spans="1:200" x14ac:dyDescent="0.2">
      <c r="A56" s="1" t="s">
        <v>558</v>
      </c>
      <c r="B56" s="1"/>
      <c r="C56" s="1"/>
      <c r="D56" s="1"/>
      <c r="E56" s="1"/>
      <c r="F56" s="1"/>
      <c r="G56" s="1"/>
    </row>
    <row r="57" spans="1:200" x14ac:dyDescent="0.2">
      <c r="A57" s="1"/>
      <c r="B57" s="1"/>
      <c r="C57" s="1"/>
      <c r="D57" s="1"/>
      <c r="E57" s="1"/>
      <c r="F57" s="1"/>
      <c r="G57" s="1"/>
    </row>
    <row r="58" spans="1:200" ht="15" x14ac:dyDescent="0.25">
      <c r="A58" s="276" t="s">
        <v>413</v>
      </c>
      <c r="B58" s="1"/>
      <c r="C58" s="1"/>
      <c r="D58" s="1"/>
      <c r="E58" s="1"/>
      <c r="F58" s="1"/>
      <c r="G58" s="1"/>
    </row>
    <row r="59" spans="1:200" ht="14.25" customHeight="1" x14ac:dyDescent="0.2">
      <c r="A59" s="829" t="s">
        <v>614</v>
      </c>
      <c r="B59" s="829"/>
      <c r="C59" s="829"/>
      <c r="D59" s="829"/>
      <c r="E59" s="829"/>
      <c r="F59" s="829"/>
      <c r="G59" s="829"/>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29"/>
      <c r="B60" s="829"/>
      <c r="C60" s="829"/>
      <c r="D60" s="829"/>
      <c r="E60" s="829"/>
      <c r="F60" s="829"/>
      <c r="G60" s="829"/>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row>
    <row r="61" spans="1:200" x14ac:dyDescent="0.2">
      <c r="A61" s="829"/>
      <c r="B61" s="829"/>
      <c r="C61" s="829"/>
      <c r="D61" s="829"/>
      <c r="E61" s="829"/>
      <c r="F61" s="829"/>
      <c r="G61" s="829"/>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row>
    <row r="62" spans="1:200" x14ac:dyDescent="0.2">
      <c r="A62" s="829"/>
      <c r="B62" s="829"/>
      <c r="C62" s="829"/>
      <c r="D62" s="829"/>
      <c r="E62" s="829"/>
      <c r="F62" s="829"/>
      <c r="G62" s="829"/>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row>
    <row r="63" spans="1:200" x14ac:dyDescent="0.2">
      <c r="A63" s="829"/>
      <c r="B63" s="829"/>
      <c r="C63" s="829"/>
      <c r="D63" s="829"/>
      <c r="E63" s="829"/>
      <c r="F63" s="829"/>
      <c r="G63" s="829"/>
    </row>
    <row r="64" spans="1:200" ht="15" x14ac:dyDescent="0.25">
      <c r="A64" s="276" t="s">
        <v>528</v>
      </c>
      <c r="B64" s="1"/>
      <c r="C64" s="1"/>
      <c r="D64" s="1"/>
      <c r="E64" s="1"/>
      <c r="F64" s="1"/>
      <c r="G64" s="1"/>
    </row>
    <row r="65" spans="1:7" x14ac:dyDescent="0.2">
      <c r="A65" s="1" t="s">
        <v>554</v>
      </c>
      <c r="B65" s="1"/>
      <c r="C65" s="1"/>
      <c r="D65" s="1"/>
      <c r="E65" s="1"/>
      <c r="F65" s="1"/>
      <c r="G65" s="1"/>
    </row>
    <row r="66" spans="1:7" x14ac:dyDescent="0.2">
      <c r="A66" s="1" t="s">
        <v>553</v>
      </c>
      <c r="B66" s="1"/>
      <c r="C66" s="1"/>
      <c r="D66" s="1"/>
      <c r="E66" s="1"/>
      <c r="F66" s="1"/>
      <c r="G66" s="1"/>
    </row>
    <row r="67" spans="1:7" x14ac:dyDescent="0.2">
      <c r="A67" s="1"/>
      <c r="B67" s="1"/>
      <c r="C67" s="1"/>
      <c r="D67" s="1"/>
      <c r="E67" s="1"/>
      <c r="F67" s="1"/>
      <c r="G67" s="1"/>
    </row>
    <row r="68" spans="1:7" ht="15" x14ac:dyDescent="0.25">
      <c r="A68" s="276" t="s">
        <v>603</v>
      </c>
      <c r="B68" s="1"/>
      <c r="C68" s="1"/>
      <c r="D68" s="1"/>
      <c r="E68" s="1"/>
      <c r="F68" s="1"/>
      <c r="G68" s="1"/>
    </row>
    <row r="69" spans="1:7" x14ac:dyDescent="0.2">
      <c r="A69" s="1" t="s">
        <v>555</v>
      </c>
      <c r="B69" s="1"/>
      <c r="C69" s="1"/>
      <c r="D69" s="1"/>
      <c r="E69" s="1"/>
      <c r="F69" s="1"/>
      <c r="G69" s="1"/>
    </row>
    <row r="70" spans="1:7" x14ac:dyDescent="0.2">
      <c r="A70" s="1" t="s">
        <v>556</v>
      </c>
      <c r="B70" s="1"/>
      <c r="C70" s="1"/>
      <c r="D70" s="1"/>
      <c r="E70" s="1"/>
      <c r="F70" s="1"/>
      <c r="G70" s="1"/>
    </row>
    <row r="71" spans="1:7" x14ac:dyDescent="0.2">
      <c r="A71" s="1" t="s">
        <v>604</v>
      </c>
      <c r="B71" s="1"/>
      <c r="C71" s="1"/>
      <c r="D71" s="1"/>
      <c r="E71" s="1"/>
      <c r="F71" s="1"/>
      <c r="G71" s="1"/>
    </row>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sheetData>
  <mergeCells count="5">
    <mergeCell ref="A1:D2"/>
    <mergeCell ref="A24:C24"/>
    <mergeCell ref="D24:F24"/>
    <mergeCell ref="A59:G63"/>
    <mergeCell ref="A50:G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125" defaultRowHeight="12.75" x14ac:dyDescent="0.2"/>
  <cols>
    <col min="1" max="1" width="11" style="18" customWidth="1"/>
    <col min="2" max="16384" width="11.125" style="18"/>
  </cols>
  <sheetData>
    <row r="1" spans="1:18" s="3" customFormat="1" ht="13.5" thickTop="1" x14ac:dyDescent="0.2">
      <c r="A1" s="287" t="s">
        <v>422</v>
      </c>
      <c r="B1" s="554"/>
      <c r="C1" s="554"/>
      <c r="D1" s="554"/>
    </row>
    <row r="2" spans="1:18" x14ac:dyDescent="0.2">
      <c r="A2" s="555"/>
      <c r="B2" s="440"/>
      <c r="C2" s="440"/>
      <c r="D2" s="556"/>
    </row>
    <row r="3" spans="1:18" x14ac:dyDescent="0.2">
      <c r="A3" s="656"/>
      <c r="B3" s="656">
        <v>2022</v>
      </c>
      <c r="C3" s="656">
        <v>2023</v>
      </c>
      <c r="D3" s="656">
        <v>2024</v>
      </c>
    </row>
    <row r="4" spans="1:18" x14ac:dyDescent="0.2">
      <c r="A4" s="18" t="s">
        <v>126</v>
      </c>
      <c r="B4" s="558">
        <v>12.459096296562089</v>
      </c>
      <c r="C4" s="558">
        <v>6.5073427589886981</v>
      </c>
      <c r="D4" s="558">
        <v>0.38265311348925229</v>
      </c>
      <c r="Q4" s="559"/>
      <c r="R4" s="559"/>
    </row>
    <row r="5" spans="1:18" x14ac:dyDescent="0.2">
      <c r="A5" s="18" t="s">
        <v>127</v>
      </c>
      <c r="B5" s="558">
        <v>16.071862701051348</v>
      </c>
      <c r="C5" s="558">
        <v>4.9484428071638007</v>
      </c>
      <c r="D5" s="558">
        <v>0.53495540508677653</v>
      </c>
    </row>
    <row r="6" spans="1:18" x14ac:dyDescent="0.2">
      <c r="A6" s="18" t="s">
        <v>128</v>
      </c>
      <c r="B6" s="558">
        <v>15.310565873436232</v>
      </c>
      <c r="C6" s="558">
        <v>5.4217197556134353</v>
      </c>
      <c r="D6" s="558">
        <v>-0.13266087459618214</v>
      </c>
    </row>
    <row r="7" spans="1:18" x14ac:dyDescent="0.2">
      <c r="A7" s="18" t="s">
        <v>129</v>
      </c>
      <c r="B7" s="558">
        <v>13.679975364111851</v>
      </c>
      <c r="C7" s="558">
        <v>3.5958443166574843</v>
      </c>
      <c r="D7" s="558">
        <v>1.4641666813886294</v>
      </c>
    </row>
    <row r="8" spans="1:18" x14ac:dyDescent="0.2">
      <c r="A8" s="18" t="s">
        <v>130</v>
      </c>
      <c r="B8" s="558">
        <v>12.91368324641555</v>
      </c>
      <c r="C8" s="558">
        <v>1.6772026651823393</v>
      </c>
      <c r="D8" s="560" t="s">
        <v>507</v>
      </c>
    </row>
    <row r="9" spans="1:18" x14ac:dyDescent="0.2">
      <c r="A9" s="18" t="s">
        <v>131</v>
      </c>
      <c r="B9" s="558">
        <v>11.924915295750843</v>
      </c>
      <c r="C9" s="558">
        <v>0.85584972864864051</v>
      </c>
      <c r="D9" s="560" t="s">
        <v>507</v>
      </c>
    </row>
    <row r="10" spans="1:18" x14ac:dyDescent="0.2">
      <c r="A10" s="18" t="s">
        <v>132</v>
      </c>
      <c r="B10" s="558">
        <v>11.441492948596213</v>
      </c>
      <c r="C10" s="558">
        <v>0.39756249183287207</v>
      </c>
      <c r="D10" s="558" t="s">
        <v>507</v>
      </c>
    </row>
    <row r="11" spans="1:18" x14ac:dyDescent="0.2">
      <c r="A11" s="18" t="s">
        <v>133</v>
      </c>
      <c r="B11" s="558">
        <v>10.861357779932078</v>
      </c>
      <c r="C11" s="558">
        <v>-0.51407462662223447</v>
      </c>
      <c r="D11" s="683" t="s">
        <v>507</v>
      </c>
    </row>
    <row r="12" spans="1:18" x14ac:dyDescent="0.2">
      <c r="A12" s="18" t="s">
        <v>134</v>
      </c>
      <c r="B12" s="558">
        <v>10.306345776287271</v>
      </c>
      <c r="C12" s="558">
        <v>-0.99711253436869252</v>
      </c>
      <c r="D12" s="560" t="s">
        <v>507</v>
      </c>
    </row>
    <row r="13" spans="1:18" x14ac:dyDescent="0.2">
      <c r="A13" s="18" t="s">
        <v>135</v>
      </c>
      <c r="B13" s="558">
        <v>9.7897692672425247</v>
      </c>
      <c r="C13" s="558">
        <v>-0.96213787820192398</v>
      </c>
      <c r="D13" s="560" t="s">
        <v>507</v>
      </c>
    </row>
    <row r="14" spans="1:18" x14ac:dyDescent="0.2">
      <c r="A14" s="18" t="s">
        <v>136</v>
      </c>
      <c r="B14" s="558">
        <v>8.0277440572630052</v>
      </c>
      <c r="C14" s="558">
        <v>-0.28008945356863946</v>
      </c>
      <c r="D14" s="558" t="s">
        <v>507</v>
      </c>
    </row>
    <row r="15" spans="1:18" x14ac:dyDescent="0.2">
      <c r="A15" s="440" t="s">
        <v>137</v>
      </c>
      <c r="B15" s="446">
        <v>7.8883096927531922</v>
      </c>
      <c r="C15" s="446">
        <v>-1.0223711033284539</v>
      </c>
      <c r="D15" s="446" t="s">
        <v>507</v>
      </c>
    </row>
    <row r="16" spans="1:18" x14ac:dyDescent="0.2">
      <c r="A16" s="562"/>
      <c r="D16" s="79" t="s">
        <v>220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Normal="100" zoomScaleSheetLayoutView="100" workbookViewId="0"/>
  </sheetViews>
  <sheetFormatPr baseColWidth="10" defaultRowHeight="12.75" x14ac:dyDescent="0.2"/>
  <cols>
    <col min="1" max="1" width="27.125" style="81" customWidth="1"/>
    <col min="2" max="2" width="9.125" style="81" customWidth="1"/>
    <col min="3" max="3" width="12" style="81" customWidth="1"/>
    <col min="4" max="4" width="9.125" style="81" customWidth="1"/>
    <col min="5" max="5" width="10.5" style="81" customWidth="1"/>
    <col min="6" max="6" width="9.125" style="81" customWidth="1"/>
    <col min="7" max="7" width="10.625" style="81" customWidth="1"/>
    <col min="8" max="8" width="15.625" style="81" customWidth="1"/>
    <col min="9" max="9" width="11" style="81"/>
    <col min="10" max="10" width="10.62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625" style="81" bestFit="1" customWidth="1"/>
    <col min="265" max="265" width="10" style="81"/>
    <col min="266" max="266" width="10.62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625" style="81" bestFit="1" customWidth="1"/>
    <col min="521" max="521" width="10" style="81"/>
    <col min="522" max="522" width="10.62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625" style="81" bestFit="1" customWidth="1"/>
    <col min="777" max="777" width="10" style="81"/>
    <col min="778" max="778" width="10.62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625" style="81" bestFit="1" customWidth="1"/>
    <col min="1033" max="1033" width="10" style="81"/>
    <col min="1034" max="1034" width="10.62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625" style="81" bestFit="1" customWidth="1"/>
    <col min="1289" max="1289" width="10" style="81"/>
    <col min="1290" max="1290" width="10.62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625" style="81" bestFit="1" customWidth="1"/>
    <col min="1545" max="1545" width="10" style="81"/>
    <col min="1546" max="1546" width="10.62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625" style="81" bestFit="1" customWidth="1"/>
    <col min="1801" max="1801" width="10" style="81"/>
    <col min="1802" max="1802" width="10.62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625" style="81" bestFit="1" customWidth="1"/>
    <col min="2057" max="2057" width="10" style="81"/>
    <col min="2058" max="2058" width="10.62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625" style="81" bestFit="1" customWidth="1"/>
    <col min="2313" max="2313" width="10" style="81"/>
    <col min="2314" max="2314" width="10.62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625" style="81" bestFit="1" customWidth="1"/>
    <col min="2569" max="2569" width="10" style="81"/>
    <col min="2570" max="2570" width="10.62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625" style="81" bestFit="1" customWidth="1"/>
    <col min="2825" max="2825" width="10" style="81"/>
    <col min="2826" max="2826" width="10.62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625" style="81" bestFit="1" customWidth="1"/>
    <col min="3081" max="3081" width="10" style="81"/>
    <col min="3082" max="3082" width="10.62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625" style="81" bestFit="1" customWidth="1"/>
    <col min="3337" max="3337" width="10" style="81"/>
    <col min="3338" max="3338" width="10.62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625" style="81" bestFit="1" customWidth="1"/>
    <col min="3593" max="3593" width="10" style="81"/>
    <col min="3594" max="3594" width="10.62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625" style="81" bestFit="1" customWidth="1"/>
    <col min="3849" max="3849" width="10" style="81"/>
    <col min="3850" max="3850" width="10.62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625" style="81" bestFit="1" customWidth="1"/>
    <col min="4105" max="4105" width="10" style="81"/>
    <col min="4106" max="4106" width="10.62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625" style="81" bestFit="1" customWidth="1"/>
    <col min="4361" max="4361" width="10" style="81"/>
    <col min="4362" max="4362" width="10.62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625" style="81" bestFit="1" customWidth="1"/>
    <col min="4617" max="4617" width="10" style="81"/>
    <col min="4618" max="4618" width="10.62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625" style="81" bestFit="1" customWidth="1"/>
    <col min="4873" max="4873" width="10" style="81"/>
    <col min="4874" max="4874" width="10.62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625" style="81" bestFit="1" customWidth="1"/>
    <col min="5129" max="5129" width="10" style="81"/>
    <col min="5130" max="5130" width="10.62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625" style="81" bestFit="1" customWidth="1"/>
    <col min="5385" max="5385" width="10" style="81"/>
    <col min="5386" max="5386" width="10.62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625" style="81" bestFit="1" customWidth="1"/>
    <col min="5641" max="5641" width="10" style="81"/>
    <col min="5642" max="5642" width="10.62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625" style="81" bestFit="1" customWidth="1"/>
    <col min="5897" max="5897" width="10" style="81"/>
    <col min="5898" max="5898" width="10.62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625" style="81" bestFit="1" customWidth="1"/>
    <col min="6153" max="6153" width="10" style="81"/>
    <col min="6154" max="6154" width="10.62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625" style="81" bestFit="1" customWidth="1"/>
    <col min="6409" max="6409" width="10" style="81"/>
    <col min="6410" max="6410" width="10.62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625" style="81" bestFit="1" customWidth="1"/>
    <col min="6665" max="6665" width="10" style="81"/>
    <col min="6666" max="6666" width="10.62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625" style="81" bestFit="1" customWidth="1"/>
    <col min="6921" max="6921" width="10" style="81"/>
    <col min="6922" max="6922" width="10.62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625" style="81" bestFit="1" customWidth="1"/>
    <col min="7177" max="7177" width="10" style="81"/>
    <col min="7178" max="7178" width="10.62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625" style="81" bestFit="1" customWidth="1"/>
    <col min="7433" max="7433" width="10" style="81"/>
    <col min="7434" max="7434" width="10.62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625" style="81" bestFit="1" customWidth="1"/>
    <col min="7689" max="7689" width="10" style="81"/>
    <col min="7690" max="7690" width="10.62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625" style="81" bestFit="1" customWidth="1"/>
    <col min="7945" max="7945" width="10" style="81"/>
    <col min="7946" max="7946" width="10.62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625" style="81" bestFit="1" customWidth="1"/>
    <col min="8201" max="8201" width="10" style="81"/>
    <col min="8202" max="8202" width="10.62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625" style="81" bestFit="1" customWidth="1"/>
    <col min="8457" max="8457" width="10" style="81"/>
    <col min="8458" max="8458" width="10.62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625" style="81" bestFit="1" customWidth="1"/>
    <col min="8713" max="8713" width="10" style="81"/>
    <col min="8714" max="8714" width="10.62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625" style="81" bestFit="1" customWidth="1"/>
    <col min="8969" max="8969" width="10" style="81"/>
    <col min="8970" max="8970" width="10.62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625" style="81" bestFit="1" customWidth="1"/>
    <col min="9225" max="9225" width="10" style="81"/>
    <col min="9226" max="9226" width="10.62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625" style="81" bestFit="1" customWidth="1"/>
    <col min="9481" max="9481" width="10" style="81"/>
    <col min="9482" max="9482" width="10.62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625" style="81" bestFit="1" customWidth="1"/>
    <col min="9737" max="9737" width="10" style="81"/>
    <col min="9738" max="9738" width="10.62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625" style="81" bestFit="1" customWidth="1"/>
    <col min="9993" max="9993" width="10" style="81"/>
    <col min="9994" max="9994" width="10.62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625" style="81" bestFit="1" customWidth="1"/>
    <col min="10249" max="10249" width="10" style="81"/>
    <col min="10250" max="10250" width="10.62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625" style="81" bestFit="1" customWidth="1"/>
    <col min="10505" max="10505" width="10" style="81"/>
    <col min="10506" max="10506" width="10.62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625" style="81" bestFit="1" customWidth="1"/>
    <col min="10761" max="10761" width="10" style="81"/>
    <col min="10762" max="10762" width="10.62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625" style="81" bestFit="1" customWidth="1"/>
    <col min="11017" max="11017" width="10" style="81"/>
    <col min="11018" max="11018" width="10.62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625" style="81" bestFit="1" customWidth="1"/>
    <col min="11273" max="11273" width="10" style="81"/>
    <col min="11274" max="11274" width="10.62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625" style="81" bestFit="1" customWidth="1"/>
    <col min="11529" max="11529" width="10" style="81"/>
    <col min="11530" max="11530" width="10.62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625" style="81" bestFit="1" customWidth="1"/>
    <col min="11785" max="11785" width="10" style="81"/>
    <col min="11786" max="11786" width="10.62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625" style="81" bestFit="1" customWidth="1"/>
    <col min="12041" max="12041" width="10" style="81"/>
    <col min="12042" max="12042" width="10.62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625" style="81" bestFit="1" customWidth="1"/>
    <col min="12297" max="12297" width="10" style="81"/>
    <col min="12298" max="12298" width="10.62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625" style="81" bestFit="1" customWidth="1"/>
    <col min="12553" max="12553" width="10" style="81"/>
    <col min="12554" max="12554" width="10.62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625" style="81" bestFit="1" customWidth="1"/>
    <col min="12809" max="12809" width="10" style="81"/>
    <col min="12810" max="12810" width="10.62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625" style="81" bestFit="1" customWidth="1"/>
    <col min="13065" max="13065" width="10" style="81"/>
    <col min="13066" max="13066" width="10.62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625" style="81" bestFit="1" customWidth="1"/>
    <col min="13321" max="13321" width="10" style="81"/>
    <col min="13322" max="13322" width="10.62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625" style="81" bestFit="1" customWidth="1"/>
    <col min="13577" max="13577" width="10" style="81"/>
    <col min="13578" max="13578" width="10.62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625" style="81" bestFit="1" customWidth="1"/>
    <col min="13833" max="13833" width="10" style="81"/>
    <col min="13834" max="13834" width="10.62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625" style="81" bestFit="1" customWidth="1"/>
    <col min="14089" max="14089" width="10" style="81"/>
    <col min="14090" max="14090" width="10.62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625" style="81" bestFit="1" customWidth="1"/>
    <col min="14345" max="14345" width="10" style="81"/>
    <col min="14346" max="14346" width="10.62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625" style="81" bestFit="1" customWidth="1"/>
    <col min="14601" max="14601" width="10" style="81"/>
    <col min="14602" max="14602" width="10.62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625" style="81" bestFit="1" customWidth="1"/>
    <col min="14857" max="14857" width="10" style="81"/>
    <col min="14858" max="14858" width="10.62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625" style="81" bestFit="1" customWidth="1"/>
    <col min="15113" max="15113" width="10" style="81"/>
    <col min="15114" max="15114" width="10.62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625" style="81" bestFit="1" customWidth="1"/>
    <col min="15369" max="15369" width="10" style="81"/>
    <col min="15370" max="15370" width="10.62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625" style="81" bestFit="1" customWidth="1"/>
    <col min="15625" max="15625" width="10" style="81"/>
    <col min="15626" max="15626" width="10.62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625" style="81" bestFit="1" customWidth="1"/>
    <col min="15881" max="15881" width="10" style="81"/>
    <col min="15882" max="15882" width="10.62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625" style="81" bestFit="1" customWidth="1"/>
    <col min="16137" max="16137" width="10" style="81"/>
    <col min="16138" max="16138" width="10.625" style="81" bestFit="1" customWidth="1"/>
    <col min="16139" max="16384" width="11" style="81"/>
  </cols>
  <sheetData>
    <row r="1" spans="1:8" ht="13.5" thickTop="1" x14ac:dyDescent="0.2">
      <c r="A1" s="309" t="s">
        <v>24</v>
      </c>
      <c r="B1" s="310"/>
      <c r="C1" s="310"/>
      <c r="D1" s="310"/>
      <c r="E1" s="310"/>
      <c r="F1" s="310"/>
      <c r="G1" s="310"/>
      <c r="H1" s="310"/>
    </row>
    <row r="2" spans="1:8" ht="15.75" x14ac:dyDescent="0.25">
      <c r="A2" s="311"/>
      <c r="B2" s="312"/>
      <c r="C2" s="313"/>
      <c r="D2" s="313"/>
      <c r="E2" s="313"/>
      <c r="F2" s="313"/>
      <c r="G2" s="313"/>
      <c r="H2" s="335" t="s">
        <v>151</v>
      </c>
    </row>
    <row r="3" spans="1:8" s="69" customFormat="1" x14ac:dyDescent="0.2">
      <c r="A3" s="282"/>
      <c r="B3" s="776">
        <f>INDICE!A3</f>
        <v>45383</v>
      </c>
      <c r="C3" s="777"/>
      <c r="D3" s="777" t="s">
        <v>115</v>
      </c>
      <c r="E3" s="777"/>
      <c r="F3" s="777" t="s">
        <v>116</v>
      </c>
      <c r="G3" s="777"/>
      <c r="H3" s="777"/>
    </row>
    <row r="4" spans="1:8" s="69" customFormat="1" x14ac:dyDescent="0.2">
      <c r="A4" s="283"/>
      <c r="B4" s="82" t="s">
        <v>47</v>
      </c>
      <c r="C4" s="82" t="s">
        <v>419</v>
      </c>
      <c r="D4" s="82" t="s">
        <v>47</v>
      </c>
      <c r="E4" s="82" t="s">
        <v>419</v>
      </c>
      <c r="F4" s="82" t="s">
        <v>47</v>
      </c>
      <c r="G4" s="83" t="s">
        <v>419</v>
      </c>
      <c r="H4" s="83" t="s">
        <v>121</v>
      </c>
    </row>
    <row r="5" spans="1:8" x14ac:dyDescent="0.2">
      <c r="A5" s="314" t="s">
        <v>138</v>
      </c>
      <c r="B5" s="323">
        <v>60.15160999999997</v>
      </c>
      <c r="C5" s="316">
        <v>16.202682964099445</v>
      </c>
      <c r="D5" s="315">
        <v>285.93193000000008</v>
      </c>
      <c r="E5" s="316">
        <v>-4.1585804960256407</v>
      </c>
      <c r="F5" s="315">
        <v>706.62904999999989</v>
      </c>
      <c r="G5" s="316">
        <v>-1.7627563553345431</v>
      </c>
      <c r="H5" s="321">
        <v>32.774582603791409</v>
      </c>
    </row>
    <row r="6" spans="1:8" x14ac:dyDescent="0.2">
      <c r="A6" s="314" t="s">
        <v>139</v>
      </c>
      <c r="B6" s="323">
        <v>38.311759999999992</v>
      </c>
      <c r="C6" s="316">
        <v>30.614298796058058</v>
      </c>
      <c r="D6" s="315">
        <v>199.01701</v>
      </c>
      <c r="E6" s="316">
        <v>-7.04550714368954</v>
      </c>
      <c r="F6" s="315">
        <v>465.12534000000005</v>
      </c>
      <c r="G6" s="316">
        <v>-6.5310742428786286</v>
      </c>
      <c r="H6" s="321">
        <v>21.573255270140066</v>
      </c>
    </row>
    <row r="7" spans="1:8" x14ac:dyDescent="0.2">
      <c r="A7" s="314" t="s">
        <v>140</v>
      </c>
      <c r="B7" s="323">
        <v>10.407310000000003</v>
      </c>
      <c r="C7" s="316">
        <v>21.353187073303125</v>
      </c>
      <c r="D7" s="315">
        <v>37.925409999999999</v>
      </c>
      <c r="E7" s="316">
        <v>7.7509988700827979</v>
      </c>
      <c r="F7" s="315">
        <v>116.26102000000002</v>
      </c>
      <c r="G7" s="316">
        <v>5.5193505960847569</v>
      </c>
      <c r="H7" s="321">
        <v>5.392371575427088</v>
      </c>
    </row>
    <row r="8" spans="1:8" x14ac:dyDescent="0.2">
      <c r="A8" s="317" t="s">
        <v>439</v>
      </c>
      <c r="B8" s="322">
        <v>93.048749999999998</v>
      </c>
      <c r="C8" s="319">
        <v>3.1523355975787726</v>
      </c>
      <c r="D8" s="318">
        <v>296.83123999999998</v>
      </c>
      <c r="E8" s="320">
        <v>39.325586807368197</v>
      </c>
      <c r="F8" s="318">
        <v>868.01220000000012</v>
      </c>
      <c r="G8" s="320">
        <v>23.543449606296203</v>
      </c>
      <c r="H8" s="484">
        <v>40.259790550641412</v>
      </c>
    </row>
    <row r="9" spans="1:8" s="69" customFormat="1" x14ac:dyDescent="0.2">
      <c r="A9" s="284" t="s">
        <v>114</v>
      </c>
      <c r="B9" s="61">
        <v>201.91942999999998</v>
      </c>
      <c r="C9" s="62">
        <v>12.253793690820864</v>
      </c>
      <c r="D9" s="61">
        <v>819.70558999999992</v>
      </c>
      <c r="E9" s="62">
        <v>7.7587294163760161</v>
      </c>
      <c r="F9" s="61">
        <v>2156.0276100000005</v>
      </c>
      <c r="G9" s="62">
        <v>6.2233864186941625</v>
      </c>
      <c r="H9" s="62">
        <v>100</v>
      </c>
    </row>
    <row r="10" spans="1:8" x14ac:dyDescent="0.2">
      <c r="A10" s="308"/>
      <c r="B10" s="307"/>
      <c r="C10" s="313"/>
      <c r="D10" s="307"/>
      <c r="E10" s="313"/>
      <c r="F10" s="307"/>
      <c r="G10" s="313"/>
      <c r="H10" s="79" t="s">
        <v>220</v>
      </c>
    </row>
    <row r="11" spans="1:8" x14ac:dyDescent="0.2">
      <c r="A11" s="285" t="s">
        <v>477</v>
      </c>
      <c r="B11" s="307"/>
      <c r="C11" s="307"/>
      <c r="D11" s="307"/>
      <c r="E11" s="307"/>
      <c r="F11" s="307"/>
      <c r="G11" s="313"/>
      <c r="H11" s="313"/>
    </row>
    <row r="12" spans="1:8" x14ac:dyDescent="0.2">
      <c r="A12" s="285" t="s">
        <v>516</v>
      </c>
      <c r="B12" s="307"/>
      <c r="C12" s="307"/>
      <c r="D12" s="307"/>
      <c r="E12" s="307"/>
      <c r="F12" s="307"/>
      <c r="G12" s="313"/>
      <c r="H12" s="313"/>
    </row>
    <row r="13" spans="1:8" ht="14.25" x14ac:dyDescent="0.2">
      <c r="A13" s="133" t="s">
        <v>530</v>
      </c>
      <c r="B13" s="1"/>
      <c r="C13" s="1"/>
      <c r="D13" s="1"/>
      <c r="E13" s="1"/>
      <c r="F13" s="1"/>
      <c r="G13" s="1"/>
      <c r="H13" s="1"/>
    </row>
    <row r="17" spans="3:21" x14ac:dyDescent="0.2">
      <c r="C17" s="586"/>
      <c r="D17" s="586"/>
      <c r="E17" s="586"/>
      <c r="F17" s="586"/>
      <c r="G17" s="586"/>
      <c r="H17" s="586"/>
      <c r="I17" s="586"/>
      <c r="J17" s="586"/>
      <c r="K17" s="586"/>
      <c r="L17" s="586"/>
      <c r="M17" s="586"/>
      <c r="N17" s="586"/>
      <c r="O17" s="586"/>
      <c r="P17" s="586"/>
      <c r="Q17" s="586"/>
      <c r="R17" s="586"/>
      <c r="S17" s="586"/>
      <c r="T17" s="586"/>
      <c r="U17" s="586"/>
    </row>
  </sheetData>
  <mergeCells count="3">
    <mergeCell ref="B3:C3"/>
    <mergeCell ref="D3:E3"/>
    <mergeCell ref="F3:H3"/>
  </mergeCells>
  <conditionalFormatting sqref="B8">
    <cfRule type="cellIs" dxfId="212" priority="8" operator="between">
      <formula>0</formula>
      <formula>0.5</formula>
    </cfRule>
  </conditionalFormatting>
  <conditionalFormatting sqref="C17:U17">
    <cfRule type="cellIs" dxfId="211" priority="3" operator="between">
      <formula>-0.0499999</formula>
      <formula>0.0499999</formula>
    </cfRule>
  </conditionalFormatting>
  <conditionalFormatting sqref="D8">
    <cfRule type="cellIs" dxfId="210" priority="7" operator="between">
      <formula>0</formula>
      <formula>0.5</formula>
    </cfRule>
  </conditionalFormatting>
  <conditionalFormatting sqref="F8">
    <cfRule type="cellIs" dxfId="209" priority="6" operator="between">
      <formula>0</formula>
      <formula>0.5</formula>
    </cfRule>
  </conditionalFormatting>
  <conditionalFormatting sqref="G5">
    <cfRule type="cellIs" dxfId="208" priority="1" operator="between">
      <formula>-0.049</formula>
      <formula>0.049</formula>
    </cfRule>
  </conditionalFormatting>
  <conditionalFormatting sqref="H8">
    <cfRule type="cellIs" dxfId="207" priority="5"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20"/>
  <sheetViews>
    <sheetView zoomScaleNormal="100" zoomScaleSheetLayoutView="100" workbookViewId="0"/>
  </sheetViews>
  <sheetFormatPr baseColWidth="10" defaultRowHeight="12.75" x14ac:dyDescent="0.2"/>
  <cols>
    <col min="1" max="1" width="20.5" style="81" customWidth="1"/>
    <col min="2" max="2" width="10" style="81" customWidth="1"/>
    <col min="3" max="3" width="11.625" style="81" customWidth="1"/>
    <col min="4" max="4" width="10" style="81" customWidth="1"/>
    <col min="5" max="5" width="10.625" style="81" customWidth="1"/>
    <col min="6" max="6" width="9.5" style="81" customWidth="1"/>
    <col min="7" max="7" width="11" style="81" customWidth="1"/>
    <col min="8" max="8" width="14.625" style="81" customWidth="1"/>
    <col min="9" max="9" width="11.5" style="81" customWidth="1"/>
    <col min="10" max="10" width="12.5" style="81" customWidth="1"/>
    <col min="11" max="15" width="11" style="81"/>
    <col min="16" max="256" width="10" style="81"/>
    <col min="257" max="257" width="18" style="81" customWidth="1"/>
    <col min="258" max="260" width="8.125" style="81" bestFit="1" customWidth="1"/>
    <col min="261" max="261" width="8.125" style="81" customWidth="1"/>
    <col min="262" max="262" width="8.1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6" width="8.125" style="81" bestFit="1" customWidth="1"/>
    <col min="517" max="517" width="8.125" style="81" customWidth="1"/>
    <col min="518" max="518" width="8.1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2" width="8.125" style="81" bestFit="1" customWidth="1"/>
    <col min="773" max="773" width="8.125" style="81" customWidth="1"/>
    <col min="774" max="774" width="8.1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8" width="8.125" style="81" bestFit="1" customWidth="1"/>
    <col min="1029" max="1029" width="8.125" style="81" customWidth="1"/>
    <col min="1030" max="1030" width="8.1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4" width="8.125" style="81" bestFit="1" customWidth="1"/>
    <col min="1285" max="1285" width="8.125" style="81" customWidth="1"/>
    <col min="1286" max="1286" width="8.1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40" width="8.125" style="81" bestFit="1" customWidth="1"/>
    <col min="1541" max="1541" width="8.125" style="81" customWidth="1"/>
    <col min="1542" max="1542" width="8.1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6" width="8.125" style="81" bestFit="1" customWidth="1"/>
    <col min="1797" max="1797" width="8.125" style="81" customWidth="1"/>
    <col min="1798" max="1798" width="8.1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2" width="8.125" style="81" bestFit="1" customWidth="1"/>
    <col min="2053" max="2053" width="8.125" style="81" customWidth="1"/>
    <col min="2054" max="2054" width="8.1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8" width="8.125" style="81" bestFit="1" customWidth="1"/>
    <col min="2309" max="2309" width="8.125" style="81" customWidth="1"/>
    <col min="2310" max="2310" width="8.1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4" width="8.125" style="81" bestFit="1" customWidth="1"/>
    <col min="2565" max="2565" width="8.125" style="81" customWidth="1"/>
    <col min="2566" max="2566" width="8.1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20" width="8.125" style="81" bestFit="1" customWidth="1"/>
    <col min="2821" max="2821" width="8.125" style="81" customWidth="1"/>
    <col min="2822" max="2822" width="8.1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6" width="8.125" style="81" bestFit="1" customWidth="1"/>
    <col min="3077" max="3077" width="8.125" style="81" customWidth="1"/>
    <col min="3078" max="3078" width="8.1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2" width="8.125" style="81" bestFit="1" customWidth="1"/>
    <col min="3333" max="3333" width="8.125" style="81" customWidth="1"/>
    <col min="3334" max="3334" width="8.1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8" width="8.125" style="81" bestFit="1" customWidth="1"/>
    <col min="3589" max="3589" width="8.125" style="81" customWidth="1"/>
    <col min="3590" max="3590" width="8.1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4" width="8.125" style="81" bestFit="1" customWidth="1"/>
    <col min="3845" max="3845" width="8.125" style="81" customWidth="1"/>
    <col min="3846" max="3846" width="8.1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100" width="8.125" style="81" bestFit="1" customWidth="1"/>
    <col min="4101" max="4101" width="8.125" style="81" customWidth="1"/>
    <col min="4102" max="4102" width="8.1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6" width="8.125" style="81" bestFit="1" customWidth="1"/>
    <col min="4357" max="4357" width="8.125" style="81" customWidth="1"/>
    <col min="4358" max="4358" width="8.1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2" width="8.125" style="81" bestFit="1" customWidth="1"/>
    <col min="4613" max="4613" width="8.125" style="81" customWidth="1"/>
    <col min="4614" max="4614" width="8.1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8" width="8.125" style="81" bestFit="1" customWidth="1"/>
    <col min="4869" max="4869" width="8.125" style="81" customWidth="1"/>
    <col min="4870" max="4870" width="8.1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4" width="8.125" style="81" bestFit="1" customWidth="1"/>
    <col min="5125" max="5125" width="8.125" style="81" customWidth="1"/>
    <col min="5126" max="5126" width="8.1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80" width="8.125" style="81" bestFit="1" customWidth="1"/>
    <col min="5381" max="5381" width="8.125" style="81" customWidth="1"/>
    <col min="5382" max="5382" width="8.1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6" width="8.125" style="81" bestFit="1" customWidth="1"/>
    <col min="5637" max="5637" width="8.125" style="81" customWidth="1"/>
    <col min="5638" max="5638" width="8.1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2" width="8.125" style="81" bestFit="1" customWidth="1"/>
    <col min="5893" max="5893" width="8.125" style="81" customWidth="1"/>
    <col min="5894" max="5894" width="8.1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8" width="8.125" style="81" bestFit="1" customWidth="1"/>
    <col min="6149" max="6149" width="8.125" style="81" customWidth="1"/>
    <col min="6150" max="6150" width="8.1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4" width="8.125" style="81" bestFit="1" customWidth="1"/>
    <col min="6405" max="6405" width="8.125" style="81" customWidth="1"/>
    <col min="6406" max="6406" width="8.1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60" width="8.125" style="81" bestFit="1" customWidth="1"/>
    <col min="6661" max="6661" width="8.125" style="81" customWidth="1"/>
    <col min="6662" max="6662" width="8.1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6" width="8.125" style="81" bestFit="1" customWidth="1"/>
    <col min="6917" max="6917" width="8.125" style="81" customWidth="1"/>
    <col min="6918" max="6918" width="8.1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2" width="8.125" style="81" bestFit="1" customWidth="1"/>
    <col min="7173" max="7173" width="8.125" style="81" customWidth="1"/>
    <col min="7174" max="7174" width="8.1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8" width="8.125" style="81" bestFit="1" customWidth="1"/>
    <col min="7429" max="7429" width="8.125" style="81" customWidth="1"/>
    <col min="7430" max="7430" width="8.1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4" width="8.125" style="81" bestFit="1" customWidth="1"/>
    <col min="7685" max="7685" width="8.125" style="81" customWidth="1"/>
    <col min="7686" max="7686" width="8.1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40" width="8.125" style="81" bestFit="1" customWidth="1"/>
    <col min="7941" max="7941" width="8.125" style="81" customWidth="1"/>
    <col min="7942" max="7942" width="8.1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6" width="8.125" style="81" bestFit="1" customWidth="1"/>
    <col min="8197" max="8197" width="8.125" style="81" customWidth="1"/>
    <col min="8198" max="8198" width="8.1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2" width="8.125" style="81" bestFit="1" customWidth="1"/>
    <col min="8453" max="8453" width="8.125" style="81" customWidth="1"/>
    <col min="8454" max="8454" width="8.1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8" width="8.125" style="81" bestFit="1" customWidth="1"/>
    <col min="8709" max="8709" width="8.125" style="81" customWidth="1"/>
    <col min="8710" max="8710" width="8.1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4" width="8.125" style="81" bestFit="1" customWidth="1"/>
    <col min="8965" max="8965" width="8.125" style="81" customWidth="1"/>
    <col min="8966" max="8966" width="8.1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20" width="8.125" style="81" bestFit="1" customWidth="1"/>
    <col min="9221" max="9221" width="8.125" style="81" customWidth="1"/>
    <col min="9222" max="9222" width="8.1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6" width="8.125" style="81" bestFit="1" customWidth="1"/>
    <col min="9477" max="9477" width="8.125" style="81" customWidth="1"/>
    <col min="9478" max="9478" width="8.1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2" width="8.125" style="81" bestFit="1" customWidth="1"/>
    <col min="9733" max="9733" width="8.125" style="81" customWidth="1"/>
    <col min="9734" max="9734" width="8.1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8" width="8.125" style="81" bestFit="1" customWidth="1"/>
    <col min="9989" max="9989" width="8.125" style="81" customWidth="1"/>
    <col min="9990" max="9990" width="8.1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4" width="8.125" style="81" bestFit="1" customWidth="1"/>
    <col min="10245" max="10245" width="8.125" style="81" customWidth="1"/>
    <col min="10246" max="10246" width="8.1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500" width="8.125" style="81" bestFit="1" customWidth="1"/>
    <col min="10501" max="10501" width="8.125" style="81" customWidth="1"/>
    <col min="10502" max="10502" width="8.1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6" width="8.125" style="81" bestFit="1" customWidth="1"/>
    <col min="10757" max="10757" width="8.125" style="81" customWidth="1"/>
    <col min="10758" max="10758" width="8.1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2" width="8.125" style="81" bestFit="1" customWidth="1"/>
    <col min="11013" max="11013" width="8.125" style="81" customWidth="1"/>
    <col min="11014" max="11014" width="8.1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8" width="8.125" style="81" bestFit="1" customWidth="1"/>
    <col min="11269" max="11269" width="8.125" style="81" customWidth="1"/>
    <col min="11270" max="11270" width="8.1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4" width="8.125" style="81" bestFit="1" customWidth="1"/>
    <col min="11525" max="11525" width="8.125" style="81" customWidth="1"/>
    <col min="11526" max="11526" width="8.1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80" width="8.125" style="81" bestFit="1" customWidth="1"/>
    <col min="11781" max="11781" width="8.125" style="81" customWidth="1"/>
    <col min="11782" max="11782" width="8.1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6" width="8.125" style="81" bestFit="1" customWidth="1"/>
    <col min="12037" max="12037" width="8.125" style="81" customWidth="1"/>
    <col min="12038" max="12038" width="8.1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2" width="8.125" style="81" bestFit="1" customWidth="1"/>
    <col min="12293" max="12293" width="8.125" style="81" customWidth="1"/>
    <col min="12294" max="12294" width="8.1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8" width="8.125" style="81" bestFit="1" customWidth="1"/>
    <col min="12549" max="12549" width="8.125" style="81" customWidth="1"/>
    <col min="12550" max="12550" width="8.1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4" width="8.125" style="81" bestFit="1" customWidth="1"/>
    <col min="12805" max="12805" width="8.125" style="81" customWidth="1"/>
    <col min="12806" max="12806" width="8.1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60" width="8.125" style="81" bestFit="1" customWidth="1"/>
    <col min="13061" max="13061" width="8.125" style="81" customWidth="1"/>
    <col min="13062" max="13062" width="8.1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6" width="8.125" style="81" bestFit="1" customWidth="1"/>
    <col min="13317" max="13317" width="8.125" style="81" customWidth="1"/>
    <col min="13318" max="13318" width="8.1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2" width="8.125" style="81" bestFit="1" customWidth="1"/>
    <col min="13573" max="13573" width="8.125" style="81" customWidth="1"/>
    <col min="13574" max="13574" width="8.1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8" width="8.125" style="81" bestFit="1" customWidth="1"/>
    <col min="13829" max="13829" width="8.125" style="81" customWidth="1"/>
    <col min="13830" max="13830" width="8.1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4" width="8.125" style="81" bestFit="1" customWidth="1"/>
    <col min="14085" max="14085" width="8.125" style="81" customWidth="1"/>
    <col min="14086" max="14086" width="8.1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40" width="8.125" style="81" bestFit="1" customWidth="1"/>
    <col min="14341" max="14341" width="8.125" style="81" customWidth="1"/>
    <col min="14342" max="14342" width="8.1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6" width="8.125" style="81" bestFit="1" customWidth="1"/>
    <col min="14597" max="14597" width="8.125" style="81" customWidth="1"/>
    <col min="14598" max="14598" width="8.1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2" width="8.125" style="81" bestFit="1" customWidth="1"/>
    <col min="14853" max="14853" width="8.125" style="81" customWidth="1"/>
    <col min="14854" max="14854" width="8.1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8" width="8.125" style="81" bestFit="1" customWidth="1"/>
    <col min="15109" max="15109" width="8.125" style="81" customWidth="1"/>
    <col min="15110" max="15110" width="8.1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4" width="8.125" style="81" bestFit="1" customWidth="1"/>
    <col min="15365" max="15365" width="8.125" style="81" customWidth="1"/>
    <col min="15366" max="15366" width="8.1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20" width="8.125" style="81" bestFit="1" customWidth="1"/>
    <col min="15621" max="15621" width="8.125" style="81" customWidth="1"/>
    <col min="15622" max="15622" width="8.1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6" width="8.125" style="81" bestFit="1" customWidth="1"/>
    <col min="15877" max="15877" width="8.125" style="81" customWidth="1"/>
    <col min="15878" max="15878" width="8.1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2" width="8.125" style="81" bestFit="1" customWidth="1"/>
    <col min="16133" max="16133" width="8.125" style="81" customWidth="1"/>
    <col min="16134" max="16134" width="8.1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35" t="s">
        <v>151</v>
      </c>
    </row>
    <row r="3" spans="1:14" x14ac:dyDescent="0.2">
      <c r="A3" s="70"/>
      <c r="B3" s="776">
        <f>INDICE!A3</f>
        <v>45383</v>
      </c>
      <c r="C3" s="777"/>
      <c r="D3" s="778" t="s">
        <v>115</v>
      </c>
      <c r="E3" s="778"/>
      <c r="F3" s="778" t="s">
        <v>116</v>
      </c>
      <c r="G3" s="778"/>
      <c r="H3" s="778"/>
    </row>
    <row r="4" spans="1:14" x14ac:dyDescent="0.2">
      <c r="A4" s="66"/>
      <c r="B4" s="82" t="s">
        <v>47</v>
      </c>
      <c r="C4" s="82" t="s">
        <v>423</v>
      </c>
      <c r="D4" s="82" t="s">
        <v>47</v>
      </c>
      <c r="E4" s="82" t="s">
        <v>419</v>
      </c>
      <c r="F4" s="82" t="s">
        <v>47</v>
      </c>
      <c r="G4" s="83" t="s">
        <v>419</v>
      </c>
      <c r="H4" s="83" t="s">
        <v>106</v>
      </c>
    </row>
    <row r="5" spans="1:14" x14ac:dyDescent="0.2">
      <c r="A5" s="84" t="s">
        <v>183</v>
      </c>
      <c r="B5" s="337">
        <v>509.00395999999984</v>
      </c>
      <c r="C5" s="333">
        <v>9.7135623186292701</v>
      </c>
      <c r="D5" s="332">
        <v>1876.4981900000005</v>
      </c>
      <c r="E5" s="334">
        <v>9.6908604604236643</v>
      </c>
      <c r="F5" s="332">
        <v>5909.9979199999989</v>
      </c>
      <c r="G5" s="334">
        <v>6.8251959398465072</v>
      </c>
      <c r="H5" s="339">
        <v>94.680130348280002</v>
      </c>
    </row>
    <row r="6" spans="1:14" x14ac:dyDescent="0.2">
      <c r="A6" s="84" t="s">
        <v>184</v>
      </c>
      <c r="B6" s="323">
        <v>27.707809999999988</v>
      </c>
      <c r="C6" s="330">
        <v>5.6493103654701917</v>
      </c>
      <c r="D6" s="315">
        <v>103.86677999999992</v>
      </c>
      <c r="E6" s="316">
        <v>8.6537149905976829</v>
      </c>
      <c r="F6" s="315">
        <v>327.51388000000003</v>
      </c>
      <c r="G6" s="316">
        <v>6.144680378854674</v>
      </c>
      <c r="H6" s="321">
        <v>5.2468811781360056</v>
      </c>
    </row>
    <row r="7" spans="1:14" x14ac:dyDescent="0.2">
      <c r="A7" s="84" t="s">
        <v>188</v>
      </c>
      <c r="B7" s="338">
        <v>1.8179999999999998E-2</v>
      </c>
      <c r="C7" s="330">
        <v>0</v>
      </c>
      <c r="D7" s="329">
        <v>1.8179999999999998E-2</v>
      </c>
      <c r="E7" s="583">
        <v>184.95297805642633</v>
      </c>
      <c r="F7" s="329">
        <v>5.4600000000000003E-2</v>
      </c>
      <c r="G7" s="583">
        <v>282.88920056100983</v>
      </c>
      <c r="H7" s="338">
        <v>8.7471014152507335E-4</v>
      </c>
    </row>
    <row r="8" spans="1:14" x14ac:dyDescent="0.2">
      <c r="A8" s="84" t="s">
        <v>145</v>
      </c>
      <c r="B8" s="338">
        <v>8.9999999999999993E-3</v>
      </c>
      <c r="C8" s="330">
        <v>-52.229299363057322</v>
      </c>
      <c r="D8" s="329">
        <v>2.0789999999999999E-2</v>
      </c>
      <c r="E8" s="583">
        <v>-30.328418230563003</v>
      </c>
      <c r="F8" s="329">
        <v>3.279E-2</v>
      </c>
      <c r="G8" s="330">
        <v>-21.253602305475507</v>
      </c>
      <c r="H8" s="338">
        <v>5.253066948829149E-4</v>
      </c>
    </row>
    <row r="9" spans="1:14" x14ac:dyDescent="0.2">
      <c r="A9" s="336" t="s">
        <v>146</v>
      </c>
      <c r="B9" s="324">
        <v>536.73894999999982</v>
      </c>
      <c r="C9" s="325">
        <v>9.4974415832128969</v>
      </c>
      <c r="D9" s="324">
        <v>1980.4039400000004</v>
      </c>
      <c r="E9" s="325">
        <v>9.6359312083177819</v>
      </c>
      <c r="F9" s="324">
        <v>6237.599189999999</v>
      </c>
      <c r="G9" s="325">
        <v>6.7897211777815967</v>
      </c>
      <c r="H9" s="325">
        <v>99.928411543252409</v>
      </c>
    </row>
    <row r="10" spans="1:14" x14ac:dyDescent="0.2">
      <c r="A10" s="84" t="s">
        <v>147</v>
      </c>
      <c r="B10" s="338">
        <v>0.43278000000000005</v>
      </c>
      <c r="C10" s="330">
        <v>2.3822478767949504</v>
      </c>
      <c r="D10" s="329">
        <v>1.32396</v>
      </c>
      <c r="E10" s="330">
        <v>-16.546798867926906</v>
      </c>
      <c r="F10" s="329">
        <v>4.4686000000000003</v>
      </c>
      <c r="G10" s="330">
        <v>-5.9537113621200808</v>
      </c>
      <c r="H10" s="321">
        <v>7.1588456747599685E-2</v>
      </c>
    </row>
    <row r="11" spans="1:14" x14ac:dyDescent="0.2">
      <c r="A11" s="60" t="s">
        <v>148</v>
      </c>
      <c r="B11" s="326">
        <v>537.17172999999991</v>
      </c>
      <c r="C11" s="327">
        <v>9.4913110851805023</v>
      </c>
      <c r="D11" s="326">
        <v>1981.7279000000005</v>
      </c>
      <c r="E11" s="327">
        <v>9.6129557249210329</v>
      </c>
      <c r="F11" s="326">
        <v>6242.0677899999982</v>
      </c>
      <c r="G11" s="327">
        <v>6.7793631972717945</v>
      </c>
      <c r="H11" s="327">
        <v>100</v>
      </c>
    </row>
    <row r="12" spans="1:14" x14ac:dyDescent="0.2">
      <c r="A12" s="363" t="s">
        <v>149</v>
      </c>
      <c r="B12" s="328"/>
      <c r="C12" s="328"/>
      <c r="D12" s="328"/>
      <c r="E12" s="328"/>
      <c r="F12" s="328"/>
      <c r="G12" s="328"/>
      <c r="H12" s="328"/>
    </row>
    <row r="13" spans="1:14" x14ac:dyDescent="0.2">
      <c r="A13" s="587" t="s">
        <v>188</v>
      </c>
      <c r="B13" s="588">
        <v>14.297129999999992</v>
      </c>
      <c r="C13" s="589">
        <v>-20.434736152030212</v>
      </c>
      <c r="D13" s="590">
        <v>54.057979999999986</v>
      </c>
      <c r="E13" s="589">
        <v>-18.336078477640605</v>
      </c>
      <c r="F13" s="590">
        <v>228.53094000000002</v>
      </c>
      <c r="G13" s="589">
        <v>40.079305413494595</v>
      </c>
      <c r="H13" s="591">
        <v>3.6611415910303675</v>
      </c>
    </row>
    <row r="14" spans="1:14" x14ac:dyDescent="0.2">
      <c r="A14" s="592" t="s">
        <v>150</v>
      </c>
      <c r="B14" s="593">
        <v>2.6615566682930232</v>
      </c>
      <c r="C14" s="594"/>
      <c r="D14" s="595">
        <v>2.7278205045203214</v>
      </c>
      <c r="E14" s="594"/>
      <c r="F14" s="595">
        <v>3.6611415910303675</v>
      </c>
      <c r="G14" s="594"/>
      <c r="H14" s="596"/>
    </row>
    <row r="15" spans="1:14" x14ac:dyDescent="0.2">
      <c r="A15" s="84"/>
      <c r="B15" s="84"/>
      <c r="C15" s="84"/>
      <c r="D15" s="84"/>
      <c r="E15" s="84"/>
      <c r="F15" s="84"/>
      <c r="G15" s="84"/>
      <c r="H15" s="79" t="s">
        <v>220</v>
      </c>
    </row>
    <row r="16" spans="1:14" x14ac:dyDescent="0.2">
      <c r="A16" s="80" t="s">
        <v>477</v>
      </c>
      <c r="B16" s="84"/>
      <c r="C16" s="84"/>
      <c r="D16" s="84"/>
      <c r="E16" s="84"/>
      <c r="F16" s="85"/>
      <c r="G16" s="84"/>
      <c r="H16" s="84"/>
      <c r="I16" s="88"/>
      <c r="J16" s="88"/>
      <c r="K16" s="88"/>
      <c r="L16" s="88"/>
      <c r="M16" s="88"/>
      <c r="N16" s="88"/>
    </row>
    <row r="17" spans="1:14" x14ac:dyDescent="0.2">
      <c r="A17" s="80" t="s">
        <v>424</v>
      </c>
      <c r="B17" s="84"/>
      <c r="C17" s="84"/>
      <c r="D17" s="84"/>
      <c r="E17" s="84"/>
      <c r="F17" s="84"/>
      <c r="G17" s="84"/>
      <c r="H17" s="84"/>
      <c r="I17" s="88"/>
      <c r="J17" s="88"/>
      <c r="K17" s="88"/>
      <c r="L17" s="88"/>
      <c r="M17" s="88"/>
      <c r="N17" s="88"/>
    </row>
    <row r="18" spans="1:14" x14ac:dyDescent="0.2">
      <c r="A18" s="133" t="s">
        <v>530</v>
      </c>
      <c r="B18" s="84"/>
      <c r="C18" s="84"/>
      <c r="D18" s="84"/>
      <c r="E18" s="84"/>
      <c r="F18" s="84"/>
      <c r="G18" s="84"/>
      <c r="H18" s="84"/>
    </row>
    <row r="19" spans="1:14" x14ac:dyDescent="0.2">
      <c r="A19" s="779" t="s">
        <v>682</v>
      </c>
      <c r="B19" s="779"/>
      <c r="C19" s="779"/>
      <c r="D19" s="779"/>
      <c r="E19" s="779"/>
      <c r="F19" s="779"/>
      <c r="G19" s="779"/>
      <c r="H19" s="779"/>
    </row>
    <row r="20" spans="1:14" x14ac:dyDescent="0.2">
      <c r="A20" s="779"/>
      <c r="B20" s="779"/>
      <c r="C20" s="779"/>
      <c r="D20" s="779"/>
      <c r="E20" s="779"/>
      <c r="F20" s="779"/>
      <c r="G20" s="779"/>
      <c r="H20" s="779"/>
    </row>
  </sheetData>
  <mergeCells count="4">
    <mergeCell ref="B3:C3"/>
    <mergeCell ref="D3:E3"/>
    <mergeCell ref="F3:H3"/>
    <mergeCell ref="A19:H20"/>
  </mergeCells>
  <conditionalFormatting sqref="B10 D10 F10:G10">
    <cfRule type="cellIs" dxfId="206" priority="28" operator="between">
      <formula>0</formula>
      <formula>0.5</formula>
    </cfRule>
  </conditionalFormatting>
  <conditionalFormatting sqref="B7:D8">
    <cfRule type="cellIs" dxfId="205" priority="14" operator="equal">
      <formula>0</formula>
    </cfRule>
    <cfRule type="cellIs" dxfId="204" priority="15" operator="between">
      <formula>0</formula>
      <formula>0.5</formula>
    </cfRule>
  </conditionalFormatting>
  <conditionalFormatting sqref="C6">
    <cfRule type="cellIs" dxfId="203" priority="1" operator="between">
      <formula>-0.05</formula>
      <formula>0</formula>
    </cfRule>
    <cfRule type="cellIs" dxfId="202" priority="2" operator="between">
      <formula>0</formula>
      <formula>0.5</formula>
    </cfRule>
  </conditionalFormatting>
  <conditionalFormatting sqref="F7">
    <cfRule type="cellIs" dxfId="201" priority="11" operator="equal">
      <formula>0</formula>
    </cfRule>
    <cfRule type="cellIs" dxfId="200" priority="12" operator="between">
      <formula>0</formula>
      <formula>0.5</formula>
    </cfRule>
  </conditionalFormatting>
  <conditionalFormatting sqref="F8:G8">
    <cfRule type="cellIs" dxfId="199" priority="27" operator="between">
      <formula>0</formula>
      <formula>0.5</formula>
    </cfRule>
  </conditionalFormatting>
  <conditionalFormatting sqref="H7:H8">
    <cfRule type="cellIs" dxfId="198" priority="26"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L47"/>
  <sheetViews>
    <sheetView zoomScaleNormal="100" zoomScaleSheetLayoutView="100" workbookViewId="0"/>
  </sheetViews>
  <sheetFormatPr baseColWidth="10" defaultRowHeight="12.75" x14ac:dyDescent="0.2"/>
  <cols>
    <col min="1" max="1" width="16.5" style="3" customWidth="1"/>
    <col min="2" max="2" width="10.625" style="3" customWidth="1"/>
    <col min="3" max="3" width="6.625" style="3" customWidth="1"/>
    <col min="4" max="4" width="8.625" style="3" customWidth="1"/>
    <col min="5" max="5" width="0.5" style="3" customWidth="1"/>
    <col min="6" max="6" width="6.5" style="3" customWidth="1"/>
    <col min="7" max="7" width="8.625" style="3" customWidth="1"/>
    <col min="8" max="8" width="11.625" style="3" customWidth="1"/>
    <col min="9" max="9" width="8.5" style="3" customWidth="1"/>
    <col min="10" max="10" width="11" style="3"/>
    <col min="11" max="11" width="10.125" style="3" customWidth="1"/>
    <col min="12" max="12" width="11.62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62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62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62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62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62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62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62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62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62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62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62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62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62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62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62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62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62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62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62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62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62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62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62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62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62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62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62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62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62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62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62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62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62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62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62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62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62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62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62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62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62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62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62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62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62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62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62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62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62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62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62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62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62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62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62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62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62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62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62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62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62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62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62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2" x14ac:dyDescent="0.2">
      <c r="A1" s="6" t="s">
        <v>591</v>
      </c>
    </row>
    <row r="2" spans="1:12" ht="15.75" x14ac:dyDescent="0.25">
      <c r="A2" s="2"/>
      <c r="B2" s="89"/>
      <c r="H2" s="79" t="s">
        <v>151</v>
      </c>
    </row>
    <row r="3" spans="1:12" ht="14.1" customHeight="1" x14ac:dyDescent="0.2">
      <c r="A3" s="90"/>
      <c r="B3" s="780">
        <f>INDICE!A3</f>
        <v>45383</v>
      </c>
      <c r="C3" s="780"/>
      <c r="D3" s="780"/>
      <c r="E3" s="91"/>
      <c r="F3" s="781" t="s">
        <v>116</v>
      </c>
      <c r="G3" s="781"/>
      <c r="H3" s="781"/>
    </row>
    <row r="4" spans="1:12" x14ac:dyDescent="0.2">
      <c r="A4" s="92"/>
      <c r="B4" s="93" t="s">
        <v>143</v>
      </c>
      <c r="C4" s="489" t="s">
        <v>144</v>
      </c>
      <c r="D4" s="93" t="s">
        <v>152</v>
      </c>
      <c r="E4" s="93"/>
      <c r="F4" s="93" t="s">
        <v>143</v>
      </c>
      <c r="G4" s="489" t="s">
        <v>144</v>
      </c>
      <c r="H4" s="93" t="s">
        <v>152</v>
      </c>
    </row>
    <row r="5" spans="1:12" x14ac:dyDescent="0.2">
      <c r="A5" s="90" t="s">
        <v>153</v>
      </c>
      <c r="B5" s="94">
        <v>77.968980000000016</v>
      </c>
      <c r="C5" s="96">
        <v>3.1456599999999986</v>
      </c>
      <c r="D5" s="340">
        <v>81.114640000000009</v>
      </c>
      <c r="E5" s="94"/>
      <c r="F5" s="94">
        <v>896.16230999999959</v>
      </c>
      <c r="G5" s="96">
        <v>35.602050000000048</v>
      </c>
      <c r="H5" s="340">
        <v>931.76435999999967</v>
      </c>
    </row>
    <row r="6" spans="1:12" x14ac:dyDescent="0.2">
      <c r="A6" s="92" t="s">
        <v>154</v>
      </c>
      <c r="B6" s="95">
        <v>14.146670000000002</v>
      </c>
      <c r="C6" s="96">
        <v>0.52476999999999996</v>
      </c>
      <c r="D6" s="341">
        <v>14.671440000000002</v>
      </c>
      <c r="E6" s="95"/>
      <c r="F6" s="95">
        <v>166.34136999999998</v>
      </c>
      <c r="G6" s="96">
        <v>6.6669000000000054</v>
      </c>
      <c r="H6" s="341">
        <v>173.00826999999998</v>
      </c>
    </row>
    <row r="7" spans="1:12" x14ac:dyDescent="0.2">
      <c r="A7" s="92" t="s">
        <v>155</v>
      </c>
      <c r="B7" s="95">
        <v>8.8247800000000005</v>
      </c>
      <c r="C7" s="96">
        <v>0.50439999999999996</v>
      </c>
      <c r="D7" s="341">
        <v>9.3291800000000009</v>
      </c>
      <c r="E7" s="95"/>
      <c r="F7" s="95">
        <v>106.71428000000002</v>
      </c>
      <c r="G7" s="96">
        <v>5.952449999999998</v>
      </c>
      <c r="H7" s="341">
        <v>112.66673000000002</v>
      </c>
    </row>
    <row r="8" spans="1:12" x14ac:dyDescent="0.2">
      <c r="A8" s="92" t="s">
        <v>156</v>
      </c>
      <c r="B8" s="95">
        <v>20.819429999999997</v>
      </c>
      <c r="C8" s="96">
        <v>0.92579</v>
      </c>
      <c r="D8" s="341">
        <v>21.745219999999996</v>
      </c>
      <c r="E8" s="95"/>
      <c r="F8" s="95">
        <v>256.66433999999998</v>
      </c>
      <c r="G8" s="96">
        <v>10.856459999999998</v>
      </c>
      <c r="H8" s="341">
        <v>267.52080000000001</v>
      </c>
    </row>
    <row r="9" spans="1:12" x14ac:dyDescent="0.2">
      <c r="A9" s="92" t="s">
        <v>157</v>
      </c>
      <c r="B9" s="95">
        <v>37.730710000000002</v>
      </c>
      <c r="C9" s="96">
        <v>8.6107000000000014</v>
      </c>
      <c r="D9" s="341">
        <v>46.341410000000003</v>
      </c>
      <c r="E9" s="95"/>
      <c r="F9" s="95">
        <v>435.05377999999996</v>
      </c>
      <c r="G9" s="96">
        <v>98.872280000000032</v>
      </c>
      <c r="H9" s="341">
        <v>533.92606000000001</v>
      </c>
    </row>
    <row r="10" spans="1:12" x14ac:dyDescent="0.2">
      <c r="A10" s="92" t="s">
        <v>158</v>
      </c>
      <c r="B10" s="95">
        <v>6.6637699999999995</v>
      </c>
      <c r="C10" s="96">
        <v>0.24375000000000002</v>
      </c>
      <c r="D10" s="341">
        <v>6.9075199999999999</v>
      </c>
      <c r="E10" s="95"/>
      <c r="F10" s="95">
        <v>80.052820000000011</v>
      </c>
      <c r="G10" s="96">
        <v>3.292720000000001</v>
      </c>
      <c r="H10" s="341">
        <v>83.345540000000014</v>
      </c>
    </row>
    <row r="11" spans="1:12" x14ac:dyDescent="0.2">
      <c r="A11" s="92" t="s">
        <v>159</v>
      </c>
      <c r="B11" s="95">
        <v>28.279639999999997</v>
      </c>
      <c r="C11" s="96">
        <v>1.1744299999999994</v>
      </c>
      <c r="D11" s="341">
        <v>29.454069999999998</v>
      </c>
      <c r="E11" s="95"/>
      <c r="F11" s="95">
        <v>321.20415999999989</v>
      </c>
      <c r="G11" s="96">
        <v>15.54672000000002</v>
      </c>
      <c r="H11" s="341">
        <v>336.75087999999988</v>
      </c>
    </row>
    <row r="12" spans="1:12" x14ac:dyDescent="0.2">
      <c r="A12" s="92" t="s">
        <v>510</v>
      </c>
      <c r="B12" s="95">
        <v>21.526429999999994</v>
      </c>
      <c r="C12" s="96">
        <v>0.70647999999999977</v>
      </c>
      <c r="D12" s="341">
        <v>22.232909999999993</v>
      </c>
      <c r="E12" s="95"/>
      <c r="F12" s="95">
        <v>249.09156000000002</v>
      </c>
      <c r="G12" s="96">
        <v>8.4557200000000012</v>
      </c>
      <c r="H12" s="341">
        <v>257.54728</v>
      </c>
      <c r="J12" s="96"/>
    </row>
    <row r="13" spans="1:12" x14ac:dyDescent="0.2">
      <c r="A13" s="92" t="s">
        <v>160</v>
      </c>
      <c r="B13" s="95">
        <v>89.726489999999998</v>
      </c>
      <c r="C13" s="96">
        <v>3.9439800000000007</v>
      </c>
      <c r="D13" s="341">
        <v>93.670469999999995</v>
      </c>
      <c r="E13" s="95"/>
      <c r="F13" s="95">
        <v>1051.0064099999995</v>
      </c>
      <c r="G13" s="96">
        <v>48.324349999999953</v>
      </c>
      <c r="H13" s="341">
        <v>1099.3307599999994</v>
      </c>
      <c r="J13" s="96"/>
      <c r="L13" s="689"/>
    </row>
    <row r="14" spans="1:12" x14ac:dyDescent="0.2">
      <c r="A14" s="92" t="s">
        <v>161</v>
      </c>
      <c r="B14" s="95">
        <v>0.56241999999999992</v>
      </c>
      <c r="C14" s="96">
        <v>5.8620000000000005E-2</v>
      </c>
      <c r="D14" s="342">
        <v>0.62103999999999993</v>
      </c>
      <c r="E14" s="96"/>
      <c r="F14" s="95">
        <v>6.0135800000000001</v>
      </c>
      <c r="G14" s="96">
        <v>0.59065999999999996</v>
      </c>
      <c r="H14" s="342">
        <v>6.6042399999999999</v>
      </c>
      <c r="J14" s="96"/>
      <c r="K14" s="706"/>
    </row>
    <row r="15" spans="1:12" x14ac:dyDescent="0.2">
      <c r="A15" s="92" t="s">
        <v>162</v>
      </c>
      <c r="B15" s="95">
        <v>57.408509999999985</v>
      </c>
      <c r="C15" s="96">
        <v>2.2073200000000006</v>
      </c>
      <c r="D15" s="341">
        <v>59.615829999999988</v>
      </c>
      <c r="E15" s="95"/>
      <c r="F15" s="95">
        <v>677.48028000000045</v>
      </c>
      <c r="G15" s="96">
        <v>26.776669999999985</v>
      </c>
      <c r="H15" s="341">
        <v>704.25695000000042</v>
      </c>
      <c r="J15" s="96"/>
    </row>
    <row r="16" spans="1:12" x14ac:dyDescent="0.2">
      <c r="A16" s="92" t="s">
        <v>163</v>
      </c>
      <c r="B16" s="95">
        <v>10.442029999999997</v>
      </c>
      <c r="C16" s="96">
        <v>0.29100999999999994</v>
      </c>
      <c r="D16" s="341">
        <v>10.733039999999997</v>
      </c>
      <c r="E16" s="95"/>
      <c r="F16" s="95">
        <v>111.36691999999994</v>
      </c>
      <c r="G16" s="96">
        <v>3.2354600000000007</v>
      </c>
      <c r="H16" s="341">
        <v>114.60237999999994</v>
      </c>
      <c r="J16" s="96"/>
    </row>
    <row r="17" spans="1:11" x14ac:dyDescent="0.2">
      <c r="A17" s="92" t="s">
        <v>164</v>
      </c>
      <c r="B17" s="95">
        <v>23.481289999999998</v>
      </c>
      <c r="C17" s="96">
        <v>1.1450399999999998</v>
      </c>
      <c r="D17" s="341">
        <v>24.626329999999996</v>
      </c>
      <c r="E17" s="95"/>
      <c r="F17" s="95">
        <v>283.55868999999984</v>
      </c>
      <c r="G17" s="96">
        <v>13.732250000000004</v>
      </c>
      <c r="H17" s="341">
        <v>297.29093999999986</v>
      </c>
      <c r="J17" s="96"/>
    </row>
    <row r="18" spans="1:11" x14ac:dyDescent="0.2">
      <c r="A18" s="92" t="s">
        <v>165</v>
      </c>
      <c r="B18" s="95">
        <v>2.6905900000000003</v>
      </c>
      <c r="C18" s="96">
        <v>8.5699999999999985E-2</v>
      </c>
      <c r="D18" s="341">
        <v>2.7762900000000004</v>
      </c>
      <c r="E18" s="95"/>
      <c r="F18" s="95">
        <v>32.376629999999999</v>
      </c>
      <c r="G18" s="96">
        <v>1.2439799999999996</v>
      </c>
      <c r="H18" s="341">
        <v>33.620609999999999</v>
      </c>
      <c r="J18" s="96"/>
    </row>
    <row r="19" spans="1:11" x14ac:dyDescent="0.2">
      <c r="A19" s="92" t="s">
        <v>166</v>
      </c>
      <c r="B19" s="95">
        <v>67.826509999999985</v>
      </c>
      <c r="C19" s="96">
        <v>2.3541699999999994</v>
      </c>
      <c r="D19" s="341">
        <v>70.180679999999981</v>
      </c>
      <c r="E19" s="95"/>
      <c r="F19" s="95">
        <v>752.93623000000014</v>
      </c>
      <c r="G19" s="96">
        <v>27.416139999999995</v>
      </c>
      <c r="H19" s="341">
        <v>780.35237000000018</v>
      </c>
      <c r="J19" s="96"/>
    </row>
    <row r="20" spans="1:11" x14ac:dyDescent="0.2">
      <c r="A20" s="92" t="s">
        <v>167</v>
      </c>
      <c r="B20" s="96">
        <v>0.56641000000000008</v>
      </c>
      <c r="C20" s="96">
        <v>0</v>
      </c>
      <c r="D20" s="342">
        <v>0.56641000000000008</v>
      </c>
      <c r="E20" s="96"/>
      <c r="F20" s="95">
        <v>6.7395099999999992</v>
      </c>
      <c r="G20" s="96">
        <v>0</v>
      </c>
      <c r="H20" s="342">
        <v>6.7395099999999992</v>
      </c>
      <c r="J20" s="96"/>
    </row>
    <row r="21" spans="1:11" x14ac:dyDescent="0.2">
      <c r="A21" s="92" t="s">
        <v>168</v>
      </c>
      <c r="B21" s="95">
        <v>13.645530000000001</v>
      </c>
      <c r="C21" s="96">
        <v>0.61200999999999994</v>
      </c>
      <c r="D21" s="341">
        <v>14.257540000000001</v>
      </c>
      <c r="E21" s="95"/>
      <c r="F21" s="95">
        <v>162.70711999999995</v>
      </c>
      <c r="G21" s="96">
        <v>6.9035899999999994</v>
      </c>
      <c r="H21" s="341">
        <v>169.61070999999995</v>
      </c>
      <c r="J21" s="96"/>
      <c r="K21" s="96"/>
    </row>
    <row r="22" spans="1:11" x14ac:dyDescent="0.2">
      <c r="A22" s="92" t="s">
        <v>169</v>
      </c>
      <c r="B22" s="95">
        <v>7.2082800000000002</v>
      </c>
      <c r="C22" s="96">
        <v>0.23144999999999999</v>
      </c>
      <c r="D22" s="341">
        <v>7.43973</v>
      </c>
      <c r="E22" s="95"/>
      <c r="F22" s="95">
        <v>82.683589999999981</v>
      </c>
      <c r="G22" s="96">
        <v>2.7514499999999997</v>
      </c>
      <c r="H22" s="341">
        <v>85.435039999999987</v>
      </c>
      <c r="J22" s="96"/>
    </row>
    <row r="23" spans="1:11" x14ac:dyDescent="0.2">
      <c r="A23" s="97" t="s">
        <v>170</v>
      </c>
      <c r="B23" s="98">
        <v>19.485490000000006</v>
      </c>
      <c r="C23" s="96">
        <v>0.94252999999999998</v>
      </c>
      <c r="D23" s="343">
        <v>20.428020000000007</v>
      </c>
      <c r="E23" s="98"/>
      <c r="F23" s="98">
        <v>231.84434000000002</v>
      </c>
      <c r="G23" s="96">
        <v>11.294030000000003</v>
      </c>
      <c r="H23" s="343">
        <v>243.13837000000001</v>
      </c>
      <c r="J23" s="96"/>
    </row>
    <row r="24" spans="1:11" x14ac:dyDescent="0.2">
      <c r="A24" s="99" t="s">
        <v>428</v>
      </c>
      <c r="B24" s="100">
        <v>509.00395999999972</v>
      </c>
      <c r="C24" s="100">
        <v>27.707809999999988</v>
      </c>
      <c r="D24" s="100">
        <v>536.71176999999966</v>
      </c>
      <c r="E24" s="100"/>
      <c r="F24" s="100">
        <v>5909.9979199999971</v>
      </c>
      <c r="G24" s="100">
        <v>327.51388000000037</v>
      </c>
      <c r="H24" s="100">
        <v>6237.5117999999975</v>
      </c>
      <c r="J24" s="96"/>
    </row>
    <row r="25" spans="1:11" x14ac:dyDescent="0.2">
      <c r="H25" s="79" t="s">
        <v>220</v>
      </c>
      <c r="J25" s="96"/>
    </row>
    <row r="26" spans="1:11" x14ac:dyDescent="0.2">
      <c r="A26" s="344" t="s">
        <v>559</v>
      </c>
      <c r="G26" s="58"/>
      <c r="H26" s="58"/>
      <c r="J26" s="96"/>
    </row>
    <row r="27" spans="1:11" x14ac:dyDescent="0.2">
      <c r="A27" s="101" t="s">
        <v>221</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495"/>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197" priority="13" operator="between">
      <formula>0</formula>
      <formula>0.5</formula>
    </cfRule>
    <cfRule type="cellIs" dxfId="196" priority="14" operator="between">
      <formula>0</formula>
      <formula>0.49</formula>
    </cfRule>
  </conditionalFormatting>
  <conditionalFormatting sqref="C5:C23">
    <cfRule type="cellIs" dxfId="195" priority="12" stopIfTrue="1" operator="equal">
      <formula>0</formula>
    </cfRule>
  </conditionalFormatting>
  <conditionalFormatting sqref="G5:G23">
    <cfRule type="cellIs" dxfId="194" priority="10" stopIfTrue="1" operator="equal">
      <formula>0</formula>
    </cfRule>
  </conditionalFormatting>
  <conditionalFormatting sqref="J12:J30">
    <cfRule type="cellIs" dxfId="193" priority="6" stopIfTrue="1" operator="equal">
      <formula>0</formula>
    </cfRule>
    <cfRule type="cellIs" dxfId="192" priority="8" operator="between">
      <formula>0</formula>
      <formula>0.5</formula>
    </cfRule>
    <cfRule type="cellIs" dxfId="191" priority="9"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56</vt:i4>
      </vt:variant>
      <vt:variant>
        <vt:lpstr>Rangos con nombre</vt:lpstr>
      </vt:variant>
      <vt:variant>
        <vt:i4>4</vt:i4>
      </vt:variant>
    </vt:vector>
  </HeadingPairs>
  <TitlesOfParts>
    <vt:vector size="60" baseType="lpstr">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GN por tramos presión</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Cores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CORES</cp:lastModifiedBy>
  <cp:lastPrinted>2019-09-24T11:28:59Z</cp:lastPrinted>
  <dcterms:created xsi:type="dcterms:W3CDTF">2014-01-27T14:19:56Z</dcterms:created>
  <dcterms:modified xsi:type="dcterms:W3CDTF">2024-09-25T06:57:31Z</dcterms:modified>
</cp:coreProperties>
</file>