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INFORMES CORES WEB\BEH\BEH 2014\2024\05. MAYO\"/>
    </mc:Choice>
  </mc:AlternateContent>
  <xr:revisionPtr revIDLastSave="0" documentId="13_ncr:1_{9D244240-48E5-49B8-B35E-40572A8D3E23}"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7"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<sst xmlns="http://schemas.openxmlformats.org/spreadsheetml/2006/main" count="1880" uniqueCount="696">
  <si>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</si>
  <si>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</si>
  <si>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</si>
  <si>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</si>
  <si>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</si>
  <si>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</si>
  <si>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</si>
  <si>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</si>
  <si>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</si>
  <si>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</si>
  <si>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</si>
  <si>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</si>
  <si>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</si>
  <si>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</si>
  <si>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</si>
  <si>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</si>
  <si>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</si>
  <si>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</si>
  <si>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</si>
  <si>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</si>
  <si>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</si>
  <si>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</si>
  <si>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</si>
  <si>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</si>
  <si>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</si>
  <si>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</si>
  <si>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</si>
  <si>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</si>
  <si>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</si>
  <si>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</si>
  <si>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</si>
  <si>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</si>
  <si>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</si>
  <si>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</si>
  <si>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</si>
  <si>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</si>
  <si>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</si>
  <si>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</si>
  <si>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</si>
  <si>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</si>
  <si>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</si>
  <si>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</si>
  <si>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</si>
  <si>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</si>
  <si>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</si>
  <si>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</si>
  <si>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</si>
  <si>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</si>
  <si>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</si>
  <si>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</si>
  <si>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</si>
  <si>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</si>
  <si>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</si>
  <si>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</si>
  <si>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</si>
  <si>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</si>
  <si>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</si>
  <si>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</si>
  <si>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</si>
  <si>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</si>
  <si>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</si>
  <si>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</si>
  <si>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</si>
  <si>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</si>
  <si>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</si>
  <si>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</si>
  <si>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</si>
  <si>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</si>
  <si>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</si>
  <si>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</si>
  <si>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</si>
  <si>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</si>
  <si>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</si>
  <si>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</si>
  <si>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</si>
  <si>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</si>
  <si>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</si>
  <si>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</si>
  <si>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</si>
  <si>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</si>
  <si>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</si>
  <si>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</si>
  <si>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</si>
  <si>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</si>
  <si>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</si>
  <si>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</si>
  <si>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</si>
  <si>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</si>
  <si>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</si>
  <si>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</si>
  <si>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</si>
  <si>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</si>
  <si>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</si>
  <si>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</si>
  <si>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</si>
  <si>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</si>
  <si>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</si>
  <si>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</si>
  <si>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</si>
  <si>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</si>
  <si>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</si>
  <si>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</si>
  <si>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</si>
  <si>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</si>
  <si>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</si>
  <si>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</si>
  <si>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</si>
  <si>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</si>
  <si>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</si>
  <si>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</si>
  <si>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</si>
  <si>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</si>
  <si>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</si>
  <si>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</si>
  <si>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</si>
  <si>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</si>
  <si>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</si>
  <si>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</si>
  <si>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</si>
  <si>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</si>
  <si>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</si>
  <si>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</si>
  <si>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</si>
  <si>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</si>
  <si>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</si>
  <si>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</si>
  <si>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</si>
  <si>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</si>
  <si>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</si>
  <si>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</si>
  <si>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</si>
  <si>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</si>
  <si>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</si>
  <si>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</si>
  <si>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</si>
  <si>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</si>
  <si>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</si>
  <si>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</si>
  <si>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</si>
  <si>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</si>
  <si>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</si>
  <si>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</si>
  <si>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</si>
  <si>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</si>
  <si>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</si>
  <si>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</si>
  <si>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</si>
  <si>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</si>
  <si>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</si>
  <si>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</si>
  <si>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</si>
  <si>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</si>
  <si>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</si>
  <si>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</si>
  <si>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</si>
  <si>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</si>
  <si>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</si>
  <si>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</si>
  <si>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</si>
  <si>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</si>
  <si>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</si>
  <si>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</si>
  <si>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</si>
  <si>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</si>
  <si>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</si>
  <si>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</si>
  <si>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</si>
  <si>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</si>
  <si>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</si>
  <si>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</si>
  <si>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</si>
  <si>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</si>
  <si>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</si>
  <si>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</si>
  <si>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</si>
  <si>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</si>
  <si>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</si>
  <si>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</si>
  <si>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</si>
  <si>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</si>
  <si>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</si>
  <si>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</si>
  <si>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</si>
  <si>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</si>
  <si>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</si>
  <si>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</si>
  <si>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</si>
  <si>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</si>
  <si>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</si>
  <si>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</si>
  <si>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</si>
  <si>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</si>
  <si>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</si>
  <si>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</si>
  <si>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</si>
  <si>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</si>
  <si>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</si>
  <si>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</si>
  <si>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</si>
  <si>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</si>
  <si>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</si>
  <si>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</si>
  <si>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</si>
  <si>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</si>
  <si>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</si>
  <si>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</si>
  <si>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</si>
  <si>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</si>
  <si>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</si>
  <si>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</si>
  <si>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</si>
  <si>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</si>
  <si>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</si>
  <si>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</si>
  <si>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</si>
  <si>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</si>
  <si>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</si>
  <si>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</si>
  <si>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</si>
  <si>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</si>
  <si>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</si>
  <si>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</si>
  <si>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</si>
  <si>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</si>
  <si>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</si>
  <si>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</si>
  <si>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</si>
  <si>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</si>
  <si>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</si>
  <si>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</si>
  <si>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</si>
  <si>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</si>
  <si>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</si>
  <si>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</si>
  <si>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</si>
  <si>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</si>
  <si>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</si>
  <si>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</si>
  <si>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</si>
  <si>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</si>
  <si>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</si>
  <si>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</si>
  <si>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</si>
  <si>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</si>
  <si>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</si>
  <si>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</si>
  <si>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</si>
  <si>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</si>
  <si>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</si>
  <si>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</si>
  <si>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</si>
  <si>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</si>
  <si>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</si>
  <si>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</si>
  <si>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</si>
  <si>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</si>
  <si>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</si>
  <si>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</si>
  <si>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</si>
  <si>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</si>
  <si>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</si>
  <si>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</si>
  <si>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</si>
  <si>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</si>
  <si>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</si>
  <si>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</si>
  <si>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</si>
  <si>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</si>
  <si>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</si>
  <si>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</si>
  <si>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</si>
  <si>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</si>
  <si>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</si>
  <si>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</si>
  <si>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</si>
  <si>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</si>
  <si>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</si>
  <si>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</si>
  <si>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</si>
  <si>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</si>
  <si>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</si>
  <si>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</si>
  <si>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</si>
  <si>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</si>
  <si>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</si>
  <si>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</si>
  <si>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</si>
  <si>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</si>
  <si>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</si>
  <si>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</si>
  <si>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</si>
  <si>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</si>
  <si>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</si>
  <si>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</si>
  <si>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</si>
  <si>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</si>
  <si>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</si>
  <si>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</si>
  <si>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</si>
  <si>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</si>
  <si>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</si>
  <si>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</si>
  <si>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</si>
  <si>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</si>
  <si>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</si>
  <si>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</si>
  <si>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</si>
  <si>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</si>
  <si>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</si>
  <si>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</si>
  <si>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</si>
  <si>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</si>
  <si>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</si>
  <si>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</si>
  <si>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</si>
  <si>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</si>
  <si>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</si>
  <si>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</si>
  <si>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</si>
  <si>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</si>
  <si>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</si>
  <si>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</si>
  <si>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</si>
  <si>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</si>
  <si>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</si>
  <si>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</si>
  <si>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</si>
  <si>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</si>
  <si>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</si>
  <si>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</si>
  <si>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</si>
  <si>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</si>
  <si>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</si>
  <si>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</si>
  <si>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</si>
  <si>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</si>
  <si>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</si>
  <si>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</si>
  <si>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</si>
  <si>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</si>
  <si>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</si>
  <si>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</si>
  <si>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</si>
  <si>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</si>
  <si>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</si>
  <si>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</si>
  <si>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</si>
  <si>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</si>
  <si>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</si>
  <si>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</si>
  <si>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</si>
  <si>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</si>
  <si>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</si>
  <si>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</si>
  <si>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</si>
  <si>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</si>
  <si>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</si>
  <si>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</si>
  <si>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</si>
  <si>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</si>
  <si>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</si>
  <si>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</si>
  <si>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</si>
  <si>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</si>
  <si>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</si>
  <si>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</si>
  <si>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</si>
  <si>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</si>
  <si>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</si>
  <si>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</si>
  <si>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</si>
  <si>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</si>
  <si>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</si>
  <si>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</si>
  <si>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</si>
  <si>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</si>
  <si>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</si>
  <si>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</si>
  <si>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</si>
  <si>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</si>
  <si>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</si>
  <si>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</si>
  <si>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</si>
  <si>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</si>
  <si>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</si>
  <si>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</si>
  <si>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</si>
  <si>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</si>
  <si>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</si>
  <si>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</si>
  <si>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</si>
  <si>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</si>
  <si>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</si>
  <si>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</si>
  <si>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</si>
  <si>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</si>
  <si>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</si>
  <si>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</si>
  <si>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</si>
  <si>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</si>
  <si>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</si>
  <si>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</si>
  <si>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</si>
  <si>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</si>
  <si>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</si>
  <si>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</si>
  <si>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</si>
  <si>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</si>
  <si>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</si>
  <si>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</si>
  <si>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</si>
  <si>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</si>
  <si>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</si>
  <si>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</si>
  <si>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</si>
  <si>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</si>
  <si>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</si>
  <si>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</si>
  <si>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</si>
  <si>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</si>
  <si>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</si>
  <si>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</si>
  <si>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</si>
  <si>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</si>
  <si>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</si>
  <si>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</si>
  <si>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</si>
  <si>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</si>
  <si>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</si>
  <si>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</si>
  <si>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</si>
  <si>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</si>
  <si>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</si>
  <si>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</si>
  <si>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</si>
  <si>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</si>
  <si>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</si>
  <si>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</si>
  <si>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</si>
  <si>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</si>
  <si>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</si>
  <si>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</si>
  <si>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</si>
  <si>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</si>
  <si>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</si>
  <si>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</si>
  <si>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</si>
  <si>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</si>
  <si>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</si>
  <si>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</si>
  <si>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</si>
  <si>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</si>
  <si>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</si>
  <si>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</si>
  <si>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</si>
  <si>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</si>
  <si>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</si>
  <si>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</si>
  <si>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</si>
  <si>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</si>
  <si>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</si>
  <si>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</si>
  <si>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</si>
  <si>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</si>
  <si>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</si>
  <si>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</si>
  <si>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</si>
  <si>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</si>
  <si>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</si>
  <si>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</si>
  <si>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</si>
  <si>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</si>
  <si>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</si>
  <si>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</si>
  <si>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</si>
  <si>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</si>
  <si>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</si>
  <si>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</si>
  <si>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</si>
  <si>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</si>
  <si>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</si>
  <si>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</si>
  <si>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</si>
  <si>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</si>
  <si>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</si>
  <si>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</si>
  <si>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</si>
  <si>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</si>
  <si>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</si>
  <si>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</si>
  <si>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</si>
  <si>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</si>
  <si>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</si>
  <si>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</si>
  <si>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</si>
  <si>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</si>
  <si>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</si>
  <si>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</si>
  <si>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</si>
  <si>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</si>
  <si>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</si>
  <si>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</si>
  <si>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</si>
  <si>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</si>
  <si>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</si>
  <si>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</si>
  <si>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</si>
  <si>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</si>
  <si>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</si>
  <si>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</si>
  <si>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</si>
  <si>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</si>
  <si>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</si>
  <si>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</si>
  <si>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</si>
  <si>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</si>
  <si>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</si>
  <si>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</si>
  <si>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</si>
  <si>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</si>
  <si>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</si>
  <si>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</si>
  <si>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</si>
  <si>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</si>
  <si>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</si>
  <si>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</si>
  <si>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</si>
  <si>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</si>
  <si>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</si>
  <si>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</si>
  <si>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</si>
  <si>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</si>
  <si>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</si>
  <si>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</si>
  <si>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</si>
  <si>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</si>
  <si>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</si>
  <si>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</si>
  <si>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</si>
  <si>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</si>
  <si>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</si>
  <si>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</si>
  <si>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</si>
  <si>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</si>
  <si>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</si>
  <si>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</si>
  <si>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</si>
  <si>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</si>
  <si>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</si>
  <si>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</si>
  <si>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</si>
  <si>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</si>
  <si>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</si>
  <si>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</si>
  <si>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</si>
  <si>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</si>
  <si>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</si>
  <si>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</si>
  <si>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</si>
  <si>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</si>
  <si>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</si>
  <si>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</si>
  <si>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</si>
  <si>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</si>
  <si>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</si>
  <si>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</si>
  <si>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</si>
  <si>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</si>
  <si>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</si>
  <si>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</si>
  <si>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</si>
  <si>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</si>
  <si>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</si>
  <si>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</si>
  <si>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</si>
  <si>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</si>
  <si>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</si>
  <si>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</si>
  <si>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</si>
  <si>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</si>
  <si>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</si>
  <si>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</si>
  <si>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</si>
  <si>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</si>
  <si>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</si>
  <si>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</si>
  <si>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</si>
  <si>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</si>
  <si>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</si>
  <si>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</si>
  <si>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</si>
  <si>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</si>
  <si>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</si>
  <si>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</si>
  <si>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</si>
  <si>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</si>
  <si>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</si>
  <si>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</si>
  <si>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</si>
  <si>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</si>
  <si>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</si>
  <si>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</si>
  <si>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</si>
  <si>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</si>
  <si>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</si>
  <si>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</si>
  <si>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</si>
  <si>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</si>
  <si>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</si>
  <si>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</si>
  <si>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</si>
  <si>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</si>
  <si>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</si>
  <si>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</si>
  <si>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</si>
  <si>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</si>
  <si>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</si>
  <si>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</si>
  <si>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</si>
  <si>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</si>
  <si>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</si>
  <si>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</si>
  <si>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</si>
  <si>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</si>
  <si>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</si>
  <si>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</si>
  <si>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</si>
  <si>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</si>
  <si>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</si>
  <si>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</si>
  <si>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</si>
  <si>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</si>
  <si>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</si>
  <si>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</si>
  <si>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</si>
  <si>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</si>
  <si>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</si>
  <si>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</si>
  <si>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</si>
  <si>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</si>
  <si>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</si>
  <si>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</si>
  <si>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</si>
  <si>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</si>
  <si>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</si>
  <si>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</si>
  <si>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</si>
  <si>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</si>
  <si>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</si>
  <si>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</si>
  <si>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</si>
  <si>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</si>
  <si>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</si>
  <si>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</si>
  <si>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</si>
  <si>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</si>
  <si>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</si>
  <si>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</si>
  <si>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</si>
  <si>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</si>
  <si>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</si>
  <si>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</si>
  <si>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</si>
  <si>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</si>
  <si>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</si>
  <si>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</si>
  <si>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</si>
  <si>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</si>
  <si>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</si>
  <si>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</si>
  <si>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</si>
  <si>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</si>
  <si>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</si>
  <si>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</si>
  <si>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</si>
  <si>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</si>
  <si>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</si>
  <si>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</si>
  <si>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</si>
  <si>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 Tasa de variación respecto al mismo periodo del año anterior // '- igual que 0,0 / ^ distinto de 0,0</t>
  </si>
  <si>
    <t>Arabia Saudí, Argelia, Congo, Emiratos Árabes Unidos, Gabón, Guinea Ecuatorial, Irak, Irán, Kuwait, Libia, Nigeria y Venezuela.</t>
  </si>
  <si>
    <t>1º 2024</t>
  </si>
  <si>
    <t>abr-24</t>
  </si>
  <si>
    <t>Año 2023*</t>
  </si>
  <si>
    <t>Año 2022</t>
  </si>
  <si>
    <t>Tv (%)
2023/2022</t>
  </si>
  <si>
    <t>may-24</t>
  </si>
  <si>
    <t>may-23</t>
  </si>
  <si>
    <t>Bahréin</t>
  </si>
  <si>
    <t>BOLETÍN ESTADÍSTICO HIDROCARBUROS MAYO 2024</t>
  </si>
  <si>
    <t>16 Enero</t>
  </si>
  <si>
    <t>19 Marzo</t>
  </si>
  <si>
    <t>21 Mayo</t>
  </si>
  <si>
    <t>**Tarifa TUR 2: consumo estimado de 12.000 kWh/año hasta 30 de septiembre de 2021 y de 8.000 kWh/año desde 1 de octubre de 2021.</t>
  </si>
  <si>
    <t>Produccion bruta de refinería</t>
  </si>
  <si>
    <t>Congo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</si>
</sst>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3" fontId="17" fillId="9" borderId="24" xfId="0" applyNumberFormat="1" applyFont="1" applyFill="1" applyBorder="1"/>
    <xf numFmtId="2" fontId="24" fillId="4" borderId="2" xfId="0" applyNumberFormat="1" applyFont="1" applyFill="1" applyBorder="1"/>
    <xf numFmtId="173" fontId="17" fillId="9" borderId="12" xfId="0" applyNumberFormat="1" applyFont="1" applyFill="1" applyBorder="1" applyAlignment="1">
      <alignment horizontal="right"/>
    </xf>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173" fontId="17" fillId="9" borderId="12" xfId="0" applyNumberFormat="1" applyFont="1" applyFill="1" applyBorder="1"/>
    <xf numFmtId="0" fontId="22" fillId="2" borderId="0" xfId="1" quotePrefix="1" applyFont="1" applyFill="1"/>
    <xf numFmtId="177" fontId="4" fillId="6" borderId="0" xfId="1" quotePrefix="1" applyNumberFormat="1" applyFill="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31" fillId="2" borderId="0" xfId="0" applyFont="1" applyFill="1" applyAlignment="1">
      <alignment horizontal="left" indent="1"/>
    </xf>
    <xf numFmtId="173" fontId="4" fillId="2" borderId="0" xfId="0" applyNumberFormat="1" applyFont="1" applyFill="1" applyAlignment="1">
      <alignment horizontal="right"/>
    </xf>
    <xf numFmtId="4" fontId="16" fillId="2" borderId="0" xfId="0" applyNumberFormat="1" applyFont="1" applyFill="1"/>
    <xf numFmtId="168" fontId="16" fillId="2" borderId="3" xfId="0" applyNumberFormat="1" applyFont="1" applyFill="1" applyBorder="1"/>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3" xfId="1" quotePrefix="1" applyFont="1" applyFill="1" applyBorder="1" applyAlignment="1">
      <alignment horizontal="center" vertical="center" wrapText="1"/>
    </xf>
    <xf numFmtId="0" fontId="8" fillId="2" borderId="0" xfId="1" quotePrefix="1" applyFont="1" applyFill="1" applyAlignment="1">
      <alignment horizontal="center" vertical="center" wrapText="1"/>
    </xf>
    <xf numFmtId="0" fontId="8" fillId="2" borderId="1"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15">
    <dxf>
      <numFmt numFmtId="188" formatCode="\^"/>
    </dxf>
    <dxf>
      <numFmt numFmtId="189" formatCode="\^;\^;\^"/>
    </dxf>
    <dxf>
      <numFmt numFmtId="189" formatCode="\^;\^;\^"/>
    </dxf>
    <dxf>
      <numFmt numFmtId="188" formatCode="\^"/>
    </dxf>
    <dxf>
      <numFmt numFmtId="190" formatCode="&quot;-&quot;"/>
    </dxf>
    <dxf>
      <numFmt numFmtId="190" formatCode="&quot;-&quot;"/>
    </dxf>
    <dxf>
      <numFmt numFmtId="189" formatCode="\^;\^;\^"/>
    </dxf>
    <dxf>
      <numFmt numFmtId="189" formatCode="\^;\^;\^"/>
    </dxf>
    <dxf>
      <numFmt numFmtId="189" formatCode="\^;\^;\^"/>
    </dxf>
    <dxf>
      <numFmt numFmtId="190" formatCode="&quot;-&quot;"/>
    </dxf>
    <dxf>
      <numFmt numFmtId="188" formatCode="\^"/>
    </dxf>
    <dxf>
      <numFmt numFmtId="189" formatCode="\^;\^;\^"/>
    </dxf>
    <dxf>
      <numFmt numFmtId="190" formatCode="&quot;-&quot;"/>
    </dxf>
    <dxf>
      <numFmt numFmtId="191" formatCode="&quot;^&quot;"/>
    </dxf>
    <dxf>
      <numFmt numFmtId="188" formatCode="\^"/>
    </dxf>
    <dxf>
      <numFmt numFmtId="188" formatCode="\^"/>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9" formatCode="\^;\^;\^"/>
    </dxf>
    <dxf>
      <numFmt numFmtId="188"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3" formatCode="\^;&quot;^&quot;"/>
    </dxf>
    <dxf>
      <numFmt numFmtId="189" formatCode="\^;\^;\^"/>
    </dxf>
    <dxf>
      <numFmt numFmtId="190" formatCode="&quot;-&quot;"/>
    </dxf>
    <dxf>
      <numFmt numFmtId="188" formatCode="\^"/>
    </dxf>
    <dxf>
      <numFmt numFmtId="183" formatCode="\^;&quot;^&quot;"/>
    </dxf>
    <dxf>
      <numFmt numFmtId="189" formatCode="\^;\^;\^"/>
    </dxf>
    <dxf>
      <numFmt numFmtId="190" formatCode="&quot;-&quot;"/>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90" formatCode="&quot;-&quot;"/>
    </dxf>
    <dxf>
      <numFmt numFmtId="188" formatCode="\^"/>
    </dxf>
    <dxf>
      <numFmt numFmtId="188" formatCode="\^"/>
    </dxf>
    <dxf>
      <numFmt numFmtId="188" formatCode="\^"/>
    </dxf>
    <dxf>
      <numFmt numFmtId="189"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9" formatCode="\^;\^;\^"/>
    </dxf>
    <dxf>
      <numFmt numFmtId="190" formatCode="&quot;-&quot;"/>
    </dxf>
    <dxf>
      <numFmt numFmtId="189" formatCode="\^;\^;\^"/>
    </dxf>
    <dxf>
      <numFmt numFmtId="190" formatCode="&quot;-&quot;"/>
    </dxf>
    <dxf>
      <numFmt numFmtId="189"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90" formatCode="&quot;-&quot;"/>
    </dxf>
    <dxf>
      <numFmt numFmtId="190" formatCode="&quot;-&quot;"/>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9" formatCode="\^;\^;\^"/>
    </dxf>
    <dxf>
      <numFmt numFmtId="188" formatCode="\^"/>
    </dxf>
    <dxf>
      <numFmt numFmtId="190" formatCode="&quot;-&quot;"/>
    </dxf>
    <dxf>
      <numFmt numFmtId="188" formatCode="\^"/>
    </dxf>
    <dxf>
      <numFmt numFmtId="188" formatCode="\^"/>
    </dxf>
    <dxf>
      <numFmt numFmtId="183" formatCode="\^;&quot;^&quot;"/>
    </dxf>
    <dxf>
      <numFmt numFmtId="188" formatCode="\^"/>
    </dxf>
    <dxf>
      <numFmt numFmtId="188" formatCode="\^"/>
    </dxf>
    <dxf>
      <numFmt numFmtId="183" formatCode="\^;&quot;^&quot;"/>
    </dxf>
    <dxf>
      <numFmt numFmtId="188" formatCode="\^"/>
    </dxf>
    <dxf>
      <numFmt numFmtId="188"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689</v>
      </c>
    </row>
    <row r="3" spans="1:9" ht="15" customHeight="1" x14ac:dyDescent="0.2">
      <c r="A3" s="500">
        <v>45413</v>
      </c>
    </row>
    <row r="4" spans="1:9" ht="15" customHeight="1" x14ac:dyDescent="0.25">
      <c r="A4" s="761" t="s">
        <v>19</v>
      </c>
      <c r="B4" s="761"/>
      <c r="C4" s="761"/>
      <c r="D4" s="761"/>
      <c r="E4" s="761"/>
      <c r="F4" s="761"/>
      <c r="G4" s="76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9" t="s">
        <v>493</v>
      </c>
      <c r="D17" s="209"/>
      <c r="E17" s="209"/>
      <c r="F17" s="209"/>
      <c r="G17" s="209"/>
      <c r="H17" s="20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501</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9" t="s">
        <v>503</v>
      </c>
      <c r="D25" s="209"/>
      <c r="E25" s="209"/>
      <c r="F25" s="209"/>
      <c r="G25" s="8"/>
      <c r="H25" s="8"/>
    </row>
    <row r="26" spans="2:9" ht="15" customHeight="1" x14ac:dyDescent="0.2">
      <c r="C26" s="209" t="s">
        <v>33</v>
      </c>
      <c r="D26" s="209"/>
      <c r="E26" s="209"/>
      <c r="F26" s="209"/>
      <c r="G26" s="8"/>
      <c r="H26" s="8"/>
    </row>
    <row r="27" spans="2:9" ht="15" customHeight="1" x14ac:dyDescent="0.2">
      <c r="C27" s="209" t="s">
        <v>433</v>
      </c>
      <c r="D27" s="209"/>
      <c r="E27" s="209"/>
      <c r="F27" s="209"/>
      <c r="G27" s="209"/>
      <c r="H27" s="20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437</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9" t="s">
        <v>34</v>
      </c>
      <c r="D37" s="209"/>
      <c r="E37" s="209"/>
      <c r="F37" s="209"/>
      <c r="G37" s="209"/>
      <c r="H37" s="8"/>
      <c r="I37" s="8"/>
    </row>
    <row r="38" spans="1:9" ht="15" customHeight="1" x14ac:dyDescent="0.2">
      <c r="A38" s="6"/>
      <c r="C38" s="209" t="s">
        <v>496</v>
      </c>
      <c r="D38" s="209"/>
      <c r="E38" s="209"/>
      <c r="F38" s="209"/>
      <c r="G38" s="20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495</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494</v>
      </c>
      <c r="D49" s="8"/>
      <c r="E49" s="8"/>
      <c r="F49" s="8"/>
      <c r="G49" s="8"/>
    </row>
    <row r="50" spans="1:8" ht="15" customHeight="1" x14ac:dyDescent="0.2">
      <c r="B50" s="6"/>
      <c r="C50" s="8" t="s">
        <v>478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9" t="s">
        <v>22</v>
      </c>
      <c r="D56" s="209"/>
      <c r="E56" s="209"/>
      <c r="F56" s="209"/>
      <c r="G56" s="20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2" t="s">
        <v>619</v>
      </c>
      <c r="D63" s="722"/>
      <c r="E63" s="722"/>
      <c r="F63" s="722"/>
      <c r="G63" s="722"/>
    </row>
    <row r="64" spans="1:8" ht="15" customHeight="1" x14ac:dyDescent="0.2">
      <c r="B64" s="6"/>
      <c r="C64" s="8" t="s">
        <v>361</v>
      </c>
      <c r="D64" s="8"/>
      <c r="E64" s="8"/>
      <c r="F64" s="8"/>
      <c r="G64" s="8"/>
    </row>
    <row r="65" spans="2:9" ht="15" customHeight="1" x14ac:dyDescent="0.2">
      <c r="B65" s="6"/>
      <c r="C65" s="8" t="s">
        <v>624</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487</v>
      </c>
      <c r="D69" s="8"/>
      <c r="E69" s="8"/>
      <c r="F69" s="8"/>
      <c r="G69" s="10"/>
      <c r="H69" s="10"/>
    </row>
    <row r="70" spans="2:9" ht="15" customHeight="1" x14ac:dyDescent="0.2">
      <c r="B70" s="6"/>
      <c r="C70" s="8" t="s">
        <v>18</v>
      </c>
      <c r="D70" s="8"/>
      <c r="E70" s="8"/>
      <c r="F70" s="8"/>
      <c r="G70" s="10"/>
    </row>
    <row r="71" spans="2:9" ht="15" customHeight="1" x14ac:dyDescent="0.2">
      <c r="C71" s="209" t="s">
        <v>498</v>
      </c>
      <c r="D71" s="209"/>
      <c r="E71" s="209"/>
      <c r="F71" s="8"/>
      <c r="G71" s="8"/>
    </row>
    <row r="72" spans="2:9" ht="15" customHeight="1" x14ac:dyDescent="0.2">
      <c r="C72" s="8" t="s">
        <v>497</v>
      </c>
      <c r="D72" s="8"/>
      <c r="E72" s="8"/>
      <c r="F72" s="8"/>
      <c r="G72" s="8"/>
      <c r="H72" s="8"/>
    </row>
    <row r="73" spans="2:9" ht="15" customHeight="1" x14ac:dyDescent="0.2">
      <c r="C73" s="8" t="s">
        <v>338</v>
      </c>
      <c r="D73" s="8"/>
      <c r="E73" s="8"/>
      <c r="F73" s="8"/>
    </row>
    <row r="74" spans="2:9" ht="15" customHeight="1" x14ac:dyDescent="0.2">
      <c r="C74" s="8" t="s">
        <v>519</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9" t="s">
        <v>345</v>
      </c>
      <c r="D79" s="209"/>
      <c r="E79" s="20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9" t="s">
        <v>360</v>
      </c>
      <c r="D84" s="209"/>
      <c r="E84" s="20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499</v>
      </c>
      <c r="D90" s="8"/>
      <c r="E90" s="8"/>
      <c r="F90" s="8"/>
      <c r="G90" s="8"/>
      <c r="H90" s="8"/>
      <c r="I90" s="10"/>
      <c r="J90" s="10"/>
    </row>
    <row r="91" spans="1:10" ht="15" customHeight="1" x14ac:dyDescent="0.2">
      <c r="C91" s="209" t="s">
        <v>500</v>
      </c>
      <c r="D91" s="209"/>
      <c r="E91" s="209"/>
      <c r="F91" s="209"/>
      <c r="G91" s="10"/>
      <c r="H91" s="10"/>
      <c r="I91" s="10"/>
    </row>
    <row r="92" spans="1:10" ht="15" customHeight="1" x14ac:dyDescent="0.2">
      <c r="C92" s="209" t="s">
        <v>40</v>
      </c>
      <c r="D92" s="209"/>
      <c r="E92" s="20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2" t="s">
        <v>505</v>
      </c>
      <c r="B98" s="763"/>
      <c r="C98" s="763"/>
      <c r="D98" s="763"/>
      <c r="E98" s="763"/>
      <c r="F98" s="763"/>
      <c r="G98" s="763"/>
      <c r="H98" s="763"/>
      <c r="I98" s="763"/>
      <c r="J98" s="763"/>
      <c r="K98" s="763"/>
    </row>
    <row r="99" spans="1:11" ht="15" customHeight="1" x14ac:dyDescent="0.2">
      <c r="A99" s="763"/>
      <c r="B99" s="763"/>
      <c r="C99" s="763"/>
      <c r="D99" s="763"/>
      <c r="E99" s="763"/>
      <c r="F99" s="763"/>
      <c r="G99" s="763"/>
      <c r="H99" s="763"/>
      <c r="I99" s="763"/>
      <c r="J99" s="763"/>
      <c r="K99" s="763"/>
    </row>
    <row r="100" spans="1:11" ht="15" customHeight="1" x14ac:dyDescent="0.2">
      <c r="A100" s="763"/>
      <c r="B100" s="763"/>
      <c r="C100" s="763"/>
      <c r="D100" s="763"/>
      <c r="E100" s="763"/>
      <c r="F100" s="763"/>
      <c r="G100" s="763"/>
      <c r="H100" s="763"/>
      <c r="I100" s="763"/>
      <c r="J100" s="763"/>
      <c r="K100" s="763"/>
    </row>
    <row r="101" spans="1:11" ht="15" customHeight="1" x14ac:dyDescent="0.2">
      <c r="A101" s="763"/>
      <c r="B101" s="763"/>
      <c r="C101" s="763"/>
      <c r="D101" s="763"/>
      <c r="E101" s="763"/>
      <c r="F101" s="763"/>
      <c r="G101" s="763"/>
      <c r="H101" s="763"/>
      <c r="I101" s="763"/>
      <c r="J101" s="763"/>
      <c r="K101" s="763"/>
    </row>
    <row r="102" spans="1:11" ht="15" customHeight="1" x14ac:dyDescent="0.2">
      <c r="A102" s="763"/>
      <c r="B102" s="763"/>
      <c r="C102" s="763"/>
      <c r="D102" s="763"/>
      <c r="E102" s="763"/>
      <c r="F102" s="763"/>
      <c r="G102" s="763"/>
      <c r="H102" s="763"/>
      <c r="I102" s="763"/>
      <c r="J102" s="763"/>
      <c r="K102" s="76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5" t="s">
        <v>27</v>
      </c>
      <c r="B1" s="356"/>
      <c r="C1" s="356"/>
      <c r="D1" s="356"/>
      <c r="E1" s="356"/>
      <c r="F1" s="356"/>
      <c r="G1" s="356"/>
      <c r="H1" s="356"/>
    </row>
    <row r="2" spans="1:8" ht="15.75" x14ac:dyDescent="0.25">
      <c r="A2" s="357"/>
      <c r="B2" s="358"/>
      <c r="C2" s="331"/>
      <c r="D2" s="331"/>
      <c r="E2" s="331"/>
      <c r="F2" s="331"/>
      <c r="G2" s="346"/>
      <c r="H2" s="346" t="s">
        <v>151</v>
      </c>
    </row>
    <row r="3" spans="1:8" x14ac:dyDescent="0.2">
      <c r="A3" s="347"/>
      <c r="B3" s="780">
        <f>INDICE!A3</f>
        <v>45413</v>
      </c>
      <c r="C3" s="781"/>
      <c r="D3" s="781" t="s">
        <v>115</v>
      </c>
      <c r="E3" s="781"/>
      <c r="F3" s="781" t="s">
        <v>116</v>
      </c>
      <c r="G3" s="782"/>
      <c r="H3" s="781"/>
    </row>
    <row r="4" spans="1:8" x14ac:dyDescent="0.2">
      <c r="A4" s="348"/>
      <c r="B4" s="349" t="s">
        <v>47</v>
      </c>
      <c r="C4" s="349" t="s">
        <v>418</v>
      </c>
      <c r="D4" s="349" t="s">
        <v>47</v>
      </c>
      <c r="E4" s="349" t="s">
        <v>418</v>
      </c>
      <c r="F4" s="349" t="s">
        <v>47</v>
      </c>
      <c r="G4" s="350" t="s">
        <v>418</v>
      </c>
      <c r="H4" s="350" t="s">
        <v>106</v>
      </c>
    </row>
    <row r="5" spans="1:8" x14ac:dyDescent="0.2">
      <c r="A5" s="351" t="s">
        <v>171</v>
      </c>
      <c r="B5" s="323">
        <v>1937.1759299999976</v>
      </c>
      <c r="C5" s="316">
        <v>2.8161727221067334</v>
      </c>
      <c r="D5" s="315">
        <v>9105.1597599999986</v>
      </c>
      <c r="E5" s="316">
        <v>3.6155790314433665</v>
      </c>
      <c r="F5" s="315">
        <v>21960.698759999999</v>
      </c>
      <c r="G5" s="330">
        <v>0.23812200381735732</v>
      </c>
      <c r="H5" s="321">
        <v>73.51843723327471</v>
      </c>
    </row>
    <row r="6" spans="1:8" x14ac:dyDescent="0.2">
      <c r="A6" s="351" t="s">
        <v>172</v>
      </c>
      <c r="B6" s="582">
        <v>3.3794999999999988</v>
      </c>
      <c r="C6" s="330">
        <v>521.24303755583719</v>
      </c>
      <c r="D6" s="352">
        <v>8.9370899999999978</v>
      </c>
      <c r="E6" s="316">
        <v>548.76230436423816</v>
      </c>
      <c r="F6" s="315">
        <v>14.220959999999998</v>
      </c>
      <c r="G6" s="316">
        <v>-5.5484230905897043</v>
      </c>
      <c r="H6" s="582">
        <v>4.7607900212229409E-2</v>
      </c>
    </row>
    <row r="7" spans="1:8" x14ac:dyDescent="0.2">
      <c r="A7" s="351" t="s">
        <v>173</v>
      </c>
      <c r="B7" s="338">
        <v>0</v>
      </c>
      <c r="C7" s="330">
        <v>0</v>
      </c>
      <c r="D7" s="329">
        <v>6.3079999999999997E-2</v>
      </c>
      <c r="E7" s="330">
        <v>350.5714285714285</v>
      </c>
      <c r="F7" s="329">
        <v>0.11772999999999999</v>
      </c>
      <c r="G7" s="316">
        <v>102.80792420327303</v>
      </c>
      <c r="H7" s="582">
        <v>3.9412796970006024E-4</v>
      </c>
    </row>
    <row r="8" spans="1:8" x14ac:dyDescent="0.2">
      <c r="A8" s="362" t="s">
        <v>174</v>
      </c>
      <c r="B8" s="324">
        <v>1940.5554299999976</v>
      </c>
      <c r="C8" s="325">
        <v>2.9658119335223043</v>
      </c>
      <c r="D8" s="324">
        <v>9114.159929999998</v>
      </c>
      <c r="E8" s="371">
        <v>3.7015778877379986</v>
      </c>
      <c r="F8" s="324">
        <v>21975.03745</v>
      </c>
      <c r="G8" s="325">
        <v>0.2344196051315697</v>
      </c>
      <c r="H8" s="325">
        <v>73.566439261456637</v>
      </c>
    </row>
    <row r="9" spans="1:8" x14ac:dyDescent="0.2">
      <c r="A9" s="351" t="s">
        <v>175</v>
      </c>
      <c r="B9" s="323">
        <v>295.71768999999972</v>
      </c>
      <c r="C9" s="316">
        <v>7.0423499287795845</v>
      </c>
      <c r="D9" s="315">
        <v>1555.5815299999999</v>
      </c>
      <c r="E9" s="316">
        <v>-0.4655141640131405</v>
      </c>
      <c r="F9" s="315">
        <v>3619.0254100000002</v>
      </c>
      <c r="G9" s="316">
        <v>-15.456495044790209</v>
      </c>
      <c r="H9" s="321">
        <v>12.115511230240623</v>
      </c>
    </row>
    <row r="10" spans="1:8" x14ac:dyDescent="0.2">
      <c r="A10" s="351" t="s">
        <v>176</v>
      </c>
      <c r="B10" s="323">
        <v>69.677329999999984</v>
      </c>
      <c r="C10" s="316">
        <v>38.332932957178244</v>
      </c>
      <c r="D10" s="315">
        <v>622.14964999999995</v>
      </c>
      <c r="E10" s="330">
        <v>10.53399221093354</v>
      </c>
      <c r="F10" s="315">
        <v>1213.3865600000001</v>
      </c>
      <c r="G10" s="330">
        <v>48.686419844884291</v>
      </c>
      <c r="H10" s="321">
        <v>4.062087669703053</v>
      </c>
    </row>
    <row r="11" spans="1:8" x14ac:dyDescent="0.2">
      <c r="A11" s="351" t="s">
        <v>177</v>
      </c>
      <c r="B11" s="323">
        <v>243.67633000000006</v>
      </c>
      <c r="C11" s="316">
        <v>-14.468027556255597</v>
      </c>
      <c r="D11" s="315">
        <v>1236.7024800000002</v>
      </c>
      <c r="E11" s="316">
        <v>-2.7752787031023276</v>
      </c>
      <c r="F11" s="315">
        <v>3063.5592499999998</v>
      </c>
      <c r="G11" s="316">
        <v>-18.561109689447125</v>
      </c>
      <c r="H11" s="321">
        <v>10.255961838599672</v>
      </c>
    </row>
    <row r="12" spans="1:8" s="3" customFormat="1" x14ac:dyDescent="0.2">
      <c r="A12" s="353" t="s">
        <v>148</v>
      </c>
      <c r="B12" s="326">
        <v>2549.6267799999973</v>
      </c>
      <c r="C12" s="327">
        <v>2.1408723925490749</v>
      </c>
      <c r="D12" s="326">
        <v>12528.593589999999</v>
      </c>
      <c r="E12" s="327">
        <v>2.8067000875566328</v>
      </c>
      <c r="F12" s="326">
        <v>29871.008670000003</v>
      </c>
      <c r="G12" s="327">
        <v>-2.9600309431591842</v>
      </c>
      <c r="H12" s="327">
        <v>100</v>
      </c>
    </row>
    <row r="13" spans="1:8" x14ac:dyDescent="0.2">
      <c r="A13" s="363" t="s">
        <v>149</v>
      </c>
      <c r="B13" s="328"/>
      <c r="C13" s="328"/>
      <c r="D13" s="328"/>
      <c r="E13" s="328"/>
      <c r="F13" s="328"/>
      <c r="G13" s="328"/>
      <c r="H13" s="328"/>
    </row>
    <row r="14" spans="1:8" s="105" customFormat="1" x14ac:dyDescent="0.2">
      <c r="A14" s="598" t="s">
        <v>178</v>
      </c>
      <c r="B14" s="589">
        <v>111.81672999999994</v>
      </c>
      <c r="C14" s="590">
        <v>-33.071214860612116</v>
      </c>
      <c r="D14" s="591">
        <v>546.67111</v>
      </c>
      <c r="E14" s="590">
        <v>-23.623710923087888</v>
      </c>
      <c r="F14" s="315">
        <v>1760.0304800000001</v>
      </c>
      <c r="G14" s="590">
        <v>15.132375637388092</v>
      </c>
      <c r="H14" s="592">
        <v>5.8921026050507317</v>
      </c>
    </row>
    <row r="15" spans="1:8" s="105" customFormat="1" x14ac:dyDescent="0.2">
      <c r="A15" s="599" t="s">
        <v>558</v>
      </c>
      <c r="B15" s="594">
        <v>5.7620992562938582</v>
      </c>
      <c r="C15" s="595"/>
      <c r="D15" s="596">
        <v>5.9980416648229706</v>
      </c>
      <c r="E15" s="595"/>
      <c r="F15" s="596">
        <v>8.0092263050955577</v>
      </c>
      <c r="G15" s="595"/>
      <c r="H15" s="597"/>
    </row>
    <row r="16" spans="1:8" s="105" customFormat="1" x14ac:dyDescent="0.2">
      <c r="A16" s="600" t="s">
        <v>424</v>
      </c>
      <c r="B16" s="601">
        <v>146.26725000000005</v>
      </c>
      <c r="C16" s="602">
        <v>-18.677441380855935</v>
      </c>
      <c r="D16" s="603">
        <v>721.19553000000008</v>
      </c>
      <c r="E16" s="602">
        <v>-7.1409897057578258</v>
      </c>
      <c r="F16" s="603">
        <v>1765.1776299999999</v>
      </c>
      <c r="G16" s="602">
        <v>-29.21880704029174</v>
      </c>
      <c r="H16" s="604">
        <v>5.9093338611387427</v>
      </c>
    </row>
    <row r="17" spans="1:22" x14ac:dyDescent="0.2">
      <c r="A17" s="359"/>
      <c r="B17" s="356"/>
      <c r="C17" s="356"/>
      <c r="D17" s="356"/>
      <c r="E17" s="356"/>
      <c r="F17" s="356"/>
      <c r="G17" s="356"/>
      <c r="H17" s="360" t="s">
        <v>220</v>
      </c>
    </row>
    <row r="18" spans="1:22" x14ac:dyDescent="0.2">
      <c r="A18" s="354" t="s">
        <v>476</v>
      </c>
      <c r="B18" s="331"/>
      <c r="C18" s="331"/>
      <c r="D18" s="331"/>
      <c r="E18" s="331"/>
      <c r="F18" s="315"/>
      <c r="G18" s="331"/>
      <c r="H18" s="331"/>
      <c r="I18" s="88"/>
      <c r="J18" s="88"/>
      <c r="K18" s="88"/>
      <c r="L18" s="88"/>
      <c r="M18" s="88"/>
      <c r="N18" s="88"/>
    </row>
    <row r="19" spans="1:22" x14ac:dyDescent="0.2">
      <c r="A19" s="783" t="s">
        <v>425</v>
      </c>
      <c r="B19" s="784"/>
      <c r="C19" s="784"/>
      <c r="D19" s="784"/>
      <c r="E19" s="784"/>
      <c r="F19" s="784"/>
      <c r="G19" s="784"/>
      <c r="H19" s="331"/>
      <c r="I19" s="88"/>
      <c r="J19" s="88"/>
      <c r="K19" s="88"/>
      <c r="L19" s="88"/>
      <c r="M19" s="88"/>
      <c r="N19" s="88"/>
    </row>
    <row r="20" spans="1:22" ht="14.25" x14ac:dyDescent="0.2">
      <c r="A20" s="133" t="s">
        <v>529</v>
      </c>
      <c r="B20" s="361"/>
      <c r="C20" s="361"/>
      <c r="D20" s="361"/>
      <c r="E20" s="361"/>
      <c r="F20" s="361"/>
      <c r="G20" s="361"/>
      <c r="H20" s="361"/>
      <c r="I20" s="88"/>
      <c r="J20" s="88"/>
      <c r="K20" s="88"/>
      <c r="L20" s="88"/>
      <c r="M20" s="88"/>
      <c r="N20" s="88"/>
    </row>
    <row r="21" spans="1:22" x14ac:dyDescent="0.2">
      <c r="A21" s="777" t="s">
        <v>678</v>
      </c>
      <c r="B21" s="777"/>
      <c r="C21" s="777"/>
      <c r="D21" s="777"/>
      <c r="E21" s="777"/>
      <c r="F21" s="777"/>
      <c r="G21" s="777"/>
      <c r="H21" s="777"/>
    </row>
    <row r="22" spans="1:22" x14ac:dyDescent="0.2">
      <c r="A22" s="777"/>
      <c r="B22" s="777"/>
      <c r="C22" s="777"/>
      <c r="D22" s="777"/>
      <c r="E22" s="777"/>
      <c r="F22" s="777"/>
      <c r="G22" s="777"/>
      <c r="H22" s="777"/>
    </row>
    <row r="23" spans="1:22" x14ac:dyDescent="0.2">
      <c r="D23" s="624"/>
      <c r="E23" s="624"/>
      <c r="F23" s="624"/>
      <c r="G23" s="624"/>
      <c r="H23" s="624"/>
      <c r="I23" s="624"/>
      <c r="J23" s="624"/>
      <c r="K23" s="624"/>
      <c r="L23" s="624"/>
      <c r="M23" s="624"/>
      <c r="N23" s="624"/>
      <c r="O23" s="624"/>
      <c r="P23" s="624"/>
      <c r="Q23" s="624"/>
      <c r="R23" s="624"/>
      <c r="S23" s="624"/>
      <c r="T23" s="624"/>
      <c r="U23" s="624"/>
      <c r="V23" s="624"/>
    </row>
    <row r="24" spans="1:22" x14ac:dyDescent="0.2">
      <c r="B24" s="81" t="s">
        <v>366</v>
      </c>
    </row>
    <row r="32" spans="1:22" x14ac:dyDescent="0.2">
      <c r="C32" s="81" t="s">
        <v>366</v>
      </c>
    </row>
  </sheetData>
  <mergeCells count="5">
    <mergeCell ref="B3:C3"/>
    <mergeCell ref="D3:E3"/>
    <mergeCell ref="F3:H3"/>
    <mergeCell ref="A19:G19"/>
    <mergeCell ref="A21:H22"/>
  </mergeCells>
  <conditionalFormatting sqref="B6">
    <cfRule type="cellIs" dxfId="190" priority="35" operator="between">
      <formula>0</formula>
      <formula>0.5</formula>
    </cfRule>
    <cfRule type="cellIs" dxfId="189" priority="36" operator="between">
      <formula>0</formula>
      <formula>0.49</formula>
    </cfRule>
  </conditionalFormatting>
  <conditionalFormatting sqref="B7:F7">
    <cfRule type="cellIs" dxfId="188" priority="1" operator="equal">
      <formula>0</formula>
    </cfRule>
    <cfRule type="cellIs" dxfId="187" priority="2" operator="between">
      <formula>0</formula>
      <formula>0.5</formula>
    </cfRule>
  </conditionalFormatting>
  <conditionalFormatting sqref="D6">
    <cfRule type="cellIs" dxfId="186" priority="33" operator="between">
      <formula>0</formula>
      <formula>0.5</formula>
    </cfRule>
    <cfRule type="cellIs" dxfId="185" priority="34" operator="between">
      <formula>0</formula>
      <formula>0.49</formula>
    </cfRule>
  </conditionalFormatting>
  <conditionalFormatting sqref="E8">
    <cfRule type="cellIs" dxfId="184" priority="15" operator="between">
      <formula>-0.04999999</formula>
      <formula>-0.00000001</formula>
    </cfRule>
  </conditionalFormatting>
  <conditionalFormatting sqref="E10">
    <cfRule type="cellIs" dxfId="183" priority="5" operator="equal">
      <formula>0</formula>
    </cfRule>
    <cfRule type="cellIs" dxfId="182" priority="6" operator="between">
      <formula>-0.5</formula>
      <formula>0.5</formula>
    </cfRule>
  </conditionalFormatting>
  <conditionalFormatting sqref="G10">
    <cfRule type="cellIs" dxfId="181" priority="3" operator="equal">
      <formula>0</formula>
    </cfRule>
    <cfRule type="cellIs" dxfId="180" priority="4" operator="between">
      <formula>-0.5</formula>
      <formula>0.5</formula>
    </cfRule>
  </conditionalFormatting>
  <conditionalFormatting sqref="H6:H7">
    <cfRule type="cellIs" dxfId="179" priority="11" operator="between">
      <formula>0</formula>
      <formula>0.5</formula>
    </cfRule>
    <cfRule type="cellIs" dxfId="178"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426</v>
      </c>
    </row>
    <row r="2" spans="1:10" ht="15.75" x14ac:dyDescent="0.25">
      <c r="A2" s="2"/>
      <c r="J2" s="79" t="s">
        <v>151</v>
      </c>
    </row>
    <row r="3" spans="1:10" ht="14.1" customHeight="1" x14ac:dyDescent="0.2">
      <c r="A3" s="90" t="s">
        <v>513</v>
      </c>
      <c r="B3" s="778">
        <f>INDICE!A3</f>
        <v>45413</v>
      </c>
      <c r="C3" s="778"/>
      <c r="D3" s="778">
        <f>INDICE!C3</f>
        <v>0</v>
      </c>
      <c r="E3" s="778"/>
      <c r="F3" s="91"/>
      <c r="G3" s="779" t="s">
        <v>116</v>
      </c>
      <c r="H3" s="779"/>
      <c r="I3" s="779"/>
      <c r="J3" s="779"/>
    </row>
    <row r="4" spans="1:10" x14ac:dyDescent="0.2">
      <c r="A4" s="92"/>
      <c r="B4" s="93" t="s">
        <v>179</v>
      </c>
      <c r="C4" s="93" t="s">
        <v>180</v>
      </c>
      <c r="D4" s="93" t="s">
        <v>181</v>
      </c>
      <c r="E4" s="93" t="s">
        <v>182</v>
      </c>
      <c r="F4" s="93"/>
      <c r="G4" s="93" t="s">
        <v>179</v>
      </c>
      <c r="H4" s="93" t="s">
        <v>180</v>
      </c>
      <c r="I4" s="93" t="s">
        <v>181</v>
      </c>
      <c r="J4" s="93" t="s">
        <v>182</v>
      </c>
    </row>
    <row r="5" spans="1:10" x14ac:dyDescent="0.2">
      <c r="A5" s="364" t="s">
        <v>153</v>
      </c>
      <c r="B5" s="94">
        <v>311.0488400000001</v>
      </c>
      <c r="C5" s="94">
        <v>59.996409999999997</v>
      </c>
      <c r="D5" s="94">
        <v>2.6552899999999999</v>
      </c>
      <c r="E5" s="340">
        <v>373.7005400000001</v>
      </c>
      <c r="F5" s="94"/>
      <c r="G5" s="94">
        <v>3491.1350099999991</v>
      </c>
      <c r="H5" s="94">
        <v>639.71140999999966</v>
      </c>
      <c r="I5" s="94">
        <v>62.128320000000024</v>
      </c>
      <c r="J5" s="340">
        <v>4192.9747399999987</v>
      </c>
    </row>
    <row r="6" spans="1:10" x14ac:dyDescent="0.2">
      <c r="A6" s="365" t="s">
        <v>154</v>
      </c>
      <c r="B6" s="96">
        <v>71.495800000000003</v>
      </c>
      <c r="C6" s="96">
        <v>19.069859999999998</v>
      </c>
      <c r="D6" s="96">
        <v>3.14052</v>
      </c>
      <c r="E6" s="342">
        <v>93.706180000000003</v>
      </c>
      <c r="F6" s="96"/>
      <c r="G6" s="96">
        <v>795.47843999999952</v>
      </c>
      <c r="H6" s="96">
        <v>245.21014000000019</v>
      </c>
      <c r="I6" s="96">
        <v>80.752719999999997</v>
      </c>
      <c r="J6" s="342">
        <v>1121.4412999999997</v>
      </c>
    </row>
    <row r="7" spans="1:10" x14ac:dyDescent="0.2">
      <c r="A7" s="365" t="s">
        <v>155</v>
      </c>
      <c r="B7" s="96">
        <v>33.55095</v>
      </c>
      <c r="C7" s="96">
        <v>6.1311800000000005</v>
      </c>
      <c r="D7" s="96">
        <v>2.1126899999999997</v>
      </c>
      <c r="E7" s="342">
        <v>41.794820000000001</v>
      </c>
      <c r="F7" s="96"/>
      <c r="G7" s="96">
        <v>398.14343000000014</v>
      </c>
      <c r="H7" s="96">
        <v>69.61117000000003</v>
      </c>
      <c r="I7" s="96">
        <v>34.204049999999988</v>
      </c>
      <c r="J7" s="342">
        <v>501.95865000000015</v>
      </c>
    </row>
    <row r="8" spans="1:10" x14ac:dyDescent="0.2">
      <c r="A8" s="365" t="s">
        <v>156</v>
      </c>
      <c r="B8" s="96">
        <v>33.258809999999997</v>
      </c>
      <c r="C8" s="96">
        <v>3.64242</v>
      </c>
      <c r="D8" s="96">
        <v>20.155349999999999</v>
      </c>
      <c r="E8" s="342">
        <v>57.056579999999997</v>
      </c>
      <c r="F8" s="96"/>
      <c r="G8" s="96">
        <v>360.24005999999997</v>
      </c>
      <c r="H8" s="96">
        <v>42.947349999999993</v>
      </c>
      <c r="I8" s="96">
        <v>153.58264000000003</v>
      </c>
      <c r="J8" s="342">
        <v>556.77004999999997</v>
      </c>
    </row>
    <row r="9" spans="1:10" x14ac:dyDescent="0.2">
      <c r="A9" s="365" t="s">
        <v>157</v>
      </c>
      <c r="B9" s="96">
        <v>55.65672</v>
      </c>
      <c r="C9" s="96">
        <v>0</v>
      </c>
      <c r="D9" s="96">
        <v>0</v>
      </c>
      <c r="E9" s="342">
        <v>55.65672</v>
      </c>
      <c r="F9" s="96"/>
      <c r="G9" s="96">
        <v>656.84778000000028</v>
      </c>
      <c r="H9" s="96">
        <v>0</v>
      </c>
      <c r="I9" s="96">
        <v>2.3080100000000003</v>
      </c>
      <c r="J9" s="342">
        <v>659.15579000000025</v>
      </c>
    </row>
    <row r="10" spans="1:10" x14ac:dyDescent="0.2">
      <c r="A10" s="365" t="s">
        <v>158</v>
      </c>
      <c r="B10" s="96">
        <v>24.110170000000004</v>
      </c>
      <c r="C10" s="96">
        <v>4.5813800000000002</v>
      </c>
      <c r="D10" s="96">
        <v>0.12476</v>
      </c>
      <c r="E10" s="342">
        <v>28.816310000000001</v>
      </c>
      <c r="F10" s="96"/>
      <c r="G10" s="96">
        <v>287.43589000000009</v>
      </c>
      <c r="H10" s="96">
        <v>50.332249999999981</v>
      </c>
      <c r="I10" s="96">
        <v>2.3096099999999997</v>
      </c>
      <c r="J10" s="342">
        <v>340.07775000000009</v>
      </c>
    </row>
    <row r="11" spans="1:10" x14ac:dyDescent="0.2">
      <c r="A11" s="365" t="s">
        <v>159</v>
      </c>
      <c r="B11" s="96">
        <v>142.75739999999996</v>
      </c>
      <c r="C11" s="96">
        <v>44.637170000000012</v>
      </c>
      <c r="D11" s="96">
        <v>9.7722499999999997</v>
      </c>
      <c r="E11" s="342">
        <v>197.16681999999997</v>
      </c>
      <c r="F11" s="96"/>
      <c r="G11" s="96">
        <v>1694.3668699999989</v>
      </c>
      <c r="H11" s="96">
        <v>552.00698999999952</v>
      </c>
      <c r="I11" s="96">
        <v>168.42151999999996</v>
      </c>
      <c r="J11" s="342">
        <v>2414.7953799999982</v>
      </c>
    </row>
    <row r="12" spans="1:10" x14ac:dyDescent="0.2">
      <c r="A12" s="365" t="s">
        <v>509</v>
      </c>
      <c r="B12" s="96">
        <v>108.65634</v>
      </c>
      <c r="C12" s="96">
        <v>30.638659999999994</v>
      </c>
      <c r="D12" s="96">
        <v>3.8069999999999995</v>
      </c>
      <c r="E12" s="342">
        <v>143.10199999999998</v>
      </c>
      <c r="F12" s="96"/>
      <c r="G12" s="96">
        <v>1224.7333700000008</v>
      </c>
      <c r="H12" s="96">
        <v>447.10269</v>
      </c>
      <c r="I12" s="96">
        <v>133.4032599999999</v>
      </c>
      <c r="J12" s="342">
        <v>1805.2393200000006</v>
      </c>
    </row>
    <row r="13" spans="1:10" x14ac:dyDescent="0.2">
      <c r="A13" s="365" t="s">
        <v>160</v>
      </c>
      <c r="B13" s="96">
        <v>326.50531000000007</v>
      </c>
      <c r="C13" s="96">
        <v>29.30012</v>
      </c>
      <c r="D13" s="96">
        <v>3.9125800000000002</v>
      </c>
      <c r="E13" s="342">
        <v>359.71801000000005</v>
      </c>
      <c r="F13" s="96"/>
      <c r="G13" s="96">
        <v>3666.2182099999973</v>
      </c>
      <c r="H13" s="96">
        <v>427.68556000000035</v>
      </c>
      <c r="I13" s="96">
        <v>87.197270000000003</v>
      </c>
      <c r="J13" s="342">
        <v>4181.1010399999977</v>
      </c>
    </row>
    <row r="14" spans="1:10" x14ac:dyDescent="0.2">
      <c r="A14" s="365" t="s">
        <v>161</v>
      </c>
      <c r="B14" s="96">
        <v>1.0312399999999999</v>
      </c>
      <c r="C14" s="96">
        <v>0</v>
      </c>
      <c r="D14" s="96">
        <v>8.1500000000000003E-2</v>
      </c>
      <c r="E14" s="342">
        <v>1.1127399999999998</v>
      </c>
      <c r="F14" s="96"/>
      <c r="G14" s="96">
        <v>12.299440000000001</v>
      </c>
      <c r="H14" s="96">
        <v>0</v>
      </c>
      <c r="I14" s="96">
        <v>0.35549999999999998</v>
      </c>
      <c r="J14" s="342">
        <v>12.65494</v>
      </c>
    </row>
    <row r="15" spans="1:10" x14ac:dyDescent="0.2">
      <c r="A15" s="365" t="s">
        <v>162</v>
      </c>
      <c r="B15" s="96">
        <v>181.69805000000002</v>
      </c>
      <c r="C15" s="96">
        <v>18.066109999999998</v>
      </c>
      <c r="D15" s="96">
        <v>2.15604</v>
      </c>
      <c r="E15" s="342">
        <v>201.92020000000002</v>
      </c>
      <c r="F15" s="96"/>
      <c r="G15" s="96">
        <v>1979.7112600000014</v>
      </c>
      <c r="H15" s="96">
        <v>209.15128999999999</v>
      </c>
      <c r="I15" s="96">
        <v>38.337559999999996</v>
      </c>
      <c r="J15" s="342">
        <v>2227.2001100000011</v>
      </c>
    </row>
    <row r="16" spans="1:10" x14ac:dyDescent="0.2">
      <c r="A16" s="365" t="s">
        <v>163</v>
      </c>
      <c r="B16" s="96">
        <v>65.227990000000005</v>
      </c>
      <c r="C16" s="96">
        <v>14.155409999999998</v>
      </c>
      <c r="D16" s="96">
        <v>0.58350999999999997</v>
      </c>
      <c r="E16" s="342">
        <v>79.966910000000013</v>
      </c>
      <c r="F16" s="96"/>
      <c r="G16" s="96">
        <v>708.33389999999963</v>
      </c>
      <c r="H16" s="96">
        <v>142.14319</v>
      </c>
      <c r="I16" s="96">
        <v>13.646780000000001</v>
      </c>
      <c r="J16" s="342">
        <v>864.12386999999967</v>
      </c>
    </row>
    <row r="17" spans="1:10" x14ac:dyDescent="0.2">
      <c r="A17" s="365" t="s">
        <v>164</v>
      </c>
      <c r="B17" s="96">
        <v>111.6995</v>
      </c>
      <c r="C17" s="96">
        <v>24.439859999999996</v>
      </c>
      <c r="D17" s="96">
        <v>9.9329499999999982</v>
      </c>
      <c r="E17" s="342">
        <v>146.07231000000002</v>
      </c>
      <c r="F17" s="96"/>
      <c r="G17" s="96">
        <v>1317.6425299999999</v>
      </c>
      <c r="H17" s="96">
        <v>247.93612999999993</v>
      </c>
      <c r="I17" s="96">
        <v>186.7404899999998</v>
      </c>
      <c r="J17" s="342">
        <v>1752.3191499999994</v>
      </c>
    </row>
    <row r="18" spans="1:10" x14ac:dyDescent="0.2">
      <c r="A18" s="365" t="s">
        <v>165</v>
      </c>
      <c r="B18" s="96">
        <v>13.222720000000001</v>
      </c>
      <c r="C18" s="96">
        <v>2.88923</v>
      </c>
      <c r="D18" s="96">
        <v>0.79922000000000004</v>
      </c>
      <c r="E18" s="342">
        <v>16.911169999999998</v>
      </c>
      <c r="F18" s="96"/>
      <c r="G18" s="96">
        <v>156.00944000000001</v>
      </c>
      <c r="H18" s="96">
        <v>38.683080000000004</v>
      </c>
      <c r="I18" s="96">
        <v>16.598880000000001</v>
      </c>
      <c r="J18" s="342">
        <v>211.29140000000001</v>
      </c>
    </row>
    <row r="19" spans="1:10" x14ac:dyDescent="0.2">
      <c r="A19" s="365" t="s">
        <v>166</v>
      </c>
      <c r="B19" s="96">
        <v>154.35034999999996</v>
      </c>
      <c r="C19" s="96">
        <v>8.3610799999999994</v>
      </c>
      <c r="D19" s="96">
        <v>6.153220000000001</v>
      </c>
      <c r="E19" s="342">
        <v>168.86464999999995</v>
      </c>
      <c r="F19" s="96"/>
      <c r="G19" s="96">
        <v>1847.4334699999993</v>
      </c>
      <c r="H19" s="96">
        <v>127.56744999999998</v>
      </c>
      <c r="I19" s="96">
        <v>158.31721999999996</v>
      </c>
      <c r="J19" s="342">
        <v>2133.3181399999994</v>
      </c>
    </row>
    <row r="20" spans="1:10" x14ac:dyDescent="0.2">
      <c r="A20" s="365" t="s">
        <v>167</v>
      </c>
      <c r="B20" s="96">
        <v>1.0685499999999999</v>
      </c>
      <c r="C20" s="96">
        <v>0</v>
      </c>
      <c r="D20" s="96">
        <v>0</v>
      </c>
      <c r="E20" s="342">
        <v>1.0685499999999999</v>
      </c>
      <c r="F20" s="96"/>
      <c r="G20" s="96">
        <v>13.215619999999999</v>
      </c>
      <c r="H20" s="96">
        <v>0</v>
      </c>
      <c r="I20" s="96">
        <v>0</v>
      </c>
      <c r="J20" s="342">
        <v>13.215619999999999</v>
      </c>
    </row>
    <row r="21" spans="1:10" x14ac:dyDescent="0.2">
      <c r="A21" s="365" t="s">
        <v>168</v>
      </c>
      <c r="B21" s="96">
        <v>85.892620000000008</v>
      </c>
      <c r="C21" s="96">
        <v>11.88031</v>
      </c>
      <c r="D21" s="96">
        <v>0.49870000000000003</v>
      </c>
      <c r="E21" s="342">
        <v>98.271630000000002</v>
      </c>
      <c r="F21" s="96"/>
      <c r="G21" s="96">
        <v>989.72151999999983</v>
      </c>
      <c r="H21" s="96">
        <v>142.64886999999999</v>
      </c>
      <c r="I21" s="96">
        <v>7.8396499999999998</v>
      </c>
      <c r="J21" s="342">
        <v>1140.2100399999997</v>
      </c>
    </row>
    <row r="22" spans="1:10" x14ac:dyDescent="0.2">
      <c r="A22" s="365" t="s">
        <v>169</v>
      </c>
      <c r="B22" s="96">
        <v>56.660239999999995</v>
      </c>
      <c r="C22" s="96">
        <v>6.0101399999999998</v>
      </c>
      <c r="D22" s="96">
        <v>0.50911000000000006</v>
      </c>
      <c r="E22" s="342">
        <v>63.179489999999994</v>
      </c>
      <c r="F22" s="96"/>
      <c r="G22" s="96">
        <v>586.53586000000007</v>
      </c>
      <c r="H22" s="96">
        <v>85.662879999999987</v>
      </c>
      <c r="I22" s="96">
        <v>11.278409999999999</v>
      </c>
      <c r="J22" s="342">
        <v>683.47715000000005</v>
      </c>
    </row>
    <row r="23" spans="1:10" x14ac:dyDescent="0.2">
      <c r="A23" s="366" t="s">
        <v>170</v>
      </c>
      <c r="B23" s="96">
        <v>159.28432999999998</v>
      </c>
      <c r="C23" s="96">
        <v>11.918350000000002</v>
      </c>
      <c r="D23" s="96">
        <v>3.2826399999999993</v>
      </c>
      <c r="E23" s="342">
        <v>174.48531999999997</v>
      </c>
      <c r="F23" s="96"/>
      <c r="G23" s="96">
        <v>1775.1966600000001</v>
      </c>
      <c r="H23" s="96">
        <v>150.62496000000004</v>
      </c>
      <c r="I23" s="96">
        <v>55.964670000000019</v>
      </c>
      <c r="J23" s="342">
        <v>1981.7862900000002</v>
      </c>
    </row>
    <row r="24" spans="1:10" x14ac:dyDescent="0.2">
      <c r="A24" s="367" t="s">
        <v>427</v>
      </c>
      <c r="B24" s="100">
        <v>1937.1759299999992</v>
      </c>
      <c r="C24" s="100">
        <v>295.71768999999995</v>
      </c>
      <c r="D24" s="100">
        <v>69.677329999999984</v>
      </c>
      <c r="E24" s="100">
        <v>2302.5709499999989</v>
      </c>
      <c r="F24" s="100"/>
      <c r="G24" s="100">
        <v>21960.698760000018</v>
      </c>
      <c r="H24" s="100">
        <v>3619.0254099999947</v>
      </c>
      <c r="I24" s="100">
        <v>1213.386560000002</v>
      </c>
      <c r="J24" s="100">
        <v>26793.110730000015</v>
      </c>
    </row>
    <row r="25" spans="1:10" x14ac:dyDescent="0.2">
      <c r="J25" s="79" t="s">
        <v>220</v>
      </c>
    </row>
    <row r="26" spans="1:10" x14ac:dyDescent="0.2">
      <c r="A26" s="344" t="s">
        <v>546</v>
      </c>
      <c r="G26" s="58"/>
      <c r="H26" s="58"/>
      <c r="I26" s="58"/>
      <c r="J26" s="58"/>
    </row>
    <row r="27" spans="1:10" x14ac:dyDescent="0.2">
      <c r="A27" s="101" t="s">
        <v>221</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77" priority="1" stopIfTrue="1" operator="equal">
      <formula>0</formula>
    </cfRule>
  </conditionalFormatting>
  <conditionalFormatting sqref="B6:J23">
    <cfRule type="cellIs" dxfId="176" priority="2" operator="between">
      <formula>0</formula>
      <formula>0.5</formula>
    </cfRule>
    <cfRule type="cellIs" dxfId="175"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6" t="s">
        <v>28</v>
      </c>
      <c r="B1" s="786"/>
      <c r="C1" s="786"/>
      <c r="D1" s="106"/>
      <c r="E1" s="106"/>
      <c r="F1" s="106"/>
      <c r="G1" s="106"/>
      <c r="H1" s="107"/>
    </row>
    <row r="2" spans="1:65" ht="14.1" customHeight="1" x14ac:dyDescent="0.2">
      <c r="A2" s="787"/>
      <c r="B2" s="787"/>
      <c r="C2" s="787"/>
      <c r="D2" s="109"/>
      <c r="E2" s="109"/>
      <c r="F2" s="109"/>
      <c r="H2" s="79" t="s">
        <v>151</v>
      </c>
    </row>
    <row r="3" spans="1:65" s="81" customFormat="1" ht="12.75" x14ac:dyDescent="0.2">
      <c r="A3" s="70"/>
      <c r="B3" s="774">
        <f>INDICE!A3</f>
        <v>45413</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418</v>
      </c>
      <c r="D4" s="82" t="s">
        <v>47</v>
      </c>
      <c r="E4" s="82" t="s">
        <v>418</v>
      </c>
      <c r="F4" s="82" t="s">
        <v>47</v>
      </c>
      <c r="G4" s="82"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6">
        <v>527.62052000000017</v>
      </c>
      <c r="C5" s="111">
        <v>8.6676572009820312</v>
      </c>
      <c r="D5" s="110">
        <v>2404.1799500000006</v>
      </c>
      <c r="E5" s="111">
        <v>9.4674443190944579</v>
      </c>
      <c r="F5" s="110">
        <v>5952.1437500000002</v>
      </c>
      <c r="G5" s="111">
        <v>6.9590427992023347</v>
      </c>
      <c r="H5" s="373">
        <v>21.064705272495907</v>
      </c>
    </row>
    <row r="6" spans="1:65" ht="14.1" customHeight="1" x14ac:dyDescent="0.2">
      <c r="A6" s="107" t="s">
        <v>184</v>
      </c>
      <c r="B6" s="377">
        <v>28.470120000000005</v>
      </c>
      <c r="C6" s="330">
        <v>6.3347929561619898</v>
      </c>
      <c r="D6" s="112">
        <v>132.33689999999993</v>
      </c>
      <c r="E6" s="113">
        <v>8.1463378278502176</v>
      </c>
      <c r="F6" s="112">
        <v>329.20995999999997</v>
      </c>
      <c r="G6" s="114">
        <v>6.1705405916525597</v>
      </c>
      <c r="H6" s="374">
        <v>1.1650778394204886</v>
      </c>
    </row>
    <row r="7" spans="1:65" ht="14.1" customHeight="1" x14ac:dyDescent="0.2">
      <c r="A7" s="107" t="s">
        <v>575</v>
      </c>
      <c r="B7" s="342">
        <v>1.5800000000000002E-2</v>
      </c>
      <c r="C7" s="113">
        <v>-5.0480769230769216</v>
      </c>
      <c r="D7" s="96">
        <v>5.4770000000000006E-2</v>
      </c>
      <c r="E7" s="113">
        <v>3.6133181990162764</v>
      </c>
      <c r="F7" s="96">
        <v>8.6550000000000016E-2</v>
      </c>
      <c r="G7" s="113">
        <v>19.313482216708053</v>
      </c>
      <c r="H7" s="342">
        <v>3.063014466568488E-4</v>
      </c>
    </row>
    <row r="8" spans="1:65" ht="14.1" customHeight="1" x14ac:dyDescent="0.2">
      <c r="A8" s="369" t="s">
        <v>185</v>
      </c>
      <c r="B8" s="370">
        <v>556.10644000000013</v>
      </c>
      <c r="C8" s="371">
        <v>8.545296915184645</v>
      </c>
      <c r="D8" s="370">
        <v>2536.5716200000006</v>
      </c>
      <c r="E8" s="371">
        <v>9.3975892203689977</v>
      </c>
      <c r="F8" s="370">
        <v>6281.4402599999994</v>
      </c>
      <c r="G8" s="372">
        <v>6.9175792074797391</v>
      </c>
      <c r="H8" s="372">
        <v>22.23008941336305</v>
      </c>
    </row>
    <row r="9" spans="1:65" ht="14.1" customHeight="1" x14ac:dyDescent="0.2">
      <c r="A9" s="107" t="s">
        <v>171</v>
      </c>
      <c r="B9" s="377">
        <v>1937.1759299999976</v>
      </c>
      <c r="C9" s="113">
        <v>2.8161727221067334</v>
      </c>
      <c r="D9" s="112">
        <v>9105.1597599999986</v>
      </c>
      <c r="E9" s="113">
        <v>3.6155790314433665</v>
      </c>
      <c r="F9" s="112">
        <v>21960.698759999999</v>
      </c>
      <c r="G9" s="114">
        <v>0.23812200381735732</v>
      </c>
      <c r="H9" s="374">
        <v>77.719165797611367</v>
      </c>
    </row>
    <row r="10" spans="1:65" ht="14.1" customHeight="1" x14ac:dyDescent="0.2">
      <c r="A10" s="107" t="s">
        <v>576</v>
      </c>
      <c r="B10" s="342">
        <v>3.3794999999999988</v>
      </c>
      <c r="C10" s="113">
        <v>521.24303755583719</v>
      </c>
      <c r="D10" s="96">
        <v>9.0001699999999989</v>
      </c>
      <c r="E10" s="113">
        <v>546.76837506108245</v>
      </c>
      <c r="F10" s="112">
        <v>14.338689999999996</v>
      </c>
      <c r="G10" s="114">
        <v>-5.1322579791457335</v>
      </c>
      <c r="H10" s="342">
        <v>5.0744789025581619E-2</v>
      </c>
    </row>
    <row r="11" spans="1:65" ht="14.1" customHeight="1" x14ac:dyDescent="0.2">
      <c r="A11" s="369" t="s">
        <v>447</v>
      </c>
      <c r="B11" s="370">
        <v>1940.5554299999976</v>
      </c>
      <c r="C11" s="371">
        <v>2.9658119335223043</v>
      </c>
      <c r="D11" s="370">
        <v>9114.159929999998</v>
      </c>
      <c r="E11" s="371">
        <v>3.7015778877379986</v>
      </c>
      <c r="F11" s="370">
        <v>21975.03745</v>
      </c>
      <c r="G11" s="372">
        <v>0.2344196051315697</v>
      </c>
      <c r="H11" s="372">
        <v>77.769910586636954</v>
      </c>
    </row>
    <row r="12" spans="1:65" ht="14.1" customHeight="1" x14ac:dyDescent="0.2">
      <c r="A12" s="106" t="s">
        <v>428</v>
      </c>
      <c r="B12" s="116">
        <v>2496.6618699999976</v>
      </c>
      <c r="C12" s="117">
        <v>4.1583587178795289</v>
      </c>
      <c r="D12" s="116">
        <v>11650.731549999999</v>
      </c>
      <c r="E12" s="117">
        <v>4.8906101492605512</v>
      </c>
      <c r="F12" s="116">
        <v>28256.477709999999</v>
      </c>
      <c r="G12" s="740">
        <v>1.6468526218230664</v>
      </c>
      <c r="H12" s="117">
        <v>100</v>
      </c>
    </row>
    <row r="13" spans="1:65" ht="14.1" customHeight="1" x14ac:dyDescent="0.2">
      <c r="A13" s="118" t="s">
        <v>186</v>
      </c>
      <c r="B13" s="119">
        <v>5075.8568999999989</v>
      </c>
      <c r="C13" s="119"/>
      <c r="D13" s="119">
        <v>24665.206797166735</v>
      </c>
      <c r="E13" s="119"/>
      <c r="F13" s="119">
        <v>58601.910027166741</v>
      </c>
      <c r="G13" s="120"/>
      <c r="H13" s="121"/>
    </row>
    <row r="14" spans="1:65" ht="14.1" customHeight="1" x14ac:dyDescent="0.2">
      <c r="A14" s="122" t="s">
        <v>187</v>
      </c>
      <c r="B14" s="378">
        <v>49.187002691112077</v>
      </c>
      <c r="C14" s="123"/>
      <c r="D14" s="123">
        <v>47.235491053487962</v>
      </c>
      <c r="E14" s="123"/>
      <c r="F14" s="123">
        <v>48.217673616612203</v>
      </c>
      <c r="G14" s="124"/>
      <c r="H14" s="375"/>
    </row>
    <row r="15" spans="1:65" ht="14.1" customHeight="1" x14ac:dyDescent="0.2">
      <c r="A15" s="107"/>
      <c r="B15" s="107"/>
      <c r="C15" s="107"/>
      <c r="D15" s="107"/>
      <c r="E15" s="107"/>
      <c r="F15" s="107"/>
      <c r="H15" s="79" t="s">
        <v>220</v>
      </c>
    </row>
    <row r="16" spans="1:65" ht="14.1" customHeight="1" x14ac:dyDescent="0.2">
      <c r="A16" s="101" t="s">
        <v>476</v>
      </c>
      <c r="B16" s="101"/>
      <c r="C16" s="125"/>
      <c r="D16" s="125"/>
      <c r="E16" s="125"/>
      <c r="F16" s="101"/>
      <c r="G16" s="101"/>
      <c r="H16" s="101"/>
    </row>
    <row r="17" spans="1:12" ht="14.1" customHeight="1" x14ac:dyDescent="0.2">
      <c r="A17" s="101" t="s">
        <v>577</v>
      </c>
      <c r="B17" s="101"/>
      <c r="C17" s="125"/>
      <c r="D17" s="125"/>
      <c r="E17" s="125"/>
      <c r="F17" s="101"/>
      <c r="G17" s="101"/>
      <c r="H17" s="101"/>
    </row>
    <row r="18" spans="1:12" ht="14.1" customHeight="1" x14ac:dyDescent="0.2">
      <c r="A18" s="101" t="s">
        <v>578</v>
      </c>
    </row>
    <row r="19" spans="1:12" ht="14.1" customHeight="1" x14ac:dyDescent="0.2">
      <c r="A19" s="133" t="s">
        <v>529</v>
      </c>
      <c r="L19" s="625"/>
    </row>
    <row r="20" spans="1:12" ht="14.1" customHeight="1" x14ac:dyDescent="0.2">
      <c r="A20" s="101"/>
      <c r="L20" s="625"/>
    </row>
  </sheetData>
  <mergeCells count="4">
    <mergeCell ref="A1:C2"/>
    <mergeCell ref="B3:C3"/>
    <mergeCell ref="D3:E3"/>
    <mergeCell ref="F3:H3"/>
  </mergeCells>
  <conditionalFormatting sqref="B7">
    <cfRule type="cellIs" dxfId="174" priority="44" operator="between">
      <formula>0</formula>
      <formula>0.5</formula>
    </cfRule>
    <cfRule type="cellIs" dxfId="173" priority="45" operator="between">
      <formula>0</formula>
      <formula>0.49</formula>
    </cfRule>
  </conditionalFormatting>
  <conditionalFormatting sqref="B10">
    <cfRule type="cellIs" dxfId="172" priority="18" operator="equal">
      <formula>0</formula>
    </cfRule>
    <cfRule type="cellIs" dxfId="171" priority="19" operator="between">
      <formula>0</formula>
      <formula>0.5</formula>
    </cfRule>
    <cfRule type="cellIs" dxfId="170" priority="20" operator="between">
      <formula>0</formula>
      <formula>0.49</formula>
    </cfRule>
  </conditionalFormatting>
  <conditionalFormatting sqref="B7:C7 E7">
    <cfRule type="cellIs" dxfId="169" priority="35" operator="equal">
      <formula>0</formula>
    </cfRule>
  </conditionalFormatting>
  <conditionalFormatting sqref="C6">
    <cfRule type="cellIs" dxfId="168" priority="7" operator="between">
      <formula>-0.05</formula>
      <formula>0</formula>
    </cfRule>
    <cfRule type="cellIs" dxfId="167" priority="8" operator="between">
      <formula>0</formula>
      <formula>0.5</formula>
    </cfRule>
  </conditionalFormatting>
  <conditionalFormatting sqref="D7">
    <cfRule type="cellIs" dxfId="166" priority="3" operator="between">
      <formula>0</formula>
      <formula>0.5</formula>
    </cfRule>
    <cfRule type="cellIs" dxfId="165" priority="4" operator="between">
      <formula>0</formula>
      <formula>0.49</formula>
    </cfRule>
  </conditionalFormatting>
  <conditionalFormatting sqref="D10">
    <cfRule type="cellIs" dxfId="164" priority="13" operator="equal">
      <formula>0</formula>
    </cfRule>
    <cfRule type="cellIs" dxfId="163" priority="14" operator="between">
      <formula>0</formula>
      <formula>0.5</formula>
    </cfRule>
    <cfRule type="cellIs" dxfId="162" priority="15" operator="between">
      <formula>0</formula>
      <formula>0.49</formula>
    </cfRule>
  </conditionalFormatting>
  <conditionalFormatting sqref="E11">
    <cfRule type="cellIs" dxfId="161" priority="21" operator="between">
      <formula>-0.04999999</formula>
      <formula>-0.00000001</formula>
    </cfRule>
  </conditionalFormatting>
  <conditionalFormatting sqref="F7">
    <cfRule type="cellIs" dxfId="160" priority="40" operator="between">
      <formula>0</formula>
      <formula>0.5</formula>
    </cfRule>
    <cfRule type="cellIs" dxfId="159" priority="41" operator="between">
      <formula>0</formula>
      <formula>0.49</formula>
    </cfRule>
  </conditionalFormatting>
  <conditionalFormatting sqref="G12">
    <cfRule type="cellIs" dxfId="158" priority="1" operator="between">
      <formula>-0.5</formula>
      <formula>0.5</formula>
    </cfRule>
    <cfRule type="cellIs" dxfId="157" priority="2" operator="between">
      <formula>0</formula>
      <formula>0.49</formula>
    </cfRule>
  </conditionalFormatting>
  <conditionalFormatting sqref="H7">
    <cfRule type="cellIs" dxfId="156" priority="38" operator="between">
      <formula>0</formula>
      <formula>0.5</formula>
    </cfRule>
    <cfRule type="cellIs" dxfId="155" priority="39" operator="between">
      <formula>0</formula>
      <formula>0.49</formula>
    </cfRule>
  </conditionalFormatting>
  <conditionalFormatting sqref="H10">
    <cfRule type="cellIs" dxfId="154" priority="5" operator="between">
      <formula>0</formula>
      <formula>0.5</formula>
    </cfRule>
    <cfRule type="cellIs" dxfId="153" priority="6"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8" t="s">
        <v>26</v>
      </c>
      <c r="B1" s="788"/>
      <c r="C1" s="788"/>
      <c r="D1" s="788"/>
      <c r="E1" s="788"/>
      <c r="F1" s="126"/>
      <c r="G1" s="126"/>
      <c r="H1" s="126"/>
      <c r="I1" s="126"/>
      <c r="J1" s="126"/>
      <c r="K1" s="126"/>
      <c r="L1" s="126"/>
      <c r="M1" s="126"/>
      <c r="N1" s="126"/>
    </row>
    <row r="2" spans="1:14" x14ac:dyDescent="0.2">
      <c r="A2" s="788"/>
      <c r="B2" s="789"/>
      <c r="C2" s="789"/>
      <c r="D2" s="789"/>
      <c r="E2" s="789"/>
      <c r="F2" s="126"/>
      <c r="G2" s="126"/>
      <c r="H2" s="126"/>
      <c r="I2" s="126"/>
      <c r="J2" s="126"/>
      <c r="K2" s="126"/>
      <c r="L2" s="126"/>
      <c r="M2" s="127" t="s">
        <v>151</v>
      </c>
      <c r="N2" s="126"/>
    </row>
    <row r="3" spans="1:14" x14ac:dyDescent="0.2">
      <c r="A3" s="519"/>
      <c r="B3" s="145">
        <v>2023</v>
      </c>
      <c r="C3" s="145" t="s">
        <v>506</v>
      </c>
      <c r="D3" s="145" t="s">
        <v>506</v>
      </c>
      <c r="E3" s="145" t="s">
        <v>506</v>
      </c>
      <c r="F3" s="145" t="s">
        <v>506</v>
      </c>
      <c r="G3" s="145" t="s">
        <v>506</v>
      </c>
      <c r="H3" s="145" t="s">
        <v>506</v>
      </c>
      <c r="I3" s="145">
        <v>2024</v>
      </c>
      <c r="J3" s="145" t="s">
        <v>506</v>
      </c>
      <c r="K3" s="145" t="s">
        <v>506</v>
      </c>
      <c r="L3" s="145" t="s">
        <v>506</v>
      </c>
      <c r="M3" s="145" t="s">
        <v>506</v>
      </c>
    </row>
    <row r="4" spans="1:14" x14ac:dyDescent="0.2">
      <c r="A4" s="128"/>
      <c r="B4" s="468">
        <v>45107</v>
      </c>
      <c r="C4" s="468">
        <v>45138</v>
      </c>
      <c r="D4" s="468">
        <v>45169</v>
      </c>
      <c r="E4" s="468">
        <v>45199</v>
      </c>
      <c r="F4" s="468">
        <v>45230</v>
      </c>
      <c r="G4" s="468">
        <v>45260</v>
      </c>
      <c r="H4" s="468">
        <v>45291</v>
      </c>
      <c r="I4" s="468">
        <v>45322</v>
      </c>
      <c r="J4" s="468">
        <v>45351</v>
      </c>
      <c r="K4" s="468">
        <v>45382</v>
      </c>
      <c r="L4" s="468">
        <v>45412</v>
      </c>
      <c r="M4" s="468">
        <v>45443</v>
      </c>
    </row>
    <row r="5" spans="1:14" x14ac:dyDescent="0.2">
      <c r="A5" s="129" t="s">
        <v>188</v>
      </c>
      <c r="B5" s="130">
        <v>18.796889999999983</v>
      </c>
      <c r="C5" s="130">
        <v>20.410349999999998</v>
      </c>
      <c r="D5" s="130">
        <v>21.506889999999995</v>
      </c>
      <c r="E5" s="130">
        <v>22.334679999999981</v>
      </c>
      <c r="F5" s="130">
        <v>21.370960000000014</v>
      </c>
      <c r="G5" s="130">
        <v>25.530599999999982</v>
      </c>
      <c r="H5" s="130">
        <v>24.946810000000042</v>
      </c>
      <c r="I5" s="130">
        <v>13.147549999999999</v>
      </c>
      <c r="J5" s="130">
        <v>12.88283</v>
      </c>
      <c r="K5" s="130">
        <v>13.73047</v>
      </c>
      <c r="L5" s="130">
        <v>14.297129999999989</v>
      </c>
      <c r="M5" s="130">
        <v>14.441939999999992</v>
      </c>
    </row>
    <row r="6" spans="1:14" x14ac:dyDescent="0.2">
      <c r="A6" s="131" t="s">
        <v>430</v>
      </c>
      <c r="B6" s="132">
        <v>172.77990999999994</v>
      </c>
      <c r="C6" s="132">
        <v>190.03478999999996</v>
      </c>
      <c r="D6" s="132">
        <v>182.73400000000009</v>
      </c>
      <c r="E6" s="132">
        <v>160.9758299999998</v>
      </c>
      <c r="F6" s="132">
        <v>151.72668000000004</v>
      </c>
      <c r="G6" s="132">
        <v>185.69368000000003</v>
      </c>
      <c r="H6" s="132">
        <v>169.41447999999997</v>
      </c>
      <c r="I6" s="132">
        <v>108.56224999999992</v>
      </c>
      <c r="J6" s="132">
        <v>106.16254999999997</v>
      </c>
      <c r="K6" s="132">
        <v>107.86834</v>
      </c>
      <c r="L6" s="132">
        <v>112.26124000000017</v>
      </c>
      <c r="M6" s="132">
        <v>111.81672999999994</v>
      </c>
    </row>
    <row r="7" spans="1:14" ht="15.75" customHeight="1" x14ac:dyDescent="0.2">
      <c r="A7" s="129"/>
      <c r="B7" s="130"/>
      <c r="C7" s="130"/>
      <c r="D7" s="130"/>
      <c r="E7" s="130"/>
      <c r="F7" s="130"/>
      <c r="G7" s="130"/>
      <c r="H7" s="130"/>
      <c r="I7" s="130"/>
      <c r="J7" s="130"/>
      <c r="K7" s="130"/>
      <c r="L7" s="790" t="s">
        <v>220</v>
      </c>
      <c r="M7" s="790"/>
    </row>
    <row r="8" spans="1:14" x14ac:dyDescent="0.2">
      <c r="A8" s="133" t="s">
        <v>429</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504</v>
      </c>
    </row>
    <row r="2" spans="1:4" x14ac:dyDescent="0.2">
      <c r="A2" s="440"/>
      <c r="B2" s="440"/>
      <c r="C2" s="440"/>
      <c r="D2" s="440"/>
    </row>
    <row r="3" spans="1:4" x14ac:dyDescent="0.2">
      <c r="B3" s="631">
        <v>2022</v>
      </c>
      <c r="C3" s="631">
        <v>2023</v>
      </c>
      <c r="D3" s="631">
        <v>2024</v>
      </c>
    </row>
    <row r="4" spans="1:4" x14ac:dyDescent="0.2">
      <c r="A4" s="538" t="s">
        <v>126</v>
      </c>
      <c r="B4" s="559">
        <v>18.082838925124776</v>
      </c>
      <c r="C4" s="559">
        <v>1.3868355215815626</v>
      </c>
      <c r="D4" s="559">
        <v>0.54803028555396816</v>
      </c>
    </row>
    <row r="5" spans="1:4" x14ac:dyDescent="0.2">
      <c r="A5" s="540" t="s">
        <v>127</v>
      </c>
      <c r="B5" s="559">
        <v>21.817613368244334</v>
      </c>
      <c r="C5" s="559">
        <v>-0.17395515326272321</v>
      </c>
      <c r="D5" s="559">
        <v>1.0042088267044476</v>
      </c>
    </row>
    <row r="6" spans="1:4" x14ac:dyDescent="0.2">
      <c r="A6" s="540" t="s">
        <v>128</v>
      </c>
      <c r="B6" s="559">
        <v>18.661890491209626</v>
      </c>
      <c r="C6" s="559">
        <v>0.92465172087437053</v>
      </c>
      <c r="D6" s="559">
        <v>2.6536688741138067E-2</v>
      </c>
    </row>
    <row r="7" spans="1:4" x14ac:dyDescent="0.2">
      <c r="A7" s="540" t="s">
        <v>129</v>
      </c>
      <c r="B7" s="559">
        <v>14.536358124352164</v>
      </c>
      <c r="C7" s="559">
        <v>-0.64316753021994044</v>
      </c>
      <c r="D7" s="559">
        <v>1.2308629327186693</v>
      </c>
    </row>
    <row r="8" spans="1:4" x14ac:dyDescent="0.2">
      <c r="A8" s="540" t="s">
        <v>130</v>
      </c>
      <c r="B8" s="559">
        <v>11.227495682239159</v>
      </c>
      <c r="C8" s="559">
        <v>-1.1967517673828385</v>
      </c>
      <c r="D8" s="559">
        <v>1.6468526218230664</v>
      </c>
    </row>
    <row r="9" spans="1:4" x14ac:dyDescent="0.2">
      <c r="A9" s="540" t="s">
        <v>131</v>
      </c>
      <c r="B9" s="559">
        <v>9.0656304663399272</v>
      </c>
      <c r="C9" s="559">
        <v>-1.0280019209416555</v>
      </c>
      <c r="D9" s="561" t="s">
        <v>506</v>
      </c>
    </row>
    <row r="10" spans="1:4" x14ac:dyDescent="0.2">
      <c r="A10" s="540" t="s">
        <v>132</v>
      </c>
      <c r="B10" s="559">
        <v>8.0322451182053349</v>
      </c>
      <c r="C10" s="559">
        <v>-0.48091578056403855</v>
      </c>
      <c r="D10" s="559" t="s">
        <v>506</v>
      </c>
    </row>
    <row r="11" spans="1:4" x14ac:dyDescent="0.2">
      <c r="A11" s="540" t="s">
        <v>133</v>
      </c>
      <c r="B11" s="559">
        <v>7.2021296551753702</v>
      </c>
      <c r="C11" s="559">
        <v>-0.72795188243436992</v>
      </c>
      <c r="D11" s="559" t="s">
        <v>506</v>
      </c>
    </row>
    <row r="12" spans="1:4" x14ac:dyDescent="0.2">
      <c r="A12" s="540" t="s">
        <v>134</v>
      </c>
      <c r="B12" s="559">
        <v>6.1063626135189502</v>
      </c>
      <c r="C12" s="559">
        <v>-0.53867325117546816</v>
      </c>
      <c r="D12" s="559" t="s">
        <v>506</v>
      </c>
    </row>
    <row r="13" spans="1:4" x14ac:dyDescent="0.2">
      <c r="A13" s="540" t="s">
        <v>135</v>
      </c>
      <c r="B13" s="559">
        <v>5.0605068539442506</v>
      </c>
      <c r="C13" s="559">
        <v>9.5655180142368457E-2</v>
      </c>
      <c r="D13" s="559" t="s">
        <v>506</v>
      </c>
    </row>
    <row r="14" spans="1:4" x14ac:dyDescent="0.2">
      <c r="A14" s="540" t="s">
        <v>136</v>
      </c>
      <c r="B14" s="559">
        <v>2.9665480852894039</v>
      </c>
      <c r="C14" s="559">
        <v>0.58609742224090378</v>
      </c>
      <c r="D14" s="561" t="s">
        <v>506</v>
      </c>
    </row>
    <row r="15" spans="1:4" x14ac:dyDescent="0.2">
      <c r="A15" s="541" t="s">
        <v>137</v>
      </c>
      <c r="B15" s="446">
        <v>3.0509158315788047</v>
      </c>
      <c r="C15" s="446">
        <v>-0.74640198630674937</v>
      </c>
      <c r="D15" s="562" t="s">
        <v>506</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6" t="s">
        <v>33</v>
      </c>
      <c r="B1" s="786"/>
      <c r="C1" s="786"/>
      <c r="D1" s="106"/>
      <c r="E1" s="106"/>
      <c r="F1" s="106"/>
      <c r="G1" s="106"/>
    </row>
    <row r="2" spans="1:13" ht="14.1" customHeight="1" x14ac:dyDescent="0.2">
      <c r="A2" s="787"/>
      <c r="B2" s="787"/>
      <c r="C2" s="787"/>
      <c r="D2" s="109"/>
      <c r="E2" s="109"/>
      <c r="F2" s="109"/>
      <c r="G2" s="79" t="s">
        <v>151</v>
      </c>
    </row>
    <row r="3" spans="1:13" ht="14.1" customHeight="1" x14ac:dyDescent="0.2">
      <c r="A3" s="134"/>
      <c r="B3" s="791">
        <f>INDICE!A3</f>
        <v>45413</v>
      </c>
      <c r="C3" s="792"/>
      <c r="D3" s="792" t="s">
        <v>115</v>
      </c>
      <c r="E3" s="792"/>
      <c r="F3" s="792" t="s">
        <v>116</v>
      </c>
      <c r="G3" s="792"/>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526.75580000000025</v>
      </c>
      <c r="C5" s="115">
        <v>29.350639999999991</v>
      </c>
      <c r="D5" s="112">
        <v>2392.8453500000023</v>
      </c>
      <c r="E5" s="112">
        <v>143.72627000000006</v>
      </c>
      <c r="F5" s="112">
        <v>5949.1489400000009</v>
      </c>
      <c r="G5" s="112">
        <v>332.29132000000004</v>
      </c>
      <c r="L5" s="137"/>
      <c r="M5" s="137"/>
    </row>
    <row r="6" spans="1:13" ht="14.1" customHeight="1" x14ac:dyDescent="0.2">
      <c r="A6" s="107" t="s">
        <v>192</v>
      </c>
      <c r="B6" s="112">
        <v>1307.0339099999978</v>
      </c>
      <c r="C6" s="112">
        <v>633.52151999999967</v>
      </c>
      <c r="D6" s="112">
        <v>6199.7793199999969</v>
      </c>
      <c r="E6" s="112">
        <v>2914.3806099999993</v>
      </c>
      <c r="F6" s="112">
        <v>15496.130560000001</v>
      </c>
      <c r="G6" s="112">
        <v>6478.9068899999984</v>
      </c>
      <c r="L6" s="137"/>
      <c r="M6" s="137"/>
    </row>
    <row r="7" spans="1:13" ht="14.1" customHeight="1" x14ac:dyDescent="0.2">
      <c r="A7" s="118" t="s">
        <v>186</v>
      </c>
      <c r="B7" s="119">
        <v>1833.7897099999982</v>
      </c>
      <c r="C7" s="119">
        <v>662.87215999999967</v>
      </c>
      <c r="D7" s="119">
        <v>8592.6246699999992</v>
      </c>
      <c r="E7" s="119">
        <v>3058.1068799999994</v>
      </c>
      <c r="F7" s="119">
        <v>21445.279500000004</v>
      </c>
      <c r="G7" s="119">
        <v>6811.1982099999987</v>
      </c>
    </row>
    <row r="8" spans="1:13" ht="14.1" customHeight="1" x14ac:dyDescent="0.2">
      <c r="G8" s="79" t="s">
        <v>220</v>
      </c>
    </row>
    <row r="9" spans="1:13" ht="14.1" customHeight="1" x14ac:dyDescent="0.2">
      <c r="A9" s="101" t="s">
        <v>431</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434</v>
      </c>
    </row>
    <row r="2" spans="1:13" ht="15.75" x14ac:dyDescent="0.25">
      <c r="A2" s="2"/>
      <c r="J2" s="79" t="s">
        <v>151</v>
      </c>
    </row>
    <row r="3" spans="1:13" ht="14.1" customHeight="1" x14ac:dyDescent="0.2">
      <c r="A3" s="90"/>
      <c r="B3" s="778">
        <f>INDICE!A3</f>
        <v>45413</v>
      </c>
      <c r="C3" s="778"/>
      <c r="D3" s="778">
        <f>INDICE!C3</f>
        <v>0</v>
      </c>
      <c r="E3" s="778"/>
      <c r="F3" s="91"/>
      <c r="G3" s="779" t="s">
        <v>116</v>
      </c>
      <c r="H3" s="779"/>
      <c r="I3" s="779"/>
      <c r="J3" s="779"/>
    </row>
    <row r="4" spans="1:13" x14ac:dyDescent="0.2">
      <c r="A4" s="92"/>
      <c r="B4" s="605" t="s">
        <v>143</v>
      </c>
      <c r="C4" s="605" t="s">
        <v>144</v>
      </c>
      <c r="D4" s="605" t="s">
        <v>171</v>
      </c>
      <c r="E4" s="605" t="s">
        <v>182</v>
      </c>
      <c r="F4" s="605"/>
      <c r="G4" s="605" t="s">
        <v>143</v>
      </c>
      <c r="H4" s="605" t="s">
        <v>144</v>
      </c>
      <c r="I4" s="605" t="s">
        <v>171</v>
      </c>
      <c r="J4" s="605" t="s">
        <v>182</v>
      </c>
    </row>
    <row r="5" spans="1:13" x14ac:dyDescent="0.2">
      <c r="A5" s="364" t="s">
        <v>153</v>
      </c>
      <c r="B5" s="94">
        <f>'GNA CCAA'!B5</f>
        <v>82.443699999999978</v>
      </c>
      <c r="C5" s="94">
        <f>'GNA CCAA'!C5</f>
        <v>3.171660000000001</v>
      </c>
      <c r="D5" s="94">
        <f>'GO CCAA'!B5</f>
        <v>311.0488400000001</v>
      </c>
      <c r="E5" s="340">
        <f>SUM(B5:D5)</f>
        <v>396.66420000000005</v>
      </c>
      <c r="F5" s="94"/>
      <c r="G5" s="94">
        <f>'GNA CCAA'!F5</f>
        <v>903.9493999999994</v>
      </c>
      <c r="H5" s="94">
        <f>'GNA CCAA'!G5</f>
        <v>36.042030000000032</v>
      </c>
      <c r="I5" s="94">
        <f>'GO CCAA'!G5</f>
        <v>3491.1350099999991</v>
      </c>
      <c r="J5" s="340">
        <f>SUM(G5:I5)</f>
        <v>4431.1264399999982</v>
      </c>
    </row>
    <row r="6" spans="1:13" x14ac:dyDescent="0.2">
      <c r="A6" s="365" t="s">
        <v>154</v>
      </c>
      <c r="B6" s="96">
        <f>'GNA CCAA'!B6</f>
        <v>14.438859999999998</v>
      </c>
      <c r="C6" s="96">
        <f>'GNA CCAA'!C6</f>
        <v>0.56917999999999991</v>
      </c>
      <c r="D6" s="96">
        <f>'GO CCAA'!B6</f>
        <v>71.495800000000003</v>
      </c>
      <c r="E6" s="342">
        <f>SUM(B6:D6)</f>
        <v>86.503839999999997</v>
      </c>
      <c r="F6" s="96"/>
      <c r="G6" s="96">
        <f>'GNA CCAA'!F6</f>
        <v>167.32939999999991</v>
      </c>
      <c r="H6" s="96">
        <f>'GNA CCAA'!G6</f>
        <v>6.6995600000000044</v>
      </c>
      <c r="I6" s="96">
        <f>'GO CCAA'!G6</f>
        <v>795.47843999999952</v>
      </c>
      <c r="J6" s="342">
        <f t="shared" ref="J6:J24" si="0">SUM(G6:I6)</f>
        <v>969.50739999999939</v>
      </c>
    </row>
    <row r="7" spans="1:13" x14ac:dyDescent="0.2">
      <c r="A7" s="365" t="s">
        <v>155</v>
      </c>
      <c r="B7" s="96">
        <f>'GNA CCAA'!B7</f>
        <v>8.9589999999999979</v>
      </c>
      <c r="C7" s="96">
        <f>'GNA CCAA'!C7</f>
        <v>0.50729999999999997</v>
      </c>
      <c r="D7" s="96">
        <f>'GO CCAA'!B7</f>
        <v>33.55095</v>
      </c>
      <c r="E7" s="342">
        <f t="shared" ref="E7:E24" si="1">SUM(B7:D7)</f>
        <v>43.017249999999997</v>
      </c>
      <c r="F7" s="96"/>
      <c r="G7" s="96">
        <f>'GNA CCAA'!F7</f>
        <v>107.00777000000002</v>
      </c>
      <c r="H7" s="96">
        <f>'GNA CCAA'!G7</f>
        <v>5.9489400000000003</v>
      </c>
      <c r="I7" s="96">
        <f>'GO CCAA'!G7</f>
        <v>398.14343000000014</v>
      </c>
      <c r="J7" s="342">
        <f t="shared" si="0"/>
        <v>511.10014000000012</v>
      </c>
    </row>
    <row r="8" spans="1:13" x14ac:dyDescent="0.2">
      <c r="A8" s="365" t="s">
        <v>156</v>
      </c>
      <c r="B8" s="96">
        <f>'GNA CCAA'!B8</f>
        <v>24.851290000000006</v>
      </c>
      <c r="C8" s="96">
        <f>'GNA CCAA'!C8</f>
        <v>0.99360999999999988</v>
      </c>
      <c r="D8" s="96">
        <f>'GO CCAA'!B8</f>
        <v>33.258809999999997</v>
      </c>
      <c r="E8" s="342">
        <f t="shared" si="1"/>
        <v>59.103710000000007</v>
      </c>
      <c r="F8" s="96"/>
      <c r="G8" s="96">
        <f>'GNA CCAA'!F8</f>
        <v>259.05334999999991</v>
      </c>
      <c r="H8" s="96">
        <f>'GNA CCAA'!G8</f>
        <v>10.975539999999999</v>
      </c>
      <c r="I8" s="96">
        <f>'GO CCAA'!G8</f>
        <v>360.24005999999997</v>
      </c>
      <c r="J8" s="342">
        <f t="shared" si="0"/>
        <v>630.2689499999999</v>
      </c>
    </row>
    <row r="9" spans="1:13" x14ac:dyDescent="0.2">
      <c r="A9" s="365" t="s">
        <v>157</v>
      </c>
      <c r="B9" s="96">
        <f>'GNA CCAA'!B9</f>
        <v>36.792999999999999</v>
      </c>
      <c r="C9" s="96">
        <f>'GNA CCAA'!C9</f>
        <v>8.4910100000000011</v>
      </c>
      <c r="D9" s="96">
        <f>'GO CCAA'!B9</f>
        <v>55.65672</v>
      </c>
      <c r="E9" s="342">
        <f t="shared" si="1"/>
        <v>100.94073</v>
      </c>
      <c r="F9" s="96"/>
      <c r="G9" s="96">
        <f>'GNA CCAA'!F9</f>
        <v>435.50022999999993</v>
      </c>
      <c r="H9" s="96">
        <f>'GNA CCAA'!G9</f>
        <v>98.878240000000048</v>
      </c>
      <c r="I9" s="96">
        <f>'GO CCAA'!G9</f>
        <v>656.84778000000028</v>
      </c>
      <c r="J9" s="342">
        <f t="shared" si="0"/>
        <v>1191.2262500000002</v>
      </c>
    </row>
    <row r="10" spans="1:13" x14ac:dyDescent="0.2">
      <c r="A10" s="365" t="s">
        <v>158</v>
      </c>
      <c r="B10" s="96">
        <f>'GNA CCAA'!B10</f>
        <v>6.6404199999999998</v>
      </c>
      <c r="C10" s="96">
        <f>'GNA CCAA'!C10</f>
        <v>0.30548000000000003</v>
      </c>
      <c r="D10" s="96">
        <f>'GO CCAA'!B10</f>
        <v>24.110170000000004</v>
      </c>
      <c r="E10" s="342">
        <f t="shared" si="1"/>
        <v>31.056070000000005</v>
      </c>
      <c r="F10" s="96"/>
      <c r="G10" s="96">
        <f>'GNA CCAA'!F10</f>
        <v>80.554709999999986</v>
      </c>
      <c r="H10" s="96">
        <f>'GNA CCAA'!G10</f>
        <v>3.3341900000000009</v>
      </c>
      <c r="I10" s="96">
        <f>'GO CCAA'!G10</f>
        <v>287.43589000000009</v>
      </c>
      <c r="J10" s="342">
        <f t="shared" si="0"/>
        <v>371.32479000000006</v>
      </c>
    </row>
    <row r="11" spans="1:13" x14ac:dyDescent="0.2">
      <c r="A11" s="365" t="s">
        <v>159</v>
      </c>
      <c r="B11" s="96">
        <f>'GNA CCAA'!B11</f>
        <v>27.574720000000006</v>
      </c>
      <c r="C11" s="96">
        <f>'GNA CCAA'!C11</f>
        <v>1.2238699999999993</v>
      </c>
      <c r="D11" s="96">
        <f>'GO CCAA'!B11</f>
        <v>142.75739999999996</v>
      </c>
      <c r="E11" s="342">
        <f t="shared" si="1"/>
        <v>171.55598999999995</v>
      </c>
      <c r="F11" s="96"/>
      <c r="G11" s="96">
        <f>'GNA CCAA'!F11</f>
        <v>323.7674099999997</v>
      </c>
      <c r="H11" s="96">
        <f>'GNA CCAA'!G11</f>
        <v>15.604740000000016</v>
      </c>
      <c r="I11" s="96">
        <f>'GO CCAA'!G11</f>
        <v>1694.3668699999989</v>
      </c>
      <c r="J11" s="342">
        <f t="shared" si="0"/>
        <v>2033.7390199999986</v>
      </c>
    </row>
    <row r="12" spans="1:13" x14ac:dyDescent="0.2">
      <c r="A12" s="365" t="s">
        <v>509</v>
      </c>
      <c r="B12" s="96">
        <f>'GNA CCAA'!B12</f>
        <v>21.857339999999997</v>
      </c>
      <c r="C12" s="96">
        <f>'GNA CCAA'!C12</f>
        <v>0.75258999999999976</v>
      </c>
      <c r="D12" s="96">
        <f>'GO CCAA'!B12</f>
        <v>108.65634</v>
      </c>
      <c r="E12" s="342">
        <f t="shared" si="1"/>
        <v>131.26626999999999</v>
      </c>
      <c r="F12" s="96"/>
      <c r="G12" s="96">
        <f>'GNA CCAA'!F12</f>
        <v>251.25211999999991</v>
      </c>
      <c r="H12" s="96">
        <f>'GNA CCAA'!G12</f>
        <v>8.5699299999999941</v>
      </c>
      <c r="I12" s="96">
        <f>'GO CCAA'!G12</f>
        <v>1224.7333700000008</v>
      </c>
      <c r="J12" s="342">
        <f t="shared" si="0"/>
        <v>1484.5554200000006</v>
      </c>
    </row>
    <row r="13" spans="1:13" x14ac:dyDescent="0.2">
      <c r="A13" s="365" t="s">
        <v>160</v>
      </c>
      <c r="B13" s="96">
        <f>'GNA CCAA'!B13</f>
        <v>94.048810000000003</v>
      </c>
      <c r="C13" s="96">
        <f>'GNA CCAA'!C13</f>
        <v>4.2795499999999995</v>
      </c>
      <c r="D13" s="96">
        <f>'GO CCAA'!B13</f>
        <v>326.50531000000007</v>
      </c>
      <c r="E13" s="342">
        <f t="shared" si="1"/>
        <v>424.8336700000001</v>
      </c>
      <c r="F13" s="96"/>
      <c r="G13" s="96">
        <f>'GNA CCAA'!F13</f>
        <v>1057.4493899999995</v>
      </c>
      <c r="H13" s="96">
        <f>'GNA CCAA'!G13</f>
        <v>48.501329999999996</v>
      </c>
      <c r="I13" s="96">
        <f>'GO CCAA'!G13</f>
        <v>3666.2182099999973</v>
      </c>
      <c r="J13" s="342">
        <f t="shared" si="0"/>
        <v>4772.1689299999971</v>
      </c>
    </row>
    <row r="14" spans="1:13" x14ac:dyDescent="0.2">
      <c r="A14" s="365" t="s">
        <v>161</v>
      </c>
      <c r="B14" s="96">
        <f>'GNA CCAA'!B14</f>
        <v>0.54264000000000001</v>
      </c>
      <c r="C14" s="96">
        <f>'GNA CCAA'!C14</f>
        <v>5.8549999999999998E-2</v>
      </c>
      <c r="D14" s="96">
        <f>'GO CCAA'!B14</f>
        <v>1.0312399999999999</v>
      </c>
      <c r="E14" s="342">
        <f t="shared" si="1"/>
        <v>1.6324299999999998</v>
      </c>
      <c r="F14" s="96"/>
      <c r="G14" s="96">
        <f>'GNA CCAA'!F14</f>
        <v>6.0517099999999999</v>
      </c>
      <c r="H14" s="96">
        <f>'GNA CCAA'!G14</f>
        <v>0.60494000000000003</v>
      </c>
      <c r="I14" s="96">
        <f>'GO CCAA'!G14</f>
        <v>12.299440000000001</v>
      </c>
      <c r="J14" s="342">
        <f t="shared" si="0"/>
        <v>18.95609</v>
      </c>
    </row>
    <row r="15" spans="1:13" x14ac:dyDescent="0.2">
      <c r="A15" s="365" t="s">
        <v>162</v>
      </c>
      <c r="B15" s="96">
        <f>'GNA CCAA'!B15</f>
        <v>61.547720000000005</v>
      </c>
      <c r="C15" s="96">
        <f>'GNA CCAA'!C15</f>
        <v>2.3633999999999999</v>
      </c>
      <c r="D15" s="96">
        <f>'GO CCAA'!B15</f>
        <v>181.69805000000002</v>
      </c>
      <c r="E15" s="342">
        <f t="shared" si="1"/>
        <v>245.60917000000003</v>
      </c>
      <c r="F15" s="96"/>
      <c r="G15" s="96">
        <f>'GNA CCAA'!F15</f>
        <v>684.60317000000066</v>
      </c>
      <c r="H15" s="96">
        <f>'GNA CCAA'!G15</f>
        <v>26.996609999999993</v>
      </c>
      <c r="I15" s="96">
        <f>'GO CCAA'!G15</f>
        <v>1979.7112600000014</v>
      </c>
      <c r="J15" s="342">
        <f t="shared" si="0"/>
        <v>2691.3110400000023</v>
      </c>
      <c r="L15" s="92"/>
      <c r="M15" s="92"/>
    </row>
    <row r="16" spans="1:13" x14ac:dyDescent="0.2">
      <c r="A16" s="365" t="s">
        <v>163</v>
      </c>
      <c r="B16" s="96">
        <f>'GNA CCAA'!B16</f>
        <v>9.9377000000000013</v>
      </c>
      <c r="C16" s="96">
        <f>'GNA CCAA'!C16</f>
        <v>0.31823000000000001</v>
      </c>
      <c r="D16" s="96">
        <f>'GO CCAA'!B16</f>
        <v>65.227990000000005</v>
      </c>
      <c r="E16" s="342">
        <f t="shared" si="1"/>
        <v>75.483920000000012</v>
      </c>
      <c r="F16" s="96"/>
      <c r="G16" s="96">
        <f>'GNA CCAA'!F16</f>
        <v>112.44920999999995</v>
      </c>
      <c r="H16" s="96">
        <f>'GNA CCAA'!G16</f>
        <v>3.2922500000000006</v>
      </c>
      <c r="I16" s="96">
        <f>'GO CCAA'!G16</f>
        <v>708.33389999999963</v>
      </c>
      <c r="J16" s="342">
        <f t="shared" si="0"/>
        <v>824.07535999999959</v>
      </c>
    </row>
    <row r="17" spans="1:10" x14ac:dyDescent="0.2">
      <c r="A17" s="365" t="s">
        <v>164</v>
      </c>
      <c r="B17" s="96">
        <f>'GNA CCAA'!B17</f>
        <v>24.501749999999994</v>
      </c>
      <c r="C17" s="96">
        <f>'GNA CCAA'!C17</f>
        <v>1.1415099999999998</v>
      </c>
      <c r="D17" s="96">
        <f>'GO CCAA'!B17</f>
        <v>111.6995</v>
      </c>
      <c r="E17" s="342">
        <f t="shared" si="1"/>
        <v>137.34276</v>
      </c>
      <c r="F17" s="96"/>
      <c r="G17" s="96">
        <f>'GNA CCAA'!F17</f>
        <v>285.05296999999985</v>
      </c>
      <c r="H17" s="96">
        <f>'GNA CCAA'!G17</f>
        <v>13.794040000000004</v>
      </c>
      <c r="I17" s="96">
        <f>'GO CCAA'!G17</f>
        <v>1317.6425299999999</v>
      </c>
      <c r="J17" s="342">
        <f t="shared" si="0"/>
        <v>1616.4895399999996</v>
      </c>
    </row>
    <row r="18" spans="1:10" x14ac:dyDescent="0.2">
      <c r="A18" s="365" t="s">
        <v>165</v>
      </c>
      <c r="B18" s="96">
        <f>'GNA CCAA'!B18</f>
        <v>2.6682199999999998</v>
      </c>
      <c r="C18" s="96">
        <f>'GNA CCAA'!C18</f>
        <v>0.10183000000000002</v>
      </c>
      <c r="D18" s="96">
        <f>'GO CCAA'!B18</f>
        <v>13.222720000000001</v>
      </c>
      <c r="E18" s="342">
        <f t="shared" si="1"/>
        <v>15.99277</v>
      </c>
      <c r="F18" s="96"/>
      <c r="G18" s="96">
        <f>'GNA CCAA'!F18</f>
        <v>32.437889999999996</v>
      </c>
      <c r="H18" s="96">
        <f>'GNA CCAA'!G18</f>
        <v>1.2519999999999998</v>
      </c>
      <c r="I18" s="96">
        <f>'GO CCAA'!G18</f>
        <v>156.00944000000001</v>
      </c>
      <c r="J18" s="342">
        <f t="shared" si="0"/>
        <v>189.69933</v>
      </c>
    </row>
    <row r="19" spans="1:10" x14ac:dyDescent="0.2">
      <c r="A19" s="365" t="s">
        <v>166</v>
      </c>
      <c r="B19" s="96">
        <f>'GNA CCAA'!B19</f>
        <v>67.224519999999984</v>
      </c>
      <c r="C19" s="96">
        <f>'GNA CCAA'!C19</f>
        <v>2.3919099999999998</v>
      </c>
      <c r="D19" s="96">
        <f>'GO CCAA'!B19</f>
        <v>154.35034999999996</v>
      </c>
      <c r="E19" s="342">
        <f t="shared" si="1"/>
        <v>223.96677999999994</v>
      </c>
      <c r="F19" s="96"/>
      <c r="G19" s="96">
        <f>'GNA CCAA'!F19</f>
        <v>758.00629000000015</v>
      </c>
      <c r="H19" s="96">
        <f>'GNA CCAA'!G19</f>
        <v>27.595249999999993</v>
      </c>
      <c r="I19" s="96">
        <f>'GO CCAA'!G19</f>
        <v>1847.4334699999993</v>
      </c>
      <c r="J19" s="342">
        <f t="shared" si="0"/>
        <v>2633.0350099999996</v>
      </c>
    </row>
    <row r="20" spans="1:10" x14ac:dyDescent="0.2">
      <c r="A20" s="365" t="s">
        <v>167</v>
      </c>
      <c r="B20" s="96">
        <f>'GNA CCAA'!B20</f>
        <v>0.58411000000000002</v>
      </c>
      <c r="C20" s="488">
        <f>'GNA CCAA'!C20</f>
        <v>0</v>
      </c>
      <c r="D20" s="96">
        <f>'GO CCAA'!B20</f>
        <v>1.0685499999999999</v>
      </c>
      <c r="E20" s="342">
        <f t="shared" si="1"/>
        <v>1.65266</v>
      </c>
      <c r="F20" s="96"/>
      <c r="G20" s="96">
        <f>'GNA CCAA'!F20</f>
        <v>6.729610000000001</v>
      </c>
      <c r="H20" s="488">
        <f>'GNA CCAA'!G20</f>
        <v>0</v>
      </c>
      <c r="I20" s="96">
        <f>'GO CCAA'!G20</f>
        <v>13.215619999999999</v>
      </c>
      <c r="J20" s="342">
        <f t="shared" si="0"/>
        <v>19.945230000000002</v>
      </c>
    </row>
    <row r="21" spans="1:10" x14ac:dyDescent="0.2">
      <c r="A21" s="365" t="s">
        <v>168</v>
      </c>
      <c r="B21" s="96">
        <f>'GNA CCAA'!B21</f>
        <v>14.338280000000001</v>
      </c>
      <c r="C21" s="96">
        <f>'GNA CCAA'!C21</f>
        <v>0.60832999999999993</v>
      </c>
      <c r="D21" s="96">
        <f>'GO CCAA'!B21</f>
        <v>85.892620000000008</v>
      </c>
      <c r="E21" s="342">
        <f t="shared" si="1"/>
        <v>100.83923000000001</v>
      </c>
      <c r="F21" s="96"/>
      <c r="G21" s="96">
        <f>'GNA CCAA'!F21</f>
        <v>164.15366999999998</v>
      </c>
      <c r="H21" s="96">
        <f>'GNA CCAA'!G21</f>
        <v>6.9800999999999993</v>
      </c>
      <c r="I21" s="96">
        <f>'GO CCAA'!G21</f>
        <v>989.72151999999983</v>
      </c>
      <c r="J21" s="342">
        <f t="shared" si="0"/>
        <v>1160.8552899999997</v>
      </c>
    </row>
    <row r="22" spans="1:10" x14ac:dyDescent="0.2">
      <c r="A22" s="365" t="s">
        <v>169</v>
      </c>
      <c r="B22" s="96">
        <f>'GNA CCAA'!B22</f>
        <v>7.8385999999999996</v>
      </c>
      <c r="C22" s="96">
        <f>'GNA CCAA'!C22</f>
        <v>0.25392999999999999</v>
      </c>
      <c r="D22" s="96">
        <f>'GO CCAA'!B22</f>
        <v>56.660239999999995</v>
      </c>
      <c r="E22" s="342">
        <f t="shared" si="1"/>
        <v>64.752769999999998</v>
      </c>
      <c r="F22" s="96"/>
      <c r="G22" s="96">
        <f>'GNA CCAA'!F22</f>
        <v>83.470519999999937</v>
      </c>
      <c r="H22" s="96">
        <f>'GNA CCAA'!G22</f>
        <v>2.779430000000001</v>
      </c>
      <c r="I22" s="96">
        <f>'GO CCAA'!G22</f>
        <v>586.53586000000007</v>
      </c>
      <c r="J22" s="342">
        <f t="shared" si="0"/>
        <v>672.78580999999997</v>
      </c>
    </row>
    <row r="23" spans="1:10" x14ac:dyDescent="0.2">
      <c r="A23" s="366" t="s">
        <v>170</v>
      </c>
      <c r="B23" s="96">
        <f>'GNA CCAA'!B23</f>
        <v>20.829840000000001</v>
      </c>
      <c r="C23" s="96">
        <f>'GNA CCAA'!C23</f>
        <v>0.9381799999999999</v>
      </c>
      <c r="D23" s="96">
        <f>'GO CCAA'!B23</f>
        <v>159.28432999999998</v>
      </c>
      <c r="E23" s="342">
        <f t="shared" si="1"/>
        <v>181.05234999999999</v>
      </c>
      <c r="F23" s="96"/>
      <c r="G23" s="96">
        <f>'GNA CCAA'!F23</f>
        <v>233.32492999999997</v>
      </c>
      <c r="H23" s="96">
        <f>'GNA CCAA'!G23</f>
        <v>11.360839999999994</v>
      </c>
      <c r="I23" s="96">
        <f>'GO CCAA'!G23</f>
        <v>1775.1966600000001</v>
      </c>
      <c r="J23" s="342">
        <f t="shared" si="0"/>
        <v>2019.8824300000001</v>
      </c>
    </row>
    <row r="24" spans="1:10" x14ac:dyDescent="0.2">
      <c r="A24" s="367" t="s">
        <v>427</v>
      </c>
      <c r="B24" s="100">
        <f>'GNA CCAA'!B24</f>
        <v>527.62051999999983</v>
      </c>
      <c r="C24" s="100">
        <f>'GNA CCAA'!C24</f>
        <v>28.470119999999998</v>
      </c>
      <c r="D24" s="100">
        <f>'GO CCAA'!B24</f>
        <v>1937.1759299999992</v>
      </c>
      <c r="E24" s="100">
        <f t="shared" si="1"/>
        <v>2493.2665699999989</v>
      </c>
      <c r="F24" s="100"/>
      <c r="G24" s="100">
        <f>'GNA CCAA'!F24</f>
        <v>5952.1437500000011</v>
      </c>
      <c r="H24" s="368">
        <f>'GNA CCAA'!G24</f>
        <v>329.20996000000054</v>
      </c>
      <c r="I24" s="100">
        <f>'GO CCAA'!G24</f>
        <v>21960.698760000018</v>
      </c>
      <c r="J24" s="100">
        <f t="shared" si="0"/>
        <v>28242.052470000017</v>
      </c>
    </row>
    <row r="25" spans="1:10" x14ac:dyDescent="0.2">
      <c r="J25" s="79" t="s">
        <v>220</v>
      </c>
    </row>
    <row r="26" spans="1:10" x14ac:dyDescent="0.2">
      <c r="A26" s="344" t="s">
        <v>432</v>
      </c>
      <c r="G26" s="58"/>
      <c r="H26" s="58"/>
      <c r="I26" s="58"/>
      <c r="J26" s="58"/>
    </row>
    <row r="27" spans="1:10" x14ac:dyDescent="0.2">
      <c r="A27" s="101" t="s">
        <v>221</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52" priority="5" operator="between">
      <formula>0</formula>
      <formula>0.5</formula>
    </cfRule>
    <cfRule type="cellIs" dxfId="151" priority="6" operator="between">
      <formula>0</formula>
      <formula>0.49</formula>
    </cfRule>
  </conditionalFormatting>
  <conditionalFormatting sqref="E6:E23">
    <cfRule type="cellIs" dxfId="150" priority="3" operator="between">
      <formula>0</formula>
      <formula>0.5</formula>
    </cfRule>
    <cfRule type="cellIs" dxfId="149" priority="4" operator="between">
      <formula>0</formula>
      <formula>0.49</formula>
    </cfRule>
  </conditionalFormatting>
  <conditionalFormatting sqref="J6:J23">
    <cfRule type="cellIs" dxfId="148" priority="1" operator="between">
      <formula>0</formula>
      <formula>0.5</formula>
    </cfRule>
    <cfRule type="cellIs" dxfId="14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4">
        <f>INDICE!A3</f>
        <v>45413</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2"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0">
        <v>646.79176000000064</v>
      </c>
      <c r="C5" s="86">
        <v>14.249467703394375</v>
      </c>
      <c r="D5" s="85">
        <v>2771.763460000001</v>
      </c>
      <c r="E5" s="86">
        <v>12.874378274613662</v>
      </c>
      <c r="F5" s="85">
        <v>6958.8611499999997</v>
      </c>
      <c r="G5" s="86">
        <v>12.009422841076967</v>
      </c>
      <c r="H5" s="381">
        <v>99.998181632075855</v>
      </c>
    </row>
    <row r="6" spans="1:65" x14ac:dyDescent="0.2">
      <c r="A6" s="84" t="s">
        <v>141</v>
      </c>
      <c r="B6" s="342">
        <v>1.6320000000000001E-2</v>
      </c>
      <c r="C6" s="345">
        <v>-16.692189892802446</v>
      </c>
      <c r="D6" s="96">
        <v>5.5610000000000007E-2</v>
      </c>
      <c r="E6" s="345">
        <v>-32.683694467982079</v>
      </c>
      <c r="F6" s="96">
        <v>0.12653999999999999</v>
      </c>
      <c r="G6" s="345">
        <v>-27.819291540699346</v>
      </c>
      <c r="H6" s="475">
        <v>1.8183679241427137E-3</v>
      </c>
    </row>
    <row r="7" spans="1:65" x14ac:dyDescent="0.2">
      <c r="A7" s="60" t="s">
        <v>114</v>
      </c>
      <c r="B7" s="61">
        <v>646.80808000000059</v>
      </c>
      <c r="C7" s="87">
        <v>14.248397040650298</v>
      </c>
      <c r="D7" s="61">
        <v>2771.8190700000009</v>
      </c>
      <c r="E7" s="87">
        <v>12.872845696702273</v>
      </c>
      <c r="F7" s="61">
        <v>6958.9876899999999</v>
      </c>
      <c r="G7" s="87">
        <v>12.008298994281507</v>
      </c>
      <c r="H7" s="87">
        <v>100</v>
      </c>
    </row>
    <row r="8" spans="1:65" x14ac:dyDescent="0.2">
      <c r="H8" s="79" t="s">
        <v>220</v>
      </c>
    </row>
    <row r="9" spans="1:65" x14ac:dyDescent="0.2">
      <c r="A9" s="80" t="s">
        <v>476</v>
      </c>
    </row>
    <row r="10" spans="1:65" x14ac:dyDescent="0.2">
      <c r="A10" s="429" t="s">
        <v>528</v>
      </c>
    </row>
    <row r="13" spans="1:65" x14ac:dyDescent="0.2">
      <c r="B13" s="85"/>
    </row>
  </sheetData>
  <mergeCells count="3">
    <mergeCell ref="B3:C3"/>
    <mergeCell ref="D3:E3"/>
    <mergeCell ref="F3:H3"/>
  </mergeCells>
  <conditionalFormatting sqref="B6">
    <cfRule type="cellIs" dxfId="146" priority="7" operator="between">
      <formula>0</formula>
      <formula>0.5</formula>
    </cfRule>
    <cfRule type="cellIs" dxfId="145" priority="8" operator="between">
      <formula>0</formula>
      <formula>0.49</formula>
    </cfRule>
  </conditionalFormatting>
  <conditionalFormatting sqref="D6">
    <cfRule type="cellIs" dxfId="144" priority="5" operator="between">
      <formula>0</formula>
      <formula>0.5</formula>
    </cfRule>
    <cfRule type="cellIs" dxfId="143" priority="6" operator="between">
      <formula>0</formula>
      <formula>0.49</formula>
    </cfRule>
  </conditionalFormatting>
  <conditionalFormatting sqref="F6">
    <cfRule type="cellIs" dxfId="142" priority="3" operator="between">
      <formula>0</formula>
      <formula>0.5</formula>
    </cfRule>
    <cfRule type="cellIs" dxfId="141" priority="4" operator="between">
      <formula>0</formula>
      <formula>0.49</formula>
    </cfRule>
  </conditionalFormatting>
  <conditionalFormatting sqref="H6">
    <cfRule type="cellIs" dxfId="140" priority="1" operator="between">
      <formula>0</formula>
      <formula>0.5</formula>
    </cfRule>
    <cfRule type="cellIs" dxfId="13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9" t="s">
        <v>151</v>
      </c>
    </row>
    <row r="3" spans="1:65" s="81" customFormat="1" x14ac:dyDescent="0.2">
      <c r="A3" s="70"/>
      <c r="B3" s="774">
        <f>INDICE!A3</f>
        <v>45413</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3"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0">
        <v>266.02802000000003</v>
      </c>
      <c r="C5" s="86">
        <v>34.811355434053453</v>
      </c>
      <c r="D5" s="85">
        <v>1237.20705</v>
      </c>
      <c r="E5" s="86">
        <v>41.762247549023542</v>
      </c>
      <c r="F5" s="85">
        <v>2458.4015199999999</v>
      </c>
      <c r="G5" s="86">
        <v>46.392312731468486</v>
      </c>
      <c r="H5" s="381">
        <v>29.464412860045218</v>
      </c>
    </row>
    <row r="6" spans="1:65" x14ac:dyDescent="0.2">
      <c r="A6" s="84" t="s">
        <v>195</v>
      </c>
      <c r="B6" s="380">
        <v>469.68364999999994</v>
      </c>
      <c r="C6" s="73">
        <v>-4.9556959138511347</v>
      </c>
      <c r="D6" s="85">
        <v>2412.6176900000005</v>
      </c>
      <c r="E6" s="86">
        <v>-2.2897143644248525</v>
      </c>
      <c r="F6" s="85">
        <v>5885.2282400000004</v>
      </c>
      <c r="G6" s="86">
        <v>-5.0898398119253985</v>
      </c>
      <c r="H6" s="381">
        <v>70.535587139954785</v>
      </c>
    </row>
    <row r="7" spans="1:65" x14ac:dyDescent="0.2">
      <c r="A7" s="60" t="s">
        <v>435</v>
      </c>
      <c r="B7" s="61">
        <v>735.71166999999991</v>
      </c>
      <c r="C7" s="87">
        <v>6.3925246040921593</v>
      </c>
      <c r="D7" s="61">
        <v>3649.82474</v>
      </c>
      <c r="E7" s="87">
        <v>9.2144519370452738</v>
      </c>
      <c r="F7" s="61">
        <v>8343.6297599999998</v>
      </c>
      <c r="G7" s="87">
        <v>5.8814051706740162</v>
      </c>
      <c r="H7" s="87">
        <v>100</v>
      </c>
    </row>
    <row r="8" spans="1:65" x14ac:dyDescent="0.2">
      <c r="A8" s="66" t="s">
        <v>424</v>
      </c>
      <c r="B8" s="420">
        <v>616.00756999999999</v>
      </c>
      <c r="C8" s="606">
        <v>9.9939998653304105</v>
      </c>
      <c r="D8" s="418">
        <v>3064.9156800000001</v>
      </c>
      <c r="E8" s="606">
        <v>12.997671612469347</v>
      </c>
      <c r="F8" s="418">
        <v>6939.4881700000005</v>
      </c>
      <c r="G8" s="606">
        <v>11.187798305999467</v>
      </c>
      <c r="H8" s="711">
        <v>83.171094231295328</v>
      </c>
    </row>
    <row r="9" spans="1:65" x14ac:dyDescent="0.2">
      <c r="H9" s="79" t="s">
        <v>220</v>
      </c>
    </row>
    <row r="10" spans="1:65" x14ac:dyDescent="0.2">
      <c r="A10" s="80" t="s">
        <v>476</v>
      </c>
    </row>
    <row r="11" spans="1:65" x14ac:dyDescent="0.2">
      <c r="A11" s="80" t="s">
        <v>436</v>
      </c>
    </row>
    <row r="12" spans="1:65" x14ac:dyDescent="0.2">
      <c r="A12" s="133" t="s">
        <v>528</v>
      </c>
    </row>
  </sheetData>
  <mergeCells count="3">
    <mergeCell ref="B3:C3"/>
    <mergeCell ref="D3:E3"/>
    <mergeCell ref="F3:H3"/>
  </mergeCells>
  <conditionalFormatting sqref="C6">
    <cfRule type="cellIs" dxfId="138" priority="1" operator="between">
      <formula>0</formula>
      <formula>0.5</formula>
    </cfRule>
    <cfRule type="cellIs" dxfId="137"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437</v>
      </c>
    </row>
    <row r="2" spans="1:3" ht="15.75" x14ac:dyDescent="0.25">
      <c r="A2" s="2"/>
      <c r="C2" s="55" t="s">
        <v>151</v>
      </c>
    </row>
    <row r="3" spans="1:3" ht="14.1" customHeight="1" x14ac:dyDescent="0.2">
      <c r="A3" s="90"/>
      <c r="B3" s="281">
        <f>INDICE!A3</f>
        <v>45413</v>
      </c>
      <c r="C3" s="607" t="s">
        <v>116</v>
      </c>
    </row>
    <row r="4" spans="1:3" x14ac:dyDescent="0.2">
      <c r="A4" s="364" t="s">
        <v>153</v>
      </c>
      <c r="B4" s="340">
        <v>42.008189999999999</v>
      </c>
      <c r="C4" s="94">
        <v>467.7705400000001</v>
      </c>
    </row>
    <row r="5" spans="1:3" x14ac:dyDescent="0.2">
      <c r="A5" s="365" t="s">
        <v>154</v>
      </c>
      <c r="B5" s="342">
        <v>9.8379999999999995E-2</v>
      </c>
      <c r="C5" s="96">
        <v>1.5454800000000002</v>
      </c>
    </row>
    <row r="6" spans="1:3" x14ac:dyDescent="0.2">
      <c r="A6" s="365" t="s">
        <v>155</v>
      </c>
      <c r="B6" s="342">
        <v>0.46235999999999999</v>
      </c>
      <c r="C6" s="96">
        <v>10.433869999999999</v>
      </c>
    </row>
    <row r="7" spans="1:3" x14ac:dyDescent="0.2">
      <c r="A7" s="365" t="s">
        <v>156</v>
      </c>
      <c r="B7" s="342">
        <v>0</v>
      </c>
      <c r="C7" s="96">
        <v>0</v>
      </c>
    </row>
    <row r="8" spans="1:3" x14ac:dyDescent="0.2">
      <c r="A8" s="365" t="s">
        <v>157</v>
      </c>
      <c r="B8" s="342">
        <v>187.09369000000001</v>
      </c>
      <c r="C8" s="96">
        <v>1553.3216999999997</v>
      </c>
    </row>
    <row r="9" spans="1:3" x14ac:dyDescent="0.2">
      <c r="A9" s="365" t="s">
        <v>158</v>
      </c>
      <c r="B9" s="342">
        <v>0.40439999999999998</v>
      </c>
      <c r="C9" s="96">
        <v>4.9817</v>
      </c>
    </row>
    <row r="10" spans="1:3" x14ac:dyDescent="0.2">
      <c r="A10" s="365" t="s">
        <v>159</v>
      </c>
      <c r="B10" s="342">
        <v>0.5895999999999999</v>
      </c>
      <c r="C10" s="96">
        <v>7.0958099999999993</v>
      </c>
    </row>
    <row r="11" spans="1:3" x14ac:dyDescent="0.2">
      <c r="A11" s="365" t="s">
        <v>509</v>
      </c>
      <c r="B11" s="342">
        <v>0.25995000000000001</v>
      </c>
      <c r="C11" s="96">
        <v>2.9791399999999997</v>
      </c>
    </row>
    <row r="12" spans="1:3" x14ac:dyDescent="0.2">
      <c r="A12" s="365" t="s">
        <v>160</v>
      </c>
      <c r="B12" s="342">
        <v>19.948169999999998</v>
      </c>
      <c r="C12" s="96">
        <v>209.68568000000005</v>
      </c>
    </row>
    <row r="13" spans="1:3" x14ac:dyDescent="0.2">
      <c r="A13" s="365" t="s">
        <v>161</v>
      </c>
      <c r="B13" s="342">
        <v>2.4849999999999999</v>
      </c>
      <c r="C13" s="96">
        <v>38.317</v>
      </c>
    </row>
    <row r="14" spans="1:3" x14ac:dyDescent="0.2">
      <c r="A14" s="365" t="s">
        <v>162</v>
      </c>
      <c r="B14" s="342">
        <v>0.30148000000000003</v>
      </c>
      <c r="C14" s="96">
        <v>2.8857000000000008</v>
      </c>
    </row>
    <row r="15" spans="1:3" x14ac:dyDescent="0.2">
      <c r="A15" s="365" t="s">
        <v>163</v>
      </c>
      <c r="B15" s="342">
        <v>0.21154000000000001</v>
      </c>
      <c r="C15" s="96">
        <v>3.1784300000000001</v>
      </c>
    </row>
    <row r="16" spans="1:3" x14ac:dyDescent="0.2">
      <c r="A16" s="365" t="s">
        <v>164</v>
      </c>
      <c r="B16" s="342">
        <v>8.3237500000000004</v>
      </c>
      <c r="C16" s="96">
        <v>97.067760000000007</v>
      </c>
    </row>
    <row r="17" spans="1:3" x14ac:dyDescent="0.2">
      <c r="A17" s="365" t="s">
        <v>165</v>
      </c>
      <c r="B17" s="342">
        <v>2.5059999999999999E-2</v>
      </c>
      <c r="C17" s="96">
        <v>0.65637999999999996</v>
      </c>
    </row>
    <row r="18" spans="1:3" x14ac:dyDescent="0.2">
      <c r="A18" s="365" t="s">
        <v>166</v>
      </c>
      <c r="B18" s="342">
        <v>0.34100000000000003</v>
      </c>
      <c r="C18" s="96">
        <v>4.4787600000000003</v>
      </c>
    </row>
    <row r="19" spans="1:3" x14ac:dyDescent="0.2">
      <c r="A19" s="365" t="s">
        <v>167</v>
      </c>
      <c r="B19" s="342">
        <v>2.4849999999999999</v>
      </c>
      <c r="C19" s="96">
        <v>41.423999999999999</v>
      </c>
    </row>
    <row r="20" spans="1:3" x14ac:dyDescent="0.2">
      <c r="A20" s="365" t="s">
        <v>168</v>
      </c>
      <c r="B20" s="342">
        <v>0.22799</v>
      </c>
      <c r="C20" s="96">
        <v>3.8484499999999997</v>
      </c>
    </row>
    <row r="21" spans="1:3" x14ac:dyDescent="0.2">
      <c r="A21" s="365" t="s">
        <v>169</v>
      </c>
      <c r="B21" s="342">
        <v>0.15913999999999998</v>
      </c>
      <c r="C21" s="96">
        <v>2.4598999999999998</v>
      </c>
    </row>
    <row r="22" spans="1:3" x14ac:dyDescent="0.2">
      <c r="A22" s="366" t="s">
        <v>170</v>
      </c>
      <c r="B22" s="342">
        <v>0.60331999999999997</v>
      </c>
      <c r="C22" s="96">
        <v>6.2712200000000005</v>
      </c>
    </row>
    <row r="23" spans="1:3" x14ac:dyDescent="0.2">
      <c r="A23" s="367" t="s">
        <v>427</v>
      </c>
      <c r="B23" s="100">
        <v>266.02802000000003</v>
      </c>
      <c r="C23" s="100">
        <v>2458.4015199999994</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36" priority="2" operator="between">
      <formula>0</formula>
      <formula>0.5</formula>
    </cfRule>
    <cfRule type="cellIs" dxfId="135" priority="3" operator="between">
      <formula>0</formula>
      <formula>0.49</formula>
    </cfRule>
  </conditionalFormatting>
  <conditionalFormatting sqref="B7:C7">
    <cfRule type="cellIs" dxfId="13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4" t="s">
        <v>0</v>
      </c>
      <c r="B1" s="764"/>
      <c r="C1" s="764"/>
      <c r="D1" s="764"/>
      <c r="E1" s="764"/>
      <c r="F1" s="764"/>
    </row>
    <row r="2" spans="1:6" ht="12.75" x14ac:dyDescent="0.2">
      <c r="A2" s="765"/>
      <c r="B2" s="765"/>
      <c r="C2" s="765"/>
      <c r="D2" s="765"/>
      <c r="E2" s="765"/>
      <c r="F2" s="765"/>
    </row>
    <row r="3" spans="1:6" ht="29.85" customHeight="1" x14ac:dyDescent="0.25">
      <c r="A3" s="20"/>
      <c r="B3" s="21" t="s">
        <v>42</v>
      </c>
      <c r="C3" s="21" t="s">
        <v>43</v>
      </c>
      <c r="D3" s="22" t="s">
        <v>44</v>
      </c>
      <c r="E3" s="22" t="s">
        <v>413</v>
      </c>
      <c r="F3" s="451" t="s">
        <v>414</v>
      </c>
    </row>
    <row r="4" spans="1:6" ht="12.75" x14ac:dyDescent="0.2">
      <c r="A4" s="23" t="s">
        <v>45</v>
      </c>
      <c r="B4" s="280"/>
      <c r="C4" s="280"/>
      <c r="D4" s="280"/>
      <c r="E4" s="280"/>
      <c r="F4" s="451"/>
    </row>
    <row r="5" spans="1:6" ht="12.75" x14ac:dyDescent="0.2">
      <c r="A5" s="24" t="s">
        <v>46</v>
      </c>
      <c r="B5" s="25" t="s">
        <v>531</v>
      </c>
      <c r="C5" s="26" t="s">
        <v>47</v>
      </c>
      <c r="D5" s="27">
        <v>5161.3615096655785</v>
      </c>
      <c r="E5" s="290">
        <v>5075.8568999999979</v>
      </c>
      <c r="F5" s="28" t="s">
        <v>686</v>
      </c>
    </row>
    <row r="6" spans="1:6" ht="12.75" x14ac:dyDescent="0.2">
      <c r="A6" s="19" t="s">
        <v>407</v>
      </c>
      <c r="B6" s="28" t="s">
        <v>531</v>
      </c>
      <c r="C6" s="29" t="s">
        <v>47</v>
      </c>
      <c r="D6" s="30">
        <v>201.91942999999995</v>
      </c>
      <c r="E6" s="291">
        <v>167.59928000000002</v>
      </c>
      <c r="F6" s="28" t="s">
        <v>686</v>
      </c>
    </row>
    <row r="7" spans="1:6" ht="12.75" x14ac:dyDescent="0.2">
      <c r="A7" s="19" t="s">
        <v>48</v>
      </c>
      <c r="B7" s="28" t="s">
        <v>531</v>
      </c>
      <c r="C7" s="29" t="s">
        <v>47</v>
      </c>
      <c r="D7" s="30">
        <v>537.23297000000025</v>
      </c>
      <c r="E7" s="291">
        <v>556.63809000000015</v>
      </c>
      <c r="F7" s="28" t="s">
        <v>686</v>
      </c>
    </row>
    <row r="8" spans="1:6" ht="12.75" x14ac:dyDescent="0.2">
      <c r="A8" s="19" t="s">
        <v>49</v>
      </c>
      <c r="B8" s="28" t="s">
        <v>531</v>
      </c>
      <c r="C8" s="29" t="s">
        <v>47</v>
      </c>
      <c r="D8" s="30">
        <v>599.08051000000023</v>
      </c>
      <c r="E8" s="291">
        <v>646.80808000000059</v>
      </c>
      <c r="F8" s="28" t="s">
        <v>686</v>
      </c>
    </row>
    <row r="9" spans="1:6" ht="12.75" x14ac:dyDescent="0.2">
      <c r="A9" s="19" t="s">
        <v>563</v>
      </c>
      <c r="B9" s="28" t="s">
        <v>531</v>
      </c>
      <c r="C9" s="29" t="s">
        <v>47</v>
      </c>
      <c r="D9" s="30">
        <v>1865.2311100000015</v>
      </c>
      <c r="E9" s="291">
        <v>1940.5554299999976</v>
      </c>
      <c r="F9" s="28" t="s">
        <v>686</v>
      </c>
    </row>
    <row r="10" spans="1:6" ht="12.75" x14ac:dyDescent="0.2">
      <c r="A10" s="31" t="s">
        <v>50</v>
      </c>
      <c r="B10" s="32" t="s">
        <v>531</v>
      </c>
      <c r="C10" s="33" t="s">
        <v>507</v>
      </c>
      <c r="D10" s="34">
        <v>22175.617999999999</v>
      </c>
      <c r="E10" s="292">
        <v>22269.64</v>
      </c>
      <c r="F10" s="32" t="s">
        <v>686</v>
      </c>
    </row>
    <row r="11" spans="1:6" ht="12.75" x14ac:dyDescent="0.2">
      <c r="A11" s="35" t="s">
        <v>51</v>
      </c>
      <c r="B11" s="36"/>
      <c r="C11" s="37"/>
      <c r="D11" s="38"/>
      <c r="E11" s="38"/>
      <c r="F11" s="450"/>
    </row>
    <row r="12" spans="1:6" ht="12.75" x14ac:dyDescent="0.2">
      <c r="A12" s="19" t="s">
        <v>52</v>
      </c>
      <c r="B12" s="28" t="s">
        <v>531</v>
      </c>
      <c r="C12" s="29" t="s">
        <v>47</v>
      </c>
      <c r="D12" s="30">
        <v>6291.4139999999998</v>
      </c>
      <c r="E12" s="291">
        <v>5922.1584699999985</v>
      </c>
      <c r="F12" s="25" t="s">
        <v>686</v>
      </c>
    </row>
    <row r="13" spans="1:6" ht="12.75" x14ac:dyDescent="0.2">
      <c r="A13" s="19" t="s">
        <v>53</v>
      </c>
      <c r="B13" s="28" t="s">
        <v>531</v>
      </c>
      <c r="C13" s="29" t="s">
        <v>54</v>
      </c>
      <c r="D13" s="30">
        <v>26756.407560000003</v>
      </c>
      <c r="E13" s="291">
        <v>29257.84837</v>
      </c>
      <c r="F13" s="28" t="s">
        <v>686</v>
      </c>
    </row>
    <row r="14" spans="1:6" ht="12.75" x14ac:dyDescent="0.2">
      <c r="A14" s="19" t="s">
        <v>55</v>
      </c>
      <c r="B14" s="28" t="s">
        <v>531</v>
      </c>
      <c r="C14" s="29" t="s">
        <v>56</v>
      </c>
      <c r="D14" s="39">
        <v>82.379230127410324</v>
      </c>
      <c r="E14" s="293">
        <v>77.518556580271337</v>
      </c>
      <c r="F14" s="28" t="s">
        <v>686</v>
      </c>
    </row>
    <row r="15" spans="1:6" ht="12.75" x14ac:dyDescent="0.2">
      <c r="A15" s="19" t="s">
        <v>415</v>
      </c>
      <c r="B15" s="28" t="s">
        <v>531</v>
      </c>
      <c r="C15" s="29" t="s">
        <v>47</v>
      </c>
      <c r="D15" s="30">
        <v>469.20900000000029</v>
      </c>
      <c r="E15" s="291">
        <v>280.23500000000013</v>
      </c>
      <c r="F15" s="32" t="s">
        <v>686</v>
      </c>
    </row>
    <row r="16" spans="1:6" ht="12.75" x14ac:dyDescent="0.2">
      <c r="A16" s="23" t="s">
        <v>57</v>
      </c>
      <c r="B16" s="25"/>
      <c r="C16" s="26"/>
      <c r="D16" s="40"/>
      <c r="E16" s="40"/>
      <c r="F16" s="450"/>
    </row>
    <row r="17" spans="1:6" ht="12.75" x14ac:dyDescent="0.2">
      <c r="A17" s="24" t="s">
        <v>58</v>
      </c>
      <c r="B17" s="25" t="s">
        <v>531</v>
      </c>
      <c r="C17" s="26" t="s">
        <v>47</v>
      </c>
      <c r="D17" s="27">
        <v>5487.43</v>
      </c>
      <c r="E17" s="290">
        <v>5789.183</v>
      </c>
      <c r="F17" s="25" t="s">
        <v>686</v>
      </c>
    </row>
    <row r="18" spans="1:6" ht="12.75" x14ac:dyDescent="0.2">
      <c r="A18" s="19" t="s">
        <v>59</v>
      </c>
      <c r="B18" s="28" t="s">
        <v>531</v>
      </c>
      <c r="C18" s="29" t="s">
        <v>60</v>
      </c>
      <c r="D18" s="39">
        <v>84.297640993266</v>
      </c>
      <c r="E18" s="293">
        <v>86.064344859889218</v>
      </c>
      <c r="F18" s="28" t="s">
        <v>686</v>
      </c>
    </row>
    <row r="19" spans="1:6" ht="12.75" x14ac:dyDescent="0.2">
      <c r="A19" s="31" t="s">
        <v>61</v>
      </c>
      <c r="B19" s="32" t="s">
        <v>531</v>
      </c>
      <c r="C19" s="41" t="s">
        <v>47</v>
      </c>
      <c r="D19" s="34">
        <v>15097.949000000001</v>
      </c>
      <c r="E19" s="292">
        <v>15444.382</v>
      </c>
      <c r="F19" s="32" t="s">
        <v>686</v>
      </c>
    </row>
    <row r="20" spans="1:6" ht="12.75" x14ac:dyDescent="0.2">
      <c r="A20" s="23" t="s">
        <v>66</v>
      </c>
      <c r="B20" s="25"/>
      <c r="C20" s="26"/>
      <c r="D20" s="27"/>
      <c r="E20" s="27"/>
      <c r="F20" s="450"/>
    </row>
    <row r="21" spans="1:6" ht="12.75" x14ac:dyDescent="0.2">
      <c r="A21" s="24" t="s">
        <v>67</v>
      </c>
      <c r="B21" s="25" t="s">
        <v>68</v>
      </c>
      <c r="C21" s="26" t="s">
        <v>69</v>
      </c>
      <c r="D21" s="43">
        <v>89.938095238095229</v>
      </c>
      <c r="E21" s="294">
        <v>81.746190476190492</v>
      </c>
      <c r="F21" s="28" t="s">
        <v>686</v>
      </c>
    </row>
    <row r="22" spans="1:6" ht="12.75" x14ac:dyDescent="0.2">
      <c r="A22" s="19" t="s">
        <v>70</v>
      </c>
      <c r="B22" s="28" t="s">
        <v>71</v>
      </c>
      <c r="C22" s="29" t="s">
        <v>72</v>
      </c>
      <c r="D22" s="44">
        <v>1.0727761904761905</v>
      </c>
      <c r="E22" s="295">
        <v>1.0812227272727271</v>
      </c>
      <c r="F22" s="28" t="s">
        <v>686</v>
      </c>
    </row>
    <row r="23" spans="1:6" ht="12.75" x14ac:dyDescent="0.2">
      <c r="A23" s="19" t="s">
        <v>73</v>
      </c>
      <c r="B23" s="28" t="s">
        <v>565</v>
      </c>
      <c r="C23" s="29" t="s">
        <v>74</v>
      </c>
      <c r="D23" s="42">
        <v>167.71950958333335</v>
      </c>
      <c r="E23" s="296">
        <v>166.20899662580649</v>
      </c>
      <c r="F23" s="28" t="s">
        <v>686</v>
      </c>
    </row>
    <row r="24" spans="1:6" ht="12.75" x14ac:dyDescent="0.2">
      <c r="A24" s="19" t="s">
        <v>75</v>
      </c>
      <c r="B24" s="28" t="s">
        <v>565</v>
      </c>
      <c r="C24" s="29" t="s">
        <v>74</v>
      </c>
      <c r="D24" s="42">
        <v>155.21930762666668</v>
      </c>
      <c r="E24" s="296">
        <v>150.1038023516129</v>
      </c>
      <c r="F24" s="28" t="s">
        <v>686</v>
      </c>
    </row>
    <row r="25" spans="1:6" ht="12.75" x14ac:dyDescent="0.2">
      <c r="A25" s="19" t="s">
        <v>76</v>
      </c>
      <c r="B25" s="28" t="s">
        <v>565</v>
      </c>
      <c r="C25" s="29" t="s">
        <v>77</v>
      </c>
      <c r="D25" s="42">
        <v>16.670000000000002</v>
      </c>
      <c r="E25" s="296">
        <v>16.14</v>
      </c>
      <c r="F25" s="28" t="s">
        <v>686</v>
      </c>
    </row>
    <row r="26" spans="1:6" ht="12.75" x14ac:dyDescent="0.2">
      <c r="A26" s="31" t="s">
        <v>634</v>
      </c>
      <c r="B26" s="32" t="s">
        <v>565</v>
      </c>
      <c r="C26" s="33" t="s">
        <v>78</v>
      </c>
      <c r="D26" s="44">
        <v>7.5682376000000007</v>
      </c>
      <c r="E26" s="295">
        <v>6.7810831000000009</v>
      </c>
      <c r="F26" s="32" t="s">
        <v>686</v>
      </c>
    </row>
    <row r="27" spans="1:6" ht="12.75" x14ac:dyDescent="0.2">
      <c r="A27" s="35" t="s">
        <v>79</v>
      </c>
      <c r="B27" s="36"/>
      <c r="C27" s="37"/>
      <c r="D27" s="38"/>
      <c r="E27" s="38"/>
      <c r="F27" s="450"/>
    </row>
    <row r="28" spans="1:6" ht="12.75" x14ac:dyDescent="0.2">
      <c r="A28" s="19" t="s">
        <v>80</v>
      </c>
      <c r="B28" s="28" t="s">
        <v>81</v>
      </c>
      <c r="C28" s="29" t="s">
        <v>416</v>
      </c>
      <c r="D28" s="45">
        <v>2.145</v>
      </c>
      <c r="E28" s="297">
        <v>2.5226999999999999</v>
      </c>
      <c r="F28" s="28" t="s">
        <v>681</v>
      </c>
    </row>
    <row r="29" spans="1:6" x14ac:dyDescent="0.2">
      <c r="A29" s="19" t="s">
        <v>82</v>
      </c>
      <c r="B29" s="28" t="s">
        <v>81</v>
      </c>
      <c r="C29" s="29" t="s">
        <v>416</v>
      </c>
      <c r="D29" s="46">
        <v>0.8</v>
      </c>
      <c r="E29" s="298">
        <v>0.4</v>
      </c>
      <c r="F29" s="617">
        <v>45413</v>
      </c>
    </row>
    <row r="30" spans="1:6" ht="12.75" x14ac:dyDescent="0.2">
      <c r="A30" s="47" t="s">
        <v>83</v>
      </c>
      <c r="B30" s="28" t="s">
        <v>81</v>
      </c>
      <c r="C30" s="29" t="s">
        <v>416</v>
      </c>
      <c r="D30" s="46">
        <v>5.3</v>
      </c>
      <c r="E30" s="298">
        <v>2.6</v>
      </c>
      <c r="F30" s="617">
        <v>45413</v>
      </c>
    </row>
    <row r="31" spans="1:6" ht="12.75" x14ac:dyDescent="0.2">
      <c r="A31" s="47" t="s">
        <v>84</v>
      </c>
      <c r="B31" s="28" t="s">
        <v>81</v>
      </c>
      <c r="C31" s="29" t="s">
        <v>416</v>
      </c>
      <c r="D31" s="46">
        <v>0.9</v>
      </c>
      <c r="E31" s="298">
        <v>0.5</v>
      </c>
      <c r="F31" s="617">
        <v>45413</v>
      </c>
    </row>
    <row r="32" spans="1:6" ht="12.75" x14ac:dyDescent="0.2">
      <c r="A32" s="47" t="s">
        <v>85</v>
      </c>
      <c r="B32" s="28" t="s">
        <v>81</v>
      </c>
      <c r="C32" s="29" t="s">
        <v>416</v>
      </c>
      <c r="D32" s="46">
        <v>6.3</v>
      </c>
      <c r="E32" s="298">
        <v>2.7</v>
      </c>
      <c r="F32" s="617">
        <v>45413</v>
      </c>
    </row>
    <row r="33" spans="1:7" ht="12.75" x14ac:dyDescent="0.2">
      <c r="A33" s="47" t="s">
        <v>86</v>
      </c>
      <c r="B33" s="28" t="s">
        <v>81</v>
      </c>
      <c r="C33" s="29" t="s">
        <v>416</v>
      </c>
      <c r="D33" s="46">
        <v>3.1</v>
      </c>
      <c r="E33" s="298">
        <v>-0.3</v>
      </c>
      <c r="F33" s="617">
        <v>45413</v>
      </c>
    </row>
    <row r="34" spans="1:7" ht="12.75" x14ac:dyDescent="0.2">
      <c r="A34" s="47" t="s">
        <v>87</v>
      </c>
      <c r="B34" s="28" t="s">
        <v>81</v>
      </c>
      <c r="C34" s="29" t="s">
        <v>416</v>
      </c>
      <c r="D34" s="46">
        <v>0.2</v>
      </c>
      <c r="E34" s="298">
        <v>1.1000000000000001</v>
      </c>
      <c r="F34" s="617">
        <v>45413</v>
      </c>
    </row>
    <row r="35" spans="1:7" ht="12.75" x14ac:dyDescent="0.2">
      <c r="A35" s="47" t="s">
        <v>88</v>
      </c>
      <c r="B35" s="28" t="s">
        <v>81</v>
      </c>
      <c r="C35" s="29" t="s">
        <v>416</v>
      </c>
      <c r="D35" s="46">
        <v>-4.7</v>
      </c>
      <c r="E35" s="298">
        <v>-1.3</v>
      </c>
      <c r="F35" s="617">
        <v>45413</v>
      </c>
    </row>
    <row r="36" spans="1:7" x14ac:dyDescent="0.2">
      <c r="A36" s="19" t="s">
        <v>89</v>
      </c>
      <c r="B36" s="28" t="s">
        <v>90</v>
      </c>
      <c r="C36" s="29" t="s">
        <v>416</v>
      </c>
      <c r="D36" s="46">
        <v>1.7</v>
      </c>
      <c r="E36" s="298">
        <v>0.5</v>
      </c>
      <c r="F36" s="617">
        <v>45413</v>
      </c>
    </row>
    <row r="37" spans="1:7" ht="12.75" x14ac:dyDescent="0.2">
      <c r="A37" s="19" t="s">
        <v>635</v>
      </c>
      <c r="B37" s="28" t="s">
        <v>81</v>
      </c>
      <c r="C37" s="29" t="s">
        <v>416</v>
      </c>
      <c r="D37" s="46">
        <v>8.3000000000000007</v>
      </c>
      <c r="E37" s="297">
        <v>11.5</v>
      </c>
      <c r="F37" s="617">
        <v>45413</v>
      </c>
      <c r="G37" s="617"/>
    </row>
    <row r="38" spans="1:7" ht="12.75" x14ac:dyDescent="0.2">
      <c r="A38" s="31" t="s">
        <v>91</v>
      </c>
      <c r="B38" s="32" t="s">
        <v>92</v>
      </c>
      <c r="C38" s="33" t="s">
        <v>416</v>
      </c>
      <c r="D38" s="48">
        <v>23.1</v>
      </c>
      <c r="E38" s="672">
        <v>3.4</v>
      </c>
      <c r="F38" s="617">
        <v>45413</v>
      </c>
    </row>
    <row r="39" spans="1:7" ht="12.75" x14ac:dyDescent="0.2">
      <c r="A39" s="35" t="s">
        <v>62</v>
      </c>
      <c r="B39" s="36"/>
      <c r="C39" s="37"/>
      <c r="D39" s="38"/>
      <c r="E39" s="38"/>
      <c r="F39" s="450"/>
    </row>
    <row r="40" spans="1:7" ht="12.75" x14ac:dyDescent="0.2">
      <c r="A40" s="19" t="s">
        <v>63</v>
      </c>
      <c r="B40" s="28" t="s">
        <v>531</v>
      </c>
      <c r="C40" s="29" t="s">
        <v>47</v>
      </c>
      <c r="D40" s="42">
        <v>5.1999999999999998E-2</v>
      </c>
      <c r="E40" s="296">
        <v>6.9000000000000006E-2</v>
      </c>
      <c r="F40" s="28" t="s">
        <v>686</v>
      </c>
    </row>
    <row r="41" spans="1:7" ht="12.75" x14ac:dyDescent="0.2">
      <c r="A41" s="19" t="s">
        <v>50</v>
      </c>
      <c r="B41" s="28" t="s">
        <v>531</v>
      </c>
      <c r="C41" s="29" t="s">
        <v>54</v>
      </c>
      <c r="D41" s="39">
        <v>44.622846756423996</v>
      </c>
      <c r="E41" s="293">
        <v>55.974387478238</v>
      </c>
      <c r="F41" s="28" t="s">
        <v>686</v>
      </c>
    </row>
    <row r="42" spans="1:7" ht="12.75" x14ac:dyDescent="0.2">
      <c r="A42" s="19" t="s">
        <v>64</v>
      </c>
      <c r="B42" s="28" t="s">
        <v>531</v>
      </c>
      <c r="C42" s="29" t="s">
        <v>60</v>
      </c>
      <c r="D42" s="684">
        <v>1.0074861042502184E-3</v>
      </c>
      <c r="E42" s="680">
        <v>1.3593763843105983E-3</v>
      </c>
      <c r="F42" s="617">
        <v>45413</v>
      </c>
    </row>
    <row r="43" spans="1:7" ht="12.75" x14ac:dyDescent="0.2">
      <c r="A43" s="31" t="s">
        <v>65</v>
      </c>
      <c r="B43" s="32" t="s">
        <v>531</v>
      </c>
      <c r="C43" s="33" t="s">
        <v>60</v>
      </c>
      <c r="D43" s="684">
        <v>0.20122481707803588</v>
      </c>
      <c r="E43" s="680">
        <v>0.25134841640115418</v>
      </c>
      <c r="F43" s="617">
        <v>45413</v>
      </c>
    </row>
    <row r="44" spans="1:7" x14ac:dyDescent="0.2">
      <c r="A44" s="35" t="s">
        <v>93</v>
      </c>
      <c r="B44" s="36"/>
      <c r="C44" s="37"/>
      <c r="D44" s="38"/>
      <c r="E44" s="38"/>
      <c r="F44" s="450"/>
    </row>
    <row r="45" spans="1:7" ht="12.75" x14ac:dyDescent="0.2">
      <c r="A45" s="49" t="s">
        <v>94</v>
      </c>
      <c r="B45" s="28" t="s">
        <v>81</v>
      </c>
      <c r="C45" s="29" t="s">
        <v>416</v>
      </c>
      <c r="D45" s="46">
        <v>20.9</v>
      </c>
      <c r="E45" s="298">
        <v>7.2764214957565461</v>
      </c>
      <c r="F45" s="617">
        <v>45413</v>
      </c>
    </row>
    <row r="46" spans="1:7" ht="12.75" x14ac:dyDescent="0.2">
      <c r="A46" s="50" t="s">
        <v>95</v>
      </c>
      <c r="B46" s="28" t="s">
        <v>81</v>
      </c>
      <c r="C46" s="29" t="s">
        <v>416</v>
      </c>
      <c r="D46" s="46">
        <v>20.6</v>
      </c>
      <c r="E46" s="298">
        <v>8.6504584004192218</v>
      </c>
      <c r="F46" s="617">
        <v>45413</v>
      </c>
    </row>
    <row r="47" spans="1:7" ht="12.75" x14ac:dyDescent="0.2">
      <c r="A47" s="50" t="s">
        <v>96</v>
      </c>
      <c r="B47" s="28" t="s">
        <v>81</v>
      </c>
      <c r="C47" s="29" t="s">
        <v>416</v>
      </c>
      <c r="D47" s="46">
        <v>20.5</v>
      </c>
      <c r="E47" s="298">
        <v>6.7582871649766636</v>
      </c>
      <c r="F47" s="617">
        <v>45413</v>
      </c>
    </row>
    <row r="48" spans="1:7" ht="12.75" x14ac:dyDescent="0.2">
      <c r="A48" s="49" t="s">
        <v>97</v>
      </c>
      <c r="B48" s="28" t="s">
        <v>81</v>
      </c>
      <c r="C48" s="29" t="s">
        <v>416</v>
      </c>
      <c r="D48" s="46">
        <v>22.7</v>
      </c>
      <c r="E48" s="298">
        <v>10.262260445116311</v>
      </c>
      <c r="F48" s="617">
        <v>45413</v>
      </c>
    </row>
    <row r="49" spans="1:7" ht="12.75" x14ac:dyDescent="0.2">
      <c r="A49" s="300" t="s">
        <v>98</v>
      </c>
      <c r="B49" s="28" t="s">
        <v>81</v>
      </c>
      <c r="C49" s="29" t="s">
        <v>416</v>
      </c>
      <c r="D49" s="46">
        <v>19.600000000000001</v>
      </c>
      <c r="E49" s="298">
        <v>2.6083445359648874</v>
      </c>
      <c r="F49" s="617">
        <v>45413</v>
      </c>
    </row>
    <row r="50" spans="1:7" ht="12.75" x14ac:dyDescent="0.2">
      <c r="A50" s="50" t="s">
        <v>99</v>
      </c>
      <c r="B50" s="28" t="s">
        <v>81</v>
      </c>
      <c r="C50" s="29" t="s">
        <v>416</v>
      </c>
      <c r="D50" s="46">
        <v>20.9</v>
      </c>
      <c r="E50" s="298">
        <v>-0.10402107664137124</v>
      </c>
      <c r="F50" s="617">
        <v>45413</v>
      </c>
    </row>
    <row r="51" spans="1:7" ht="12.75" x14ac:dyDescent="0.2">
      <c r="A51" s="50" t="s">
        <v>100</v>
      </c>
      <c r="B51" s="28" t="s">
        <v>81</v>
      </c>
      <c r="C51" s="29" t="s">
        <v>416</v>
      </c>
      <c r="D51" s="46">
        <v>7.3</v>
      </c>
      <c r="E51" s="298">
        <v>24.230259790670665</v>
      </c>
      <c r="F51" s="617">
        <v>45413</v>
      </c>
    </row>
    <row r="52" spans="1:7" ht="12.75" x14ac:dyDescent="0.2">
      <c r="A52" s="50" t="s">
        <v>101</v>
      </c>
      <c r="B52" s="28" t="s">
        <v>81</v>
      </c>
      <c r="C52" s="29" t="s">
        <v>416</v>
      </c>
      <c r="D52" s="45">
        <v>16.899999999999999</v>
      </c>
      <c r="E52" s="297">
        <v>15.857750939723594</v>
      </c>
      <c r="F52" s="617">
        <v>45413</v>
      </c>
    </row>
    <row r="53" spans="1:7" ht="12.75" x14ac:dyDescent="0.2">
      <c r="A53" s="49" t="s">
        <v>102</v>
      </c>
      <c r="B53" s="28" t="s">
        <v>81</v>
      </c>
      <c r="C53" s="29" t="s">
        <v>416</v>
      </c>
      <c r="D53" s="45">
        <v>4.8095651335454681</v>
      </c>
      <c r="E53" s="297">
        <v>6.7057723693332019</v>
      </c>
      <c r="F53" s="617">
        <v>45413</v>
      </c>
    </row>
    <row r="54" spans="1:7" ht="12.75" x14ac:dyDescent="0.2">
      <c r="A54" s="51" t="s">
        <v>103</v>
      </c>
      <c r="B54" s="32" t="s">
        <v>81</v>
      </c>
      <c r="C54" s="33" t="s">
        <v>416</v>
      </c>
      <c r="D54" s="48">
        <v>-8.5</v>
      </c>
      <c r="E54" s="299">
        <v>6.6569823526073906</v>
      </c>
      <c r="F54" s="618">
        <v>45413</v>
      </c>
    </row>
    <row r="55" spans="1:7" ht="12.75" x14ac:dyDescent="0.2">
      <c r="F55" s="55" t="s">
        <v>573</v>
      </c>
    </row>
    <row r="56" spans="1:7" ht="12.75" x14ac:dyDescent="0.2">
      <c r="A56" s="286" t="s">
        <v>545</v>
      </c>
      <c r="B56" s="288"/>
      <c r="C56" s="288"/>
      <c r="D56" s="289"/>
    </row>
    <row r="57" spans="1:7" ht="12.75" x14ac:dyDescent="0.2">
      <c r="A57" s="286" t="s">
        <v>544</v>
      </c>
    </row>
    <row r="58" spans="1:7" ht="12.75" x14ac:dyDescent="0.2">
      <c r="A58" s="286"/>
    </row>
    <row r="59" spans="1:7" ht="12.75" x14ac:dyDescent="0.2">
      <c r="A59" s="68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9" t="s">
        <v>151</v>
      </c>
    </row>
    <row r="3" spans="1:65" s="81" customFormat="1" x14ac:dyDescent="0.2">
      <c r="A3" s="70"/>
      <c r="B3" s="774">
        <f>INDICE!A3</f>
        <v>45413</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3"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595</v>
      </c>
      <c r="B5" s="380">
        <v>38.509027020477404</v>
      </c>
      <c r="C5" s="73">
        <v>3.5896115409938605</v>
      </c>
      <c r="D5" s="85">
        <v>180.92245244153642</v>
      </c>
      <c r="E5" s="86">
        <v>4.373157667006125</v>
      </c>
      <c r="F5" s="85">
        <v>421.79595298679266</v>
      </c>
      <c r="G5" s="86">
        <v>5.7973243122864639</v>
      </c>
      <c r="H5" s="381">
        <v>8.4603452657605267</v>
      </c>
    </row>
    <row r="6" spans="1:65" x14ac:dyDescent="0.2">
      <c r="A6" s="84" t="s">
        <v>196</v>
      </c>
      <c r="B6" s="380">
        <v>75.451999999999998</v>
      </c>
      <c r="C6" s="86">
        <v>-8.0033164260632077</v>
      </c>
      <c r="D6" s="85">
        <v>303.57100000000003</v>
      </c>
      <c r="E6" s="86">
        <v>-19.534176060985985</v>
      </c>
      <c r="F6" s="85">
        <v>812.07600000000002</v>
      </c>
      <c r="G6" s="86">
        <v>-9.5584034320041962</v>
      </c>
      <c r="H6" s="381">
        <v>16.288547325756049</v>
      </c>
    </row>
    <row r="7" spans="1:65" x14ac:dyDescent="0.2">
      <c r="A7" s="84" t="s">
        <v>197</v>
      </c>
      <c r="B7" s="380">
        <v>94.355999999999995</v>
      </c>
      <c r="C7" s="86">
        <v>0.54451489157653576</v>
      </c>
      <c r="D7" s="85">
        <v>461.05200000000002</v>
      </c>
      <c r="E7" s="86">
        <v>-8.2472626538824336</v>
      </c>
      <c r="F7" s="85">
        <v>1137.4169999999999</v>
      </c>
      <c r="G7" s="86">
        <v>5.5850441679384213</v>
      </c>
      <c r="H7" s="381">
        <v>22.81420782490736</v>
      </c>
    </row>
    <row r="8" spans="1:65" x14ac:dyDescent="0.2">
      <c r="A8" s="84" t="s">
        <v>596</v>
      </c>
      <c r="B8" s="380">
        <v>211.1559729795226</v>
      </c>
      <c r="C8" s="86">
        <v>66.539405401740098</v>
      </c>
      <c r="D8" s="85">
        <v>1243.6918447251944</v>
      </c>
      <c r="E8" s="86">
        <v>43.966133293039512</v>
      </c>
      <c r="F8" s="85">
        <v>2614.2753441799382</v>
      </c>
      <c r="G8" s="490">
        <v>28.333860545705829</v>
      </c>
      <c r="H8" s="381">
        <v>52.436899583576057</v>
      </c>
      <c r="J8" s="85"/>
    </row>
    <row r="9" spans="1:65" x14ac:dyDescent="0.2">
      <c r="A9" s="60" t="s">
        <v>198</v>
      </c>
      <c r="B9" s="61">
        <v>419.47300000000001</v>
      </c>
      <c r="C9" s="630">
        <v>23.437582762943386</v>
      </c>
      <c r="D9" s="61">
        <v>2189.237297166731</v>
      </c>
      <c r="E9" s="87">
        <v>14.202347188977393</v>
      </c>
      <c r="F9" s="61">
        <v>4985.5642971667312</v>
      </c>
      <c r="G9" s="87">
        <v>13.027629096835749</v>
      </c>
      <c r="H9" s="87">
        <v>100</v>
      </c>
    </row>
    <row r="10" spans="1:65" x14ac:dyDescent="0.2">
      <c r="H10" s="79" t="s">
        <v>220</v>
      </c>
    </row>
    <row r="11" spans="1:65" x14ac:dyDescent="0.2">
      <c r="A11" s="80" t="s">
        <v>476</v>
      </c>
    </row>
    <row r="12" spans="1:65" x14ac:dyDescent="0.2">
      <c r="A12" s="80" t="s">
        <v>599</v>
      </c>
    </row>
    <row r="13" spans="1:65" x14ac:dyDescent="0.2">
      <c r="A13" s="80" t="s">
        <v>597</v>
      </c>
    </row>
    <row r="14" spans="1:65" x14ac:dyDescent="0.2">
      <c r="A14" s="133" t="s">
        <v>528</v>
      </c>
    </row>
  </sheetData>
  <mergeCells count="3">
    <mergeCell ref="B3:C3"/>
    <mergeCell ref="D3:E3"/>
    <mergeCell ref="F3:H3"/>
  </mergeCells>
  <conditionalFormatting sqref="C9">
    <cfRule type="cellIs" dxfId="133" priority="1" operator="between">
      <formula>0</formula>
      <formula>0.5</formula>
    </cfRule>
    <cfRule type="cellIs" dxfId="13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6" t="s">
        <v>243</v>
      </c>
      <c r="B1" s="276"/>
      <c r="C1" s="1"/>
      <c r="D1" s="1"/>
      <c r="E1" s="1"/>
      <c r="F1" s="1"/>
      <c r="G1" s="1"/>
      <c r="H1" s="1"/>
      <c r="I1" s="1"/>
    </row>
    <row r="2" spans="1:9" x14ac:dyDescent="0.2">
      <c r="A2" s="382"/>
      <c r="B2" s="382"/>
      <c r="C2" s="382"/>
      <c r="D2" s="382"/>
      <c r="E2" s="382"/>
      <c r="F2" s="1"/>
      <c r="G2" s="1"/>
      <c r="H2" s="383"/>
      <c r="I2" s="386" t="s">
        <v>151</v>
      </c>
    </row>
    <row r="3" spans="1:9" ht="14.85" customHeight="1" x14ac:dyDescent="0.2">
      <c r="A3" s="793" t="s">
        <v>448</v>
      </c>
      <c r="B3" s="793" t="s">
        <v>449</v>
      </c>
      <c r="C3" s="774">
        <f>INDICE!A3</f>
        <v>45413</v>
      </c>
      <c r="D3" s="775"/>
      <c r="E3" s="775" t="s">
        <v>115</v>
      </c>
      <c r="F3" s="775"/>
      <c r="G3" s="775" t="s">
        <v>116</v>
      </c>
      <c r="H3" s="775"/>
      <c r="I3" s="775"/>
    </row>
    <row r="4" spans="1:9" x14ac:dyDescent="0.2">
      <c r="A4" s="794"/>
      <c r="B4" s="794"/>
      <c r="C4" s="82" t="s">
        <v>47</v>
      </c>
      <c r="D4" s="82" t="s">
        <v>446</v>
      </c>
      <c r="E4" s="82" t="s">
        <v>47</v>
      </c>
      <c r="F4" s="82" t="s">
        <v>446</v>
      </c>
      <c r="G4" s="82" t="s">
        <v>47</v>
      </c>
      <c r="H4" s="83" t="s">
        <v>446</v>
      </c>
      <c r="I4" s="83" t="s">
        <v>106</v>
      </c>
    </row>
    <row r="5" spans="1:9" x14ac:dyDescent="0.2">
      <c r="A5" s="387"/>
      <c r="B5" s="391" t="s">
        <v>200</v>
      </c>
      <c r="C5" s="389">
        <v>153.80741</v>
      </c>
      <c r="D5" s="142">
        <v>-44.848398312212801</v>
      </c>
      <c r="E5" s="141">
        <v>596.55810999999994</v>
      </c>
      <c r="F5" s="520">
        <v>-50.583263637533292</v>
      </c>
      <c r="G5" s="521">
        <v>2300.4055800000001</v>
      </c>
      <c r="H5" s="520">
        <v>-22.93575405510078</v>
      </c>
      <c r="I5" s="392">
        <v>3.5603443489964479</v>
      </c>
    </row>
    <row r="6" spans="1:9" x14ac:dyDescent="0.2">
      <c r="A6" s="11"/>
      <c r="B6" s="11" t="s">
        <v>231</v>
      </c>
      <c r="C6" s="389">
        <v>1176.9659299999998</v>
      </c>
      <c r="D6" s="142">
        <v>81.59729115035816</v>
      </c>
      <c r="E6" s="144">
        <v>4919.3145299999996</v>
      </c>
      <c r="F6" s="142">
        <v>71.280501334628113</v>
      </c>
      <c r="G6" s="521">
        <v>10757.418810000001</v>
      </c>
      <c r="H6" s="522">
        <v>73.51529419138123</v>
      </c>
      <c r="I6" s="392">
        <v>16.649288109434856</v>
      </c>
    </row>
    <row r="7" spans="1:9" x14ac:dyDescent="0.2">
      <c r="A7" s="11"/>
      <c r="B7" s="254" t="s">
        <v>201</v>
      </c>
      <c r="C7" s="389">
        <v>294.44537000000003</v>
      </c>
      <c r="D7" s="142">
        <v>-52.485580571029836</v>
      </c>
      <c r="E7" s="144">
        <v>3467.2717499999999</v>
      </c>
      <c r="F7" s="142">
        <v>3.7942133708260433</v>
      </c>
      <c r="G7" s="521">
        <v>7162.958709999999</v>
      </c>
      <c r="H7" s="523">
        <v>-0.99975838300989417</v>
      </c>
      <c r="I7" s="392">
        <v>11.086131848647048</v>
      </c>
    </row>
    <row r="8" spans="1:9" x14ac:dyDescent="0.2">
      <c r="A8" s="487" t="s">
        <v>300</v>
      </c>
      <c r="B8" s="229"/>
      <c r="C8" s="146">
        <v>1625.2187099999996</v>
      </c>
      <c r="D8" s="147">
        <v>5.0767582313134092</v>
      </c>
      <c r="E8" s="146">
        <v>8983.1443899999995</v>
      </c>
      <c r="F8" s="524">
        <v>21.069825896356154</v>
      </c>
      <c r="G8" s="525">
        <v>20220.783100000004</v>
      </c>
      <c r="H8" s="524">
        <v>23.14699220111132</v>
      </c>
      <c r="I8" s="526">
        <v>31.295764307078361</v>
      </c>
    </row>
    <row r="9" spans="1:9" x14ac:dyDescent="0.2">
      <c r="A9" s="387"/>
      <c r="B9" s="11" t="s">
        <v>202</v>
      </c>
      <c r="C9" s="389">
        <v>885.15316999999993</v>
      </c>
      <c r="D9" s="142">
        <v>233.49417529821278</v>
      </c>
      <c r="E9" s="144">
        <v>4080.2651899999996</v>
      </c>
      <c r="F9" s="520">
        <v>78.603570622375031</v>
      </c>
      <c r="G9" s="521">
        <v>8431.5446799999991</v>
      </c>
      <c r="H9" s="527">
        <v>49.355464483166479</v>
      </c>
      <c r="I9" s="392">
        <v>13.049526012169149</v>
      </c>
    </row>
    <row r="10" spans="1:9" x14ac:dyDescent="0.2">
      <c r="A10" s="387"/>
      <c r="B10" s="11" t="s">
        <v>203</v>
      </c>
      <c r="C10" s="389">
        <v>0</v>
      </c>
      <c r="D10" s="142" t="s">
        <v>142</v>
      </c>
      <c r="E10" s="144">
        <v>0</v>
      </c>
      <c r="F10" s="520">
        <v>-100</v>
      </c>
      <c r="G10" s="144">
        <v>556.66538000000003</v>
      </c>
      <c r="H10" s="520">
        <v>-56.090904721023762</v>
      </c>
      <c r="I10" s="472">
        <v>0.86155261367648062</v>
      </c>
    </row>
    <row r="11" spans="1:9" x14ac:dyDescent="0.2">
      <c r="A11" s="11"/>
      <c r="B11" s="11" t="s">
        <v>657</v>
      </c>
      <c r="C11" s="389">
        <v>0</v>
      </c>
      <c r="D11" s="142" t="s">
        <v>142</v>
      </c>
      <c r="E11" s="144">
        <v>0</v>
      </c>
      <c r="F11" s="528">
        <v>-100</v>
      </c>
      <c r="G11" s="144">
        <v>0</v>
      </c>
      <c r="H11" s="528">
        <v>-100</v>
      </c>
      <c r="I11" s="497">
        <v>0</v>
      </c>
    </row>
    <row r="12" spans="1:9" x14ac:dyDescent="0.2">
      <c r="A12" s="634"/>
      <c r="B12" s="11" t="s">
        <v>584</v>
      </c>
      <c r="C12" s="389">
        <v>0</v>
      </c>
      <c r="D12" s="142" t="s">
        <v>142</v>
      </c>
      <c r="E12" s="144">
        <v>0</v>
      </c>
      <c r="F12" s="142">
        <v>-100</v>
      </c>
      <c r="G12" s="144">
        <v>50.575989999999997</v>
      </c>
      <c r="H12" s="522">
        <v>-88.343887737346179</v>
      </c>
      <c r="I12" s="497">
        <v>7.8276605550313808E-2</v>
      </c>
    </row>
    <row r="13" spans="1:9" x14ac:dyDescent="0.2">
      <c r="A13" s="11"/>
      <c r="B13" s="11" t="s">
        <v>204</v>
      </c>
      <c r="C13" s="389">
        <v>632.04462000000001</v>
      </c>
      <c r="D13" s="142" t="s">
        <v>142</v>
      </c>
      <c r="E13" s="144">
        <v>991.94720000000007</v>
      </c>
      <c r="F13" s="142">
        <v>284.49781969991835</v>
      </c>
      <c r="G13" s="521">
        <v>2125.3219800000002</v>
      </c>
      <c r="H13" s="522">
        <v>115.71462726749225</v>
      </c>
      <c r="I13" s="392">
        <v>3.2893669564524974</v>
      </c>
    </row>
    <row r="14" spans="1:9" x14ac:dyDescent="0.2">
      <c r="A14" s="11"/>
      <c r="B14" s="254" t="s">
        <v>659</v>
      </c>
      <c r="C14" s="389">
        <v>54.703299999999999</v>
      </c>
      <c r="D14" s="142" t="s">
        <v>142</v>
      </c>
      <c r="E14" s="144">
        <v>475.22375999999997</v>
      </c>
      <c r="F14" s="142">
        <v>16.459408120240866</v>
      </c>
      <c r="G14" s="521">
        <v>742.16682000000003</v>
      </c>
      <c r="H14" s="522">
        <v>-32.826026174709853</v>
      </c>
      <c r="I14" s="392">
        <v>1.1486537272265112</v>
      </c>
    </row>
    <row r="15" spans="1:9" x14ac:dyDescent="0.2">
      <c r="A15" s="487" t="s">
        <v>582</v>
      </c>
      <c r="B15" s="229"/>
      <c r="C15" s="146">
        <v>1571.9010899999998</v>
      </c>
      <c r="D15" s="147">
        <v>492.23632183332944</v>
      </c>
      <c r="E15" s="146">
        <v>5547.4361499999995</v>
      </c>
      <c r="F15" s="524">
        <v>46.527862484785082</v>
      </c>
      <c r="G15" s="525">
        <v>11906.27485</v>
      </c>
      <c r="H15" s="524">
        <v>24.214809507752936</v>
      </c>
      <c r="I15" s="526">
        <v>18.427375915074954</v>
      </c>
    </row>
    <row r="16" spans="1:9" x14ac:dyDescent="0.2">
      <c r="A16" s="388"/>
      <c r="B16" s="390" t="s">
        <v>643</v>
      </c>
      <c r="C16" s="389">
        <v>41.261020000000002</v>
      </c>
      <c r="D16" s="142">
        <v>-1.1357131578499695</v>
      </c>
      <c r="E16" s="144">
        <v>99.500869999999992</v>
      </c>
      <c r="F16" s="528">
        <v>-43.819698606328537</v>
      </c>
      <c r="G16" s="144">
        <v>343.18330000000003</v>
      </c>
      <c r="H16" s="528">
        <v>-28.927825946544861</v>
      </c>
      <c r="I16" s="472">
        <v>0.53114578292100678</v>
      </c>
    </row>
    <row r="17" spans="1:9" x14ac:dyDescent="0.2">
      <c r="A17" s="388"/>
      <c r="B17" s="390" t="s">
        <v>530</v>
      </c>
      <c r="C17" s="389">
        <v>0</v>
      </c>
      <c r="D17" s="142">
        <v>-100</v>
      </c>
      <c r="E17" s="144">
        <v>0</v>
      </c>
      <c r="F17" s="528">
        <v>-100</v>
      </c>
      <c r="G17" s="144">
        <v>447.19614999999999</v>
      </c>
      <c r="H17" s="528">
        <v>-82.008583822007452</v>
      </c>
      <c r="I17" s="471">
        <v>0.69212677076946916</v>
      </c>
    </row>
    <row r="18" spans="1:9" x14ac:dyDescent="0.2">
      <c r="A18" s="388"/>
      <c r="B18" s="390" t="s">
        <v>206</v>
      </c>
      <c r="C18" s="389">
        <v>0</v>
      </c>
      <c r="D18" s="142">
        <v>-100</v>
      </c>
      <c r="E18" s="144">
        <v>269.17377999999997</v>
      </c>
      <c r="F18" s="528">
        <v>89.525752911936323</v>
      </c>
      <c r="G18" s="521">
        <v>490.83681000000001</v>
      </c>
      <c r="H18" s="528">
        <v>4.7486684653432825</v>
      </c>
      <c r="I18" s="392">
        <v>0.75966954608193193</v>
      </c>
    </row>
    <row r="19" spans="1:9" x14ac:dyDescent="0.2">
      <c r="A19" s="388"/>
      <c r="B19" s="390" t="s">
        <v>559</v>
      </c>
      <c r="C19" s="389">
        <v>183.67916</v>
      </c>
      <c r="D19" s="73">
        <v>-45.648714030501836</v>
      </c>
      <c r="E19" s="144">
        <v>1242.3049599999999</v>
      </c>
      <c r="F19" s="73">
        <v>-22.537514969754088</v>
      </c>
      <c r="G19" s="521">
        <v>2724.5008900000003</v>
      </c>
      <c r="H19" s="528">
        <v>-21.593357539916965</v>
      </c>
      <c r="I19" s="392">
        <v>4.2167178830905518</v>
      </c>
    </row>
    <row r="20" spans="1:9" x14ac:dyDescent="0.2">
      <c r="A20" s="388"/>
      <c r="B20" s="390" t="s">
        <v>207</v>
      </c>
      <c r="C20" s="389">
        <v>241.88574</v>
      </c>
      <c r="D20" s="142">
        <v>157.84643428205948</v>
      </c>
      <c r="E20" s="144">
        <v>641.74883</v>
      </c>
      <c r="F20" s="73">
        <v>-17.971439130485177</v>
      </c>
      <c r="G20" s="521">
        <v>1137.64841</v>
      </c>
      <c r="H20" s="528">
        <v>-18.393043624371668</v>
      </c>
      <c r="I20" s="392">
        <v>1.7607417243737922</v>
      </c>
    </row>
    <row r="21" spans="1:9" x14ac:dyDescent="0.2">
      <c r="A21" s="634"/>
      <c r="B21" s="390" t="s">
        <v>208</v>
      </c>
      <c r="C21" s="389">
        <v>0</v>
      </c>
      <c r="D21" s="142" t="s">
        <v>142</v>
      </c>
      <c r="E21" s="144">
        <v>0</v>
      </c>
      <c r="F21" s="528">
        <v>-100</v>
      </c>
      <c r="G21" s="521">
        <v>93.134399999999999</v>
      </c>
      <c r="H21" s="528">
        <v>-83.844247936700199</v>
      </c>
      <c r="I21" s="392">
        <v>0.14414437941729161</v>
      </c>
    </row>
    <row r="22" spans="1:9" x14ac:dyDescent="0.2">
      <c r="A22" s="487" t="s">
        <v>439</v>
      </c>
      <c r="B22" s="229"/>
      <c r="C22" s="146">
        <v>466.82592</v>
      </c>
      <c r="D22" s="147">
        <v>-30.942208405908033</v>
      </c>
      <c r="E22" s="146">
        <v>2252.7284399999999</v>
      </c>
      <c r="F22" s="524">
        <v>-43.62272196202683</v>
      </c>
      <c r="G22" s="525">
        <v>5236.4999600000001</v>
      </c>
      <c r="H22" s="524">
        <v>-41.046539917488325</v>
      </c>
      <c r="I22" s="526">
        <v>8.1045460866540431</v>
      </c>
    </row>
    <row r="23" spans="1:9" x14ac:dyDescent="0.2">
      <c r="A23" s="634"/>
      <c r="B23" s="390" t="s">
        <v>210</v>
      </c>
      <c r="C23" s="389">
        <v>307.83972</v>
      </c>
      <c r="D23" s="142">
        <v>-15.75676187788595</v>
      </c>
      <c r="E23" s="144">
        <v>1646.9708299999998</v>
      </c>
      <c r="F23" s="528">
        <v>-1.739157624888267</v>
      </c>
      <c r="G23" s="144">
        <v>4080.3002599999995</v>
      </c>
      <c r="H23" s="528">
        <v>-9.0526902023287352</v>
      </c>
      <c r="I23" s="472">
        <v>6.3150924772577426</v>
      </c>
    </row>
    <row r="24" spans="1:9" x14ac:dyDescent="0.2">
      <c r="A24" s="634"/>
      <c r="B24" s="390" t="s">
        <v>240</v>
      </c>
      <c r="C24" s="389">
        <v>0</v>
      </c>
      <c r="D24" s="73" t="s">
        <v>142</v>
      </c>
      <c r="E24" s="144">
        <v>0</v>
      </c>
      <c r="F24" s="73" t="s">
        <v>142</v>
      </c>
      <c r="G24" s="144">
        <v>0</v>
      </c>
      <c r="H24" s="528">
        <v>-100</v>
      </c>
      <c r="I24" s="497">
        <v>0</v>
      </c>
    </row>
    <row r="25" spans="1:9" x14ac:dyDescent="0.2">
      <c r="A25" s="634"/>
      <c r="B25" s="390" t="s">
        <v>211</v>
      </c>
      <c r="C25" s="389">
        <v>225.61561</v>
      </c>
      <c r="D25" s="142">
        <v>49.939187783247341</v>
      </c>
      <c r="E25" s="144">
        <v>718.51121000000012</v>
      </c>
      <c r="F25" s="528">
        <v>-43.556305308851599</v>
      </c>
      <c r="G25" s="144">
        <v>2554.8001999999997</v>
      </c>
      <c r="H25" s="528">
        <v>-43.321001015292339</v>
      </c>
      <c r="I25" s="472">
        <v>3.9540716358743109</v>
      </c>
    </row>
    <row r="26" spans="1:9" x14ac:dyDescent="0.2">
      <c r="A26" s="487" t="s">
        <v>337</v>
      </c>
      <c r="B26" s="229"/>
      <c r="C26" s="146">
        <v>533.45533</v>
      </c>
      <c r="D26" s="147">
        <v>3.4050339459565619</v>
      </c>
      <c r="E26" s="146">
        <v>2365.4820399999999</v>
      </c>
      <c r="F26" s="524">
        <v>-19.789454042833128</v>
      </c>
      <c r="G26" s="525">
        <v>6635.1004599999997</v>
      </c>
      <c r="H26" s="524">
        <v>-28.703833318924417</v>
      </c>
      <c r="I26" s="526">
        <v>10.269164113132055</v>
      </c>
    </row>
    <row r="27" spans="1:9" x14ac:dyDescent="0.2">
      <c r="A27" s="634"/>
      <c r="B27" s="390" t="s">
        <v>212</v>
      </c>
      <c r="C27" s="389">
        <v>540.80358000000001</v>
      </c>
      <c r="D27" s="142">
        <v>33.464373355228453</v>
      </c>
      <c r="E27" s="144">
        <v>2323.8463300000003</v>
      </c>
      <c r="F27" s="528">
        <v>57.150960207509819</v>
      </c>
      <c r="G27" s="144">
        <v>5010.9266300000008</v>
      </c>
      <c r="H27" s="528">
        <v>42.644911717163531</v>
      </c>
      <c r="I27" s="472">
        <v>7.7554255934104965</v>
      </c>
    </row>
    <row r="28" spans="1:9" x14ac:dyDescent="0.2">
      <c r="A28" s="388"/>
      <c r="B28" s="390" t="s">
        <v>213</v>
      </c>
      <c r="C28" s="389">
        <v>236.73828000000003</v>
      </c>
      <c r="D28" s="142">
        <v>86.053962013877069</v>
      </c>
      <c r="E28" s="144">
        <v>1307.8004700000001</v>
      </c>
      <c r="F28" s="142">
        <v>7.7492866967652283</v>
      </c>
      <c r="G28" s="144">
        <v>2546.08851</v>
      </c>
      <c r="H28" s="142">
        <v>-10.228613645949084</v>
      </c>
      <c r="I28" s="392">
        <v>3.9405885281426265</v>
      </c>
    </row>
    <row r="29" spans="1:9" x14ac:dyDescent="0.2">
      <c r="A29" s="388"/>
      <c r="B29" s="390" t="s">
        <v>215</v>
      </c>
      <c r="C29" s="389">
        <v>0</v>
      </c>
      <c r="D29" s="142" t="s">
        <v>142</v>
      </c>
      <c r="E29" s="144">
        <v>0</v>
      </c>
      <c r="F29" s="142">
        <v>-100</v>
      </c>
      <c r="G29" s="144">
        <v>78.144999999999996</v>
      </c>
      <c r="H29" s="142">
        <v>19.748944793353562</v>
      </c>
      <c r="I29" s="497">
        <v>0.12094524181789171</v>
      </c>
    </row>
    <row r="30" spans="1:9" x14ac:dyDescent="0.2">
      <c r="A30" s="388"/>
      <c r="B30" s="390" t="s">
        <v>612</v>
      </c>
      <c r="C30" s="389">
        <v>0</v>
      </c>
      <c r="D30" s="142" t="s">
        <v>142</v>
      </c>
      <c r="E30" s="144">
        <v>130.18120999999999</v>
      </c>
      <c r="F30" s="142" t="s">
        <v>142</v>
      </c>
      <c r="G30" s="144">
        <v>263.19720999999998</v>
      </c>
      <c r="H30" s="142" t="s">
        <v>142</v>
      </c>
      <c r="I30" s="472">
        <v>0.40735108080164339</v>
      </c>
    </row>
    <row r="31" spans="1:9" x14ac:dyDescent="0.2">
      <c r="A31" s="388"/>
      <c r="B31" s="390" t="s">
        <v>647</v>
      </c>
      <c r="C31" s="389">
        <v>0</v>
      </c>
      <c r="D31" s="142" t="s">
        <v>142</v>
      </c>
      <c r="E31" s="144">
        <v>0</v>
      </c>
      <c r="F31" s="142" t="s">
        <v>142</v>
      </c>
      <c r="G31" s="144">
        <v>131.27976000000001</v>
      </c>
      <c r="H31" s="142">
        <v>162.143288885907</v>
      </c>
      <c r="I31" s="472">
        <v>0.2031820630749861</v>
      </c>
    </row>
    <row r="32" spans="1:9" x14ac:dyDescent="0.2">
      <c r="A32" s="388"/>
      <c r="B32" s="390" t="s">
        <v>542</v>
      </c>
      <c r="C32" s="389">
        <v>0</v>
      </c>
      <c r="D32" s="142">
        <v>-100</v>
      </c>
      <c r="E32" s="144">
        <v>292.69326000000001</v>
      </c>
      <c r="F32" s="142">
        <v>-20.659500358572028</v>
      </c>
      <c r="G32" s="144">
        <v>706.20435999999995</v>
      </c>
      <c r="H32" s="142">
        <v>-10.559655505580272</v>
      </c>
      <c r="I32" s="472">
        <v>1.0929945241928394</v>
      </c>
    </row>
    <row r="33" spans="1:9" x14ac:dyDescent="0.2">
      <c r="A33" s="388"/>
      <c r="B33" s="390" t="s">
        <v>216</v>
      </c>
      <c r="C33" s="389">
        <v>320.09921000000003</v>
      </c>
      <c r="D33" s="142">
        <v>-1.4443867251757663</v>
      </c>
      <c r="E33" s="144">
        <v>1821.3931700000001</v>
      </c>
      <c r="F33" s="73">
        <v>11.770031004057579</v>
      </c>
      <c r="G33" s="144">
        <v>4536.9016500000007</v>
      </c>
      <c r="H33" s="528">
        <v>7.1814756590612578</v>
      </c>
      <c r="I33" s="472">
        <v>7.0217757650936328</v>
      </c>
    </row>
    <row r="34" spans="1:9" x14ac:dyDescent="0.2">
      <c r="A34" s="634"/>
      <c r="B34" s="390" t="s">
        <v>217</v>
      </c>
      <c r="C34" s="389">
        <v>627.11635000000001</v>
      </c>
      <c r="D34" s="142">
        <v>-21.519624043873073</v>
      </c>
      <c r="E34" s="144">
        <v>3433.8684700000003</v>
      </c>
      <c r="F34" s="73">
        <v>37.438532324387538</v>
      </c>
      <c r="G34" s="144">
        <v>7317.7547700000014</v>
      </c>
      <c r="H34" s="528">
        <v>7.2757391195754471</v>
      </c>
      <c r="I34" s="472">
        <v>11.32571015703731</v>
      </c>
    </row>
    <row r="35" spans="1:9" x14ac:dyDescent="0.2">
      <c r="A35" s="634"/>
      <c r="B35" s="390" t="s">
        <v>218</v>
      </c>
      <c r="C35" s="389">
        <v>0</v>
      </c>
      <c r="D35" s="142" t="s">
        <v>142</v>
      </c>
      <c r="E35" s="144">
        <v>0</v>
      </c>
      <c r="F35" s="73" t="s">
        <v>142</v>
      </c>
      <c r="G35" s="144">
        <v>22.728280000000002</v>
      </c>
      <c r="H35" s="528">
        <v>-48.470608453318839</v>
      </c>
      <c r="I35" s="342">
        <v>3.5176624489151605E-2</v>
      </c>
    </row>
    <row r="36" spans="1:9" x14ac:dyDescent="0.2">
      <c r="A36" s="487" t="s">
        <v>440</v>
      </c>
      <c r="B36" s="229"/>
      <c r="C36" s="146">
        <v>1724.7574200000001</v>
      </c>
      <c r="D36" s="147">
        <v>-3.7948368446379397</v>
      </c>
      <c r="E36" s="146">
        <v>9309.7829100000017</v>
      </c>
      <c r="F36" s="524">
        <v>28.327432479391501</v>
      </c>
      <c r="G36" s="525">
        <v>20613.226170000002</v>
      </c>
      <c r="H36" s="524">
        <v>12.318693691725242</v>
      </c>
      <c r="I36" s="526">
        <v>31.903149578060582</v>
      </c>
    </row>
    <row r="37" spans="1:9" x14ac:dyDescent="0.2">
      <c r="A37" s="150" t="s">
        <v>186</v>
      </c>
      <c r="B37" s="150"/>
      <c r="C37" s="150">
        <v>5922.1584699999985</v>
      </c>
      <c r="D37" s="667">
        <v>23.460925110360829</v>
      </c>
      <c r="E37" s="150">
        <v>28458.573929999999</v>
      </c>
      <c r="F37" s="661">
        <v>12.018077668433087</v>
      </c>
      <c r="G37" s="150">
        <v>64611.884540000014</v>
      </c>
      <c r="H37" s="661">
        <v>3.3021016098688634</v>
      </c>
      <c r="I37" s="662">
        <v>100</v>
      </c>
    </row>
    <row r="38" spans="1:9" x14ac:dyDescent="0.2">
      <c r="A38" s="151" t="s">
        <v>523</v>
      </c>
      <c r="B38" s="473"/>
      <c r="C38" s="152">
        <v>2349.45379</v>
      </c>
      <c r="D38" s="529">
        <v>1.7661065757730681</v>
      </c>
      <c r="E38" s="152">
        <v>10343.365820000001</v>
      </c>
      <c r="F38" s="529">
        <v>-0.51135221701449296</v>
      </c>
      <c r="G38" s="152">
        <v>26817.649239999999</v>
      </c>
      <c r="H38" s="529">
        <v>-5.8522417604826824</v>
      </c>
      <c r="I38" s="530">
        <v>41.505753052904211</v>
      </c>
    </row>
    <row r="39" spans="1:9" x14ac:dyDescent="0.2">
      <c r="A39" s="151" t="s">
        <v>524</v>
      </c>
      <c r="B39" s="473"/>
      <c r="C39" s="152">
        <v>3572.7046799999994</v>
      </c>
      <c r="D39" s="529">
        <v>43.591241546195761</v>
      </c>
      <c r="E39" s="152">
        <v>18115.20811</v>
      </c>
      <c r="F39" s="529">
        <v>20.697151008095574</v>
      </c>
      <c r="G39" s="152">
        <v>37794.235300000008</v>
      </c>
      <c r="H39" s="529">
        <v>10.957523193579494</v>
      </c>
      <c r="I39" s="530">
        <v>58.494246947095775</v>
      </c>
    </row>
    <row r="40" spans="1:9" x14ac:dyDescent="0.2">
      <c r="A40" s="153" t="s">
        <v>525</v>
      </c>
      <c r="B40" s="474"/>
      <c r="C40" s="154">
        <v>1867.1044499999996</v>
      </c>
      <c r="D40" s="531">
        <v>12.011616328630661</v>
      </c>
      <c r="E40" s="154">
        <v>9894.0669999999991</v>
      </c>
      <c r="F40" s="531">
        <v>8.1055072361713076</v>
      </c>
      <c r="G40" s="154">
        <v>22499.0681</v>
      </c>
      <c r="H40" s="531">
        <v>11.785904559237432</v>
      </c>
      <c r="I40" s="532">
        <v>34.821872570627846</v>
      </c>
    </row>
    <row r="41" spans="1:9" x14ac:dyDescent="0.2">
      <c r="A41" s="153" t="s">
        <v>526</v>
      </c>
      <c r="B41" s="474"/>
      <c r="C41" s="154">
        <v>4055.0540199999996</v>
      </c>
      <c r="D41" s="531">
        <v>29.558454948176266</v>
      </c>
      <c r="E41" s="154">
        <v>18564.50693</v>
      </c>
      <c r="F41" s="531">
        <v>14.221271816387848</v>
      </c>
      <c r="G41" s="154">
        <v>42112.81644000001</v>
      </c>
      <c r="H41" s="531">
        <v>-0.72322773156867581</v>
      </c>
      <c r="I41" s="532">
        <v>65.17812742937214</v>
      </c>
    </row>
    <row r="42" spans="1:9" x14ac:dyDescent="0.2">
      <c r="A42" s="697" t="s">
        <v>658</v>
      </c>
      <c r="B42" s="698"/>
      <c r="C42" s="712">
        <v>0</v>
      </c>
      <c r="D42" s="704">
        <v>-100</v>
      </c>
      <c r="E42" s="480">
        <v>269.17377999999997</v>
      </c>
      <c r="F42" s="699">
        <v>89.525752911936323</v>
      </c>
      <c r="G42" s="480">
        <v>490.83681000000001</v>
      </c>
      <c r="H42" s="699">
        <v>4.7486684653432825</v>
      </c>
      <c r="I42" s="700">
        <v>0.75966954608193193</v>
      </c>
    </row>
    <row r="43" spans="1:9" s="84" customFormat="1" ht="12.75" x14ac:dyDescent="0.2">
      <c r="I43" s="79" t="s">
        <v>220</v>
      </c>
    </row>
    <row r="44" spans="1:9" s="1" customFormat="1" x14ac:dyDescent="0.2">
      <c r="A44" s="80" t="s">
        <v>476</v>
      </c>
    </row>
    <row r="45" spans="1:9" s="1" customFormat="1" x14ac:dyDescent="0.2">
      <c r="A45" s="429" t="s">
        <v>528</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18:D19">
    <cfRule type="cellIs" dxfId="131" priority="23" stopIfTrue="1" operator="equal">
      <formula>0</formula>
    </cfRule>
    <cfRule type="cellIs" dxfId="130" priority="24" operator="between">
      <formula>0</formula>
      <formula>0.5</formula>
    </cfRule>
    <cfRule type="cellIs" dxfId="129" priority="25" operator="between">
      <formula>0</formula>
      <formula>0.49</formula>
    </cfRule>
  </conditionalFormatting>
  <conditionalFormatting sqref="F18:F21 F23:F25 F27:F35">
    <cfRule type="cellIs" dxfId="128" priority="34" operator="between">
      <formula>0</formula>
      <formula>0.5</formula>
    </cfRule>
    <cfRule type="cellIs" dxfId="127" priority="35" operator="between">
      <formula>0</formula>
      <formula>0.49</formula>
    </cfRule>
  </conditionalFormatting>
  <conditionalFormatting sqref="F23:F24">
    <cfRule type="cellIs" dxfId="126" priority="19" operator="between">
      <formula>0</formula>
      <formula>0.5</formula>
    </cfRule>
    <cfRule type="cellIs" dxfId="125" priority="20" operator="between">
      <formula>0</formula>
      <formula>0.49</formula>
    </cfRule>
  </conditionalFormatting>
  <conditionalFormatting sqref="F23:F25 F27:F35 F18:F21">
    <cfRule type="cellIs" dxfId="124" priority="33" stopIfTrue="1" operator="equal">
      <formula>0</formula>
    </cfRule>
  </conditionalFormatting>
  <conditionalFormatting sqref="F27">
    <cfRule type="cellIs" dxfId="123" priority="3" operator="between">
      <formula>0</formula>
      <formula>0.5</formula>
    </cfRule>
    <cfRule type="cellIs" dxfId="122" priority="4" operator="between">
      <formula>0</formula>
      <formula>0.49</formula>
    </cfRule>
  </conditionalFormatting>
  <conditionalFormatting sqref="I35">
    <cfRule type="cellIs" dxfId="121" priority="1" operator="between">
      <formula>0</formula>
      <formula>0.5</formula>
    </cfRule>
    <cfRule type="cellIs" dxfId="120" priority="2" operator="between">
      <formula>0</formula>
      <formula>0.49</formula>
    </cfRule>
  </conditionalFormatting>
  <conditionalFormatting sqref="I37">
    <cfRule type="cellIs" dxfId="119" priority="5" operator="between">
      <formula>0.00001</formula>
      <formula>0.499</formula>
    </cfRule>
  </conditionalFormatting>
  <conditionalFormatting sqref="I37:I41">
    <cfRule type="cellIs" dxfId="118" priority="29" operator="between">
      <formula>0</formula>
      <formula>0.5</formula>
    </cfRule>
    <cfRule type="cellIs" dxfId="117" priority="30"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4">
        <f>INDICE!A3</f>
        <v>45413</v>
      </c>
      <c r="C3" s="775"/>
      <c r="D3" s="775" t="s">
        <v>115</v>
      </c>
      <c r="E3" s="775"/>
      <c r="F3" s="775" t="s">
        <v>116</v>
      </c>
      <c r="G3" s="775"/>
      <c r="H3" s="1"/>
    </row>
    <row r="4" spans="1:8" x14ac:dyDescent="0.2">
      <c r="A4" s="66"/>
      <c r="B4" s="608" t="s">
        <v>56</v>
      </c>
      <c r="C4" s="608" t="s">
        <v>446</v>
      </c>
      <c r="D4" s="608" t="s">
        <v>56</v>
      </c>
      <c r="E4" s="608" t="s">
        <v>446</v>
      </c>
      <c r="F4" s="608" t="s">
        <v>56</v>
      </c>
      <c r="G4" s="609" t="s">
        <v>446</v>
      </c>
      <c r="H4" s="1"/>
    </row>
    <row r="5" spans="1:8" x14ac:dyDescent="0.2">
      <c r="A5" s="157" t="s">
        <v>8</v>
      </c>
      <c r="B5" s="393">
        <v>77.518556580271337</v>
      </c>
      <c r="C5" s="476">
        <v>8.9650675369374149</v>
      </c>
      <c r="D5" s="393">
        <v>77.540176945725008</v>
      </c>
      <c r="E5" s="476">
        <v>4.883725996469817</v>
      </c>
      <c r="F5" s="393">
        <v>77.422219182161854</v>
      </c>
      <c r="G5" s="476">
        <v>-12.546528620874401</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513</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450</v>
      </c>
      <c r="B1" s="158"/>
      <c r="C1" s="15"/>
      <c r="D1" s="15"/>
      <c r="E1" s="15"/>
      <c r="F1" s="15"/>
      <c r="G1" s="15"/>
      <c r="H1" s="1"/>
    </row>
    <row r="2" spans="1:8" x14ac:dyDescent="0.2">
      <c r="A2" s="159" t="s">
        <v>366</v>
      </c>
      <c r="B2" s="159"/>
      <c r="C2" s="160"/>
      <c r="D2" s="160"/>
      <c r="E2" s="160"/>
      <c r="F2" s="160"/>
      <c r="G2" s="160"/>
      <c r="H2" s="161" t="s">
        <v>151</v>
      </c>
    </row>
    <row r="3" spans="1:8" ht="14.1" customHeight="1" x14ac:dyDescent="0.2">
      <c r="A3" s="162"/>
      <c r="B3" s="774">
        <f>INDICE!A3</f>
        <v>45413</v>
      </c>
      <c r="C3" s="775"/>
      <c r="D3" s="775" t="s">
        <v>115</v>
      </c>
      <c r="E3" s="775"/>
      <c r="F3" s="775" t="s">
        <v>116</v>
      </c>
      <c r="G3" s="775"/>
      <c r="H3" s="775"/>
    </row>
    <row r="4" spans="1:8" x14ac:dyDescent="0.2">
      <c r="A4" s="160"/>
      <c r="B4" s="63" t="s">
        <v>47</v>
      </c>
      <c r="C4" s="63" t="s">
        <v>446</v>
      </c>
      <c r="D4" s="63" t="s">
        <v>47</v>
      </c>
      <c r="E4" s="63" t="s">
        <v>446</v>
      </c>
      <c r="F4" s="63" t="s">
        <v>47</v>
      </c>
      <c r="G4" s="64" t="s">
        <v>446</v>
      </c>
      <c r="H4" s="64" t="s">
        <v>106</v>
      </c>
    </row>
    <row r="5" spans="1:8" x14ac:dyDescent="0.2">
      <c r="A5" s="160" t="s">
        <v>224</v>
      </c>
      <c r="B5" s="163"/>
      <c r="C5" s="163"/>
      <c r="D5" s="163"/>
      <c r="E5" s="163"/>
      <c r="F5" s="163"/>
      <c r="G5" s="164"/>
      <c r="H5" s="165"/>
    </row>
    <row r="6" spans="1:8" x14ac:dyDescent="0.2">
      <c r="A6" s="1" t="s">
        <v>407</v>
      </c>
      <c r="B6" s="457">
        <v>71.25200000000001</v>
      </c>
      <c r="C6" s="395">
        <v>-23.532126337479468</v>
      </c>
      <c r="D6" s="234">
        <v>439.50400000000008</v>
      </c>
      <c r="E6" s="395">
        <v>0.63448376925950845</v>
      </c>
      <c r="F6" s="234">
        <v>1034.1010000000001</v>
      </c>
      <c r="G6" s="395">
        <v>-6.1866322657434969</v>
      </c>
      <c r="H6" s="395">
        <v>5.6914956940114863</v>
      </c>
    </row>
    <row r="7" spans="1:8" x14ac:dyDescent="0.2">
      <c r="A7" s="1" t="s">
        <v>48</v>
      </c>
      <c r="B7" s="457">
        <v>41.957999999999998</v>
      </c>
      <c r="C7" s="398">
        <v>7326.1946902654872</v>
      </c>
      <c r="D7" s="457">
        <v>230.94699999999997</v>
      </c>
      <c r="E7" s="398">
        <v>1.7988592384932025</v>
      </c>
      <c r="F7" s="234">
        <v>573.28399999999988</v>
      </c>
      <c r="G7" s="395">
        <v>-9.4031789578151503</v>
      </c>
      <c r="H7" s="395">
        <v>3.1552463612796817</v>
      </c>
    </row>
    <row r="8" spans="1:8" x14ac:dyDescent="0.2">
      <c r="A8" s="1" t="s">
        <v>49</v>
      </c>
      <c r="B8" s="457">
        <v>234.29400000000004</v>
      </c>
      <c r="C8" s="398">
        <v>4.5997383823457305</v>
      </c>
      <c r="D8" s="234">
        <v>433.12600000000009</v>
      </c>
      <c r="E8" s="395">
        <v>-26.144806148148259</v>
      </c>
      <c r="F8" s="234">
        <v>1340.8080000000002</v>
      </c>
      <c r="G8" s="395">
        <v>-16.734946335719847</v>
      </c>
      <c r="H8" s="395">
        <v>7.3795528275247326</v>
      </c>
    </row>
    <row r="9" spans="1:8" x14ac:dyDescent="0.2">
      <c r="A9" s="1" t="s">
        <v>122</v>
      </c>
      <c r="B9" s="457">
        <v>778.51299999999992</v>
      </c>
      <c r="C9" s="395">
        <v>0.8449591315949424</v>
      </c>
      <c r="D9" s="234">
        <v>3772.7929999999997</v>
      </c>
      <c r="E9" s="395">
        <v>30.539198335317636</v>
      </c>
      <c r="F9" s="234">
        <v>7843.0850000000009</v>
      </c>
      <c r="G9" s="395">
        <v>13.189435324621279</v>
      </c>
      <c r="H9" s="395">
        <v>43.166851695594602</v>
      </c>
    </row>
    <row r="10" spans="1:8" x14ac:dyDescent="0.2">
      <c r="A10" s="1" t="s">
        <v>123</v>
      </c>
      <c r="B10" s="457">
        <v>547.6</v>
      </c>
      <c r="C10" s="395">
        <v>25.026256427116728</v>
      </c>
      <c r="D10" s="234">
        <v>2103.5360000000001</v>
      </c>
      <c r="E10" s="395">
        <v>-23.057092233343532</v>
      </c>
      <c r="F10" s="234">
        <v>5655.2889999999998</v>
      </c>
      <c r="G10" s="395">
        <v>-11.761036445120432</v>
      </c>
      <c r="H10" s="395">
        <v>31.12563762329842</v>
      </c>
    </row>
    <row r="11" spans="1:8" x14ac:dyDescent="0.2">
      <c r="A11" s="1" t="s">
        <v>225</v>
      </c>
      <c r="B11" s="457">
        <v>112.40900000000001</v>
      </c>
      <c r="C11" s="395">
        <v>-31.908823279987391</v>
      </c>
      <c r="D11" s="234">
        <v>711.97199999999998</v>
      </c>
      <c r="E11" s="395">
        <v>-28.527487883326568</v>
      </c>
      <c r="F11" s="234">
        <v>1722.664</v>
      </c>
      <c r="G11" s="395">
        <v>-24.557856972686618</v>
      </c>
      <c r="H11" s="395">
        <v>9.4812157982910783</v>
      </c>
    </row>
    <row r="12" spans="1:8" x14ac:dyDescent="0.2">
      <c r="A12" s="168" t="s">
        <v>226</v>
      </c>
      <c r="B12" s="458">
        <v>1786.0259999999998</v>
      </c>
      <c r="C12" s="170">
        <v>5.5072693214020436</v>
      </c>
      <c r="D12" s="169">
        <v>7691.8779999999988</v>
      </c>
      <c r="E12" s="170">
        <v>-2.266445564075271</v>
      </c>
      <c r="F12" s="169">
        <v>18169.231</v>
      </c>
      <c r="G12" s="170">
        <v>-4.2062056865750685</v>
      </c>
      <c r="H12" s="170">
        <v>100</v>
      </c>
    </row>
    <row r="13" spans="1:8" x14ac:dyDescent="0.2">
      <c r="A13" s="145" t="s">
        <v>227</v>
      </c>
      <c r="B13" s="459"/>
      <c r="C13" s="172"/>
      <c r="D13" s="171"/>
      <c r="E13" s="172"/>
      <c r="F13" s="171"/>
      <c r="G13" s="172"/>
      <c r="H13" s="172"/>
    </row>
    <row r="14" spans="1:8" x14ac:dyDescent="0.2">
      <c r="A14" s="1" t="s">
        <v>407</v>
      </c>
      <c r="B14" s="457">
        <v>48.524999999999999</v>
      </c>
      <c r="C14" s="705">
        <v>15.242121262497921</v>
      </c>
      <c r="D14" s="234">
        <v>242.87299999999999</v>
      </c>
      <c r="E14" s="395">
        <v>42.999375890533535</v>
      </c>
      <c r="F14" s="234">
        <v>553.65199999999993</v>
      </c>
      <c r="G14" s="395">
        <v>16.535499365387405</v>
      </c>
      <c r="H14" s="395">
        <v>2.4782011739733463</v>
      </c>
    </row>
    <row r="15" spans="1:8" x14ac:dyDescent="0.2">
      <c r="A15" s="1" t="s">
        <v>48</v>
      </c>
      <c r="B15" s="457">
        <v>341.26100000000002</v>
      </c>
      <c r="C15" s="395">
        <v>4.5763911659164052</v>
      </c>
      <c r="D15" s="234">
        <v>1513.1009999999999</v>
      </c>
      <c r="E15" s="395">
        <v>-13.058959673082155</v>
      </c>
      <c r="F15" s="234">
        <v>3813.8749999999995</v>
      </c>
      <c r="G15" s="395">
        <v>-7.1504302406401932</v>
      </c>
      <c r="H15" s="395">
        <v>17.071282145440811</v>
      </c>
    </row>
    <row r="16" spans="1:8" x14ac:dyDescent="0.2">
      <c r="A16" s="1" t="s">
        <v>49</v>
      </c>
      <c r="B16" s="457">
        <v>45.408000000000001</v>
      </c>
      <c r="C16" s="469">
        <v>1.8870464693607401</v>
      </c>
      <c r="D16" s="234">
        <v>236.952</v>
      </c>
      <c r="E16" s="395">
        <v>-12.431353708562764</v>
      </c>
      <c r="F16" s="234">
        <v>496.21100000000001</v>
      </c>
      <c r="G16" s="395">
        <v>-10.579239778201067</v>
      </c>
      <c r="H16" s="395">
        <v>2.2210895702327242</v>
      </c>
    </row>
    <row r="17" spans="1:8" x14ac:dyDescent="0.2">
      <c r="A17" s="1" t="s">
        <v>122</v>
      </c>
      <c r="B17" s="457">
        <v>864.61900000000014</v>
      </c>
      <c r="C17" s="395">
        <v>61.686280156558851</v>
      </c>
      <c r="D17" s="234">
        <v>4335.1769999999997</v>
      </c>
      <c r="E17" s="395">
        <v>62.620098573390415</v>
      </c>
      <c r="F17" s="234">
        <v>9562.7619999999988</v>
      </c>
      <c r="G17" s="395">
        <v>37.186244825082113</v>
      </c>
      <c r="H17" s="395">
        <v>42.803869605506172</v>
      </c>
    </row>
    <row r="18" spans="1:8" x14ac:dyDescent="0.2">
      <c r="A18" s="1" t="s">
        <v>123</v>
      </c>
      <c r="B18" s="457">
        <v>180.68100000000001</v>
      </c>
      <c r="C18" s="395">
        <v>542.74127565721608</v>
      </c>
      <c r="D18" s="234">
        <v>919.81400000000008</v>
      </c>
      <c r="E18" s="395">
        <v>-2.6260295145137649</v>
      </c>
      <c r="F18" s="234">
        <v>2318.6619999999998</v>
      </c>
      <c r="G18" s="395">
        <v>31.036127501648782</v>
      </c>
      <c r="H18" s="395">
        <v>10.378560703198737</v>
      </c>
    </row>
    <row r="19" spans="1:8" x14ac:dyDescent="0.2">
      <c r="A19" s="1" t="s">
        <v>225</v>
      </c>
      <c r="B19" s="457">
        <v>585.76700000000005</v>
      </c>
      <c r="C19" s="395">
        <v>47.862337406634261</v>
      </c>
      <c r="D19" s="234">
        <v>2409.8980000000001</v>
      </c>
      <c r="E19" s="395">
        <v>2.3539430233916168</v>
      </c>
      <c r="F19" s="234">
        <v>5595.72</v>
      </c>
      <c r="G19" s="395">
        <v>-1.9204123895651066</v>
      </c>
      <c r="H19" s="395">
        <v>25.046996801648209</v>
      </c>
    </row>
    <row r="20" spans="1:8" x14ac:dyDescent="0.2">
      <c r="A20" s="173" t="s">
        <v>228</v>
      </c>
      <c r="B20" s="460">
        <v>2066.261</v>
      </c>
      <c r="C20" s="175">
        <v>50.599918368536954</v>
      </c>
      <c r="D20" s="174">
        <v>9657.8150000000005</v>
      </c>
      <c r="E20" s="175">
        <v>18.56285756446259</v>
      </c>
      <c r="F20" s="174">
        <v>22340.881999999998</v>
      </c>
      <c r="G20" s="175">
        <v>14.083012285397448</v>
      </c>
      <c r="H20" s="175">
        <v>100</v>
      </c>
    </row>
    <row r="21" spans="1:8" x14ac:dyDescent="0.2">
      <c r="A21" s="145" t="s">
        <v>451</v>
      </c>
      <c r="B21" s="461"/>
      <c r="C21" s="397"/>
      <c r="D21" s="396"/>
      <c r="E21" s="397"/>
      <c r="F21" s="396"/>
      <c r="G21" s="397"/>
      <c r="H21" s="397"/>
    </row>
    <row r="22" spans="1:8" x14ac:dyDescent="0.2">
      <c r="A22" s="1" t="s">
        <v>407</v>
      </c>
      <c r="B22" s="457">
        <v>-22.727000000000011</v>
      </c>
      <c r="C22" s="395">
        <v>-55.500078320801983</v>
      </c>
      <c r="D22" s="234">
        <v>-196.63100000000009</v>
      </c>
      <c r="E22" s="395">
        <v>-26.325353796118971</v>
      </c>
      <c r="F22" s="234">
        <v>-480.44900000000018</v>
      </c>
      <c r="G22" s="395">
        <v>-23.398166143975697</v>
      </c>
      <c r="H22" s="398" t="s">
        <v>452</v>
      </c>
    </row>
    <row r="23" spans="1:8" x14ac:dyDescent="0.2">
      <c r="A23" s="1" t="s">
        <v>48</v>
      </c>
      <c r="B23" s="457">
        <v>299.303</v>
      </c>
      <c r="C23" s="395">
        <v>-8.1221873637809203</v>
      </c>
      <c r="D23" s="234">
        <v>1282.154</v>
      </c>
      <c r="E23" s="395">
        <v>-15.286056914060705</v>
      </c>
      <c r="F23" s="234">
        <v>3240.5909999999994</v>
      </c>
      <c r="G23" s="395">
        <v>-6.7401884252873483</v>
      </c>
      <c r="H23" s="398" t="s">
        <v>452</v>
      </c>
    </row>
    <row r="24" spans="1:8" x14ac:dyDescent="0.2">
      <c r="A24" s="1" t="s">
        <v>49</v>
      </c>
      <c r="B24" s="457">
        <v>-188.88600000000002</v>
      </c>
      <c r="C24" s="398">
        <v>5.2735420010701004</v>
      </c>
      <c r="D24" s="234">
        <v>-196.17400000000009</v>
      </c>
      <c r="E24" s="395">
        <v>-37.892693984417264</v>
      </c>
      <c r="F24" s="234">
        <v>-844.59700000000021</v>
      </c>
      <c r="G24" s="395">
        <v>-19.971630856228863</v>
      </c>
      <c r="H24" s="398" t="s">
        <v>452</v>
      </c>
    </row>
    <row r="25" spans="1:8" x14ac:dyDescent="0.2">
      <c r="A25" s="1" t="s">
        <v>122</v>
      </c>
      <c r="B25" s="457">
        <v>86.106000000000222</v>
      </c>
      <c r="C25" s="395">
        <v>-136.2950442380891</v>
      </c>
      <c r="D25" s="234">
        <v>562.38400000000001</v>
      </c>
      <c r="E25" s="395">
        <v>-350.69495832033175</v>
      </c>
      <c r="F25" s="234">
        <v>1719.6769999999979</v>
      </c>
      <c r="G25" s="395">
        <v>4046.2977697409478</v>
      </c>
      <c r="H25" s="398" t="s">
        <v>452</v>
      </c>
    </row>
    <row r="26" spans="1:8" x14ac:dyDescent="0.2">
      <c r="A26" s="1" t="s">
        <v>123</v>
      </c>
      <c r="B26" s="457">
        <v>-366.91899999999998</v>
      </c>
      <c r="C26" s="395">
        <v>-10.480705187165912</v>
      </c>
      <c r="D26" s="234">
        <v>-1183.722</v>
      </c>
      <c r="E26" s="395">
        <v>-33.843373170764437</v>
      </c>
      <c r="F26" s="234">
        <v>-3336.627</v>
      </c>
      <c r="G26" s="395">
        <v>-28.08339465356547</v>
      </c>
      <c r="H26" s="398" t="s">
        <v>452</v>
      </c>
    </row>
    <row r="27" spans="1:8" x14ac:dyDescent="0.2">
      <c r="A27" s="1" t="s">
        <v>225</v>
      </c>
      <c r="B27" s="457">
        <v>473.35800000000006</v>
      </c>
      <c r="C27" s="395">
        <v>104.85391935811938</v>
      </c>
      <c r="D27" s="234">
        <v>1697.9260000000002</v>
      </c>
      <c r="E27" s="395">
        <v>25.00126994457149</v>
      </c>
      <c r="F27" s="234">
        <v>3873.0560000000005</v>
      </c>
      <c r="G27" s="395">
        <v>13.185661252751066</v>
      </c>
      <c r="H27" s="398" t="s">
        <v>452</v>
      </c>
    </row>
    <row r="28" spans="1:8" x14ac:dyDescent="0.2">
      <c r="A28" s="173" t="s">
        <v>229</v>
      </c>
      <c r="B28" s="460">
        <v>280.23500000000013</v>
      </c>
      <c r="C28" s="175">
        <v>-187.36076862886918</v>
      </c>
      <c r="D28" s="174">
        <v>1965.9370000000017</v>
      </c>
      <c r="E28" s="175">
        <v>613.63796414271883</v>
      </c>
      <c r="F28" s="174">
        <v>4171.650999999998</v>
      </c>
      <c r="G28" s="175">
        <v>577.23586078813969</v>
      </c>
      <c r="H28" s="394" t="s">
        <v>452</v>
      </c>
    </row>
    <row r="29" spans="1:8" x14ac:dyDescent="0.2">
      <c r="A29" s="80" t="s">
        <v>125</v>
      </c>
      <c r="B29" s="166"/>
      <c r="C29" s="166"/>
      <c r="D29" s="166"/>
      <c r="E29" s="166"/>
      <c r="F29" s="166"/>
      <c r="G29" s="166"/>
      <c r="H29" s="161" t="s">
        <v>220</v>
      </c>
    </row>
    <row r="30" spans="1:8" x14ac:dyDescent="0.2">
      <c r="A30" s="429" t="s">
        <v>528</v>
      </c>
      <c r="B30" s="166"/>
      <c r="C30" s="166"/>
      <c r="D30" s="166"/>
      <c r="E30" s="166"/>
      <c r="F30" s="166"/>
      <c r="G30" s="167"/>
      <c r="H30" s="167"/>
    </row>
    <row r="31" spans="1:8" x14ac:dyDescent="0.2">
      <c r="A31" s="133" t="s">
        <v>453</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454</v>
      </c>
      <c r="B1" s="158"/>
      <c r="C1" s="1"/>
      <c r="D1" s="1"/>
      <c r="E1" s="1"/>
      <c r="F1" s="1"/>
      <c r="G1" s="1"/>
      <c r="H1" s="1"/>
    </row>
    <row r="2" spans="1:8" x14ac:dyDescent="0.2">
      <c r="A2" s="382"/>
      <c r="B2" s="382"/>
      <c r="C2" s="382"/>
      <c r="D2" s="382"/>
      <c r="E2" s="382"/>
      <c r="F2" s="1"/>
      <c r="G2" s="1"/>
      <c r="H2" s="384" t="s">
        <v>151</v>
      </c>
    </row>
    <row r="3" spans="1:8" ht="14.85" customHeight="1" x14ac:dyDescent="0.2">
      <c r="A3" s="795" t="s">
        <v>448</v>
      </c>
      <c r="B3" s="793" t="s">
        <v>449</v>
      </c>
      <c r="C3" s="778">
        <f>INDICE!A3</f>
        <v>45413</v>
      </c>
      <c r="D3" s="776">
        <v>41671</v>
      </c>
      <c r="E3" s="776">
        <v>41671</v>
      </c>
      <c r="F3" s="775" t="s">
        <v>116</v>
      </c>
      <c r="G3" s="775"/>
      <c r="H3" s="775"/>
    </row>
    <row r="4" spans="1:8" x14ac:dyDescent="0.2">
      <c r="A4" s="796"/>
      <c r="B4" s="794"/>
      <c r="C4" s="82" t="s">
        <v>457</v>
      </c>
      <c r="D4" s="82" t="s">
        <v>458</v>
      </c>
      <c r="E4" s="82" t="s">
        <v>230</v>
      </c>
      <c r="F4" s="82" t="s">
        <v>457</v>
      </c>
      <c r="G4" s="82" t="s">
        <v>458</v>
      </c>
      <c r="H4" s="82" t="s">
        <v>230</v>
      </c>
    </row>
    <row r="5" spans="1:8" x14ac:dyDescent="0.2">
      <c r="A5" s="399"/>
      <c r="B5" s="533" t="s">
        <v>200</v>
      </c>
      <c r="C5" s="141">
        <v>0</v>
      </c>
      <c r="D5" s="141">
        <v>30.001000000000001</v>
      </c>
      <c r="E5" s="177">
        <v>30.001000000000001</v>
      </c>
      <c r="F5" s="143">
        <v>0</v>
      </c>
      <c r="G5" s="141">
        <v>274.15300000000002</v>
      </c>
      <c r="H5" s="176">
        <v>274.15300000000002</v>
      </c>
    </row>
    <row r="6" spans="1:8" x14ac:dyDescent="0.2">
      <c r="A6" s="399"/>
      <c r="B6" s="533" t="s">
        <v>231</v>
      </c>
      <c r="C6" s="141">
        <v>166.42500000000001</v>
      </c>
      <c r="D6" s="144">
        <v>260.55500000000001</v>
      </c>
      <c r="E6" s="177">
        <v>94.13</v>
      </c>
      <c r="F6" s="143">
        <v>1804.5189999999998</v>
      </c>
      <c r="G6" s="141">
        <v>2809.7209999999995</v>
      </c>
      <c r="H6" s="177">
        <v>1005.2019999999998</v>
      </c>
    </row>
    <row r="7" spans="1:8" x14ac:dyDescent="0.2">
      <c r="A7" s="399"/>
      <c r="B7" s="650" t="s">
        <v>201</v>
      </c>
      <c r="C7" s="141">
        <v>0</v>
      </c>
      <c r="D7" s="96">
        <v>2.1999999999999999E-2</v>
      </c>
      <c r="E7" s="691">
        <v>2.1999999999999999E-2</v>
      </c>
      <c r="F7" s="143">
        <v>0</v>
      </c>
      <c r="G7" s="141">
        <v>12.946</v>
      </c>
      <c r="H7" s="177">
        <v>12.946</v>
      </c>
    </row>
    <row r="8" spans="1:8" x14ac:dyDescent="0.2">
      <c r="A8" s="487" t="s">
        <v>300</v>
      </c>
      <c r="B8" s="649"/>
      <c r="C8" s="146">
        <v>166.42500000000001</v>
      </c>
      <c r="D8" s="178">
        <v>290.57799999999997</v>
      </c>
      <c r="E8" s="146">
        <v>124.15299999999996</v>
      </c>
      <c r="F8" s="146">
        <v>1804.5189999999998</v>
      </c>
      <c r="G8" s="178">
        <v>3096.8199999999997</v>
      </c>
      <c r="H8" s="146">
        <v>1292.3009999999999</v>
      </c>
    </row>
    <row r="9" spans="1:8" x14ac:dyDescent="0.2">
      <c r="A9" s="399"/>
      <c r="B9" s="534" t="s">
        <v>562</v>
      </c>
      <c r="C9" s="144">
        <v>0</v>
      </c>
      <c r="D9" s="144">
        <v>0</v>
      </c>
      <c r="E9" s="179">
        <v>0</v>
      </c>
      <c r="F9" s="144">
        <v>123.858</v>
      </c>
      <c r="G9" s="96">
        <v>36.371000000000002</v>
      </c>
      <c r="H9" s="179">
        <v>-87.486999999999995</v>
      </c>
    </row>
    <row r="10" spans="1:8" x14ac:dyDescent="0.2">
      <c r="A10" s="399"/>
      <c r="B10" s="534" t="s">
        <v>202</v>
      </c>
      <c r="C10" s="144">
        <v>0</v>
      </c>
      <c r="D10" s="141">
        <v>0</v>
      </c>
      <c r="E10" s="179">
        <v>0</v>
      </c>
      <c r="F10" s="144">
        <v>13.023</v>
      </c>
      <c r="G10" s="141">
        <v>288.15499999999997</v>
      </c>
      <c r="H10" s="179">
        <v>275.13199999999995</v>
      </c>
    </row>
    <row r="11" spans="1:8" x14ac:dyDescent="0.2">
      <c r="A11" s="399"/>
      <c r="B11" s="650" t="s">
        <v>232</v>
      </c>
      <c r="C11" s="144">
        <v>0</v>
      </c>
      <c r="D11" s="141">
        <v>54.456000000000003</v>
      </c>
      <c r="E11" s="179">
        <v>54.456000000000003</v>
      </c>
      <c r="F11" s="144">
        <v>0</v>
      </c>
      <c r="G11" s="141">
        <v>456.04699999999991</v>
      </c>
      <c r="H11" s="177">
        <v>456.04699999999991</v>
      </c>
    </row>
    <row r="12" spans="1:8" x14ac:dyDescent="0.2">
      <c r="A12" s="634" t="s">
        <v>455</v>
      </c>
      <c r="C12" s="146">
        <v>0</v>
      </c>
      <c r="D12" s="146">
        <v>54.456000000000003</v>
      </c>
      <c r="E12" s="146">
        <v>54.456000000000003</v>
      </c>
      <c r="F12" s="146">
        <v>136.881</v>
      </c>
      <c r="G12" s="146">
        <v>780.57299999999987</v>
      </c>
      <c r="H12" s="178">
        <v>643.69199999999989</v>
      </c>
    </row>
    <row r="13" spans="1:8" x14ac:dyDescent="0.2">
      <c r="A13" s="652"/>
      <c r="B13" s="651" t="s">
        <v>233</v>
      </c>
      <c r="C13" s="144">
        <v>78.888999999999996</v>
      </c>
      <c r="D13" s="141">
        <v>80.387</v>
      </c>
      <c r="E13" s="179">
        <v>1.4980000000000047</v>
      </c>
      <c r="F13" s="144">
        <v>693.24200000000008</v>
      </c>
      <c r="G13" s="141">
        <v>724.61200000000008</v>
      </c>
      <c r="H13" s="179">
        <v>31.370000000000005</v>
      </c>
    </row>
    <row r="14" spans="1:8" x14ac:dyDescent="0.2">
      <c r="A14" s="399"/>
      <c r="B14" s="534" t="s">
        <v>234</v>
      </c>
      <c r="C14" s="144">
        <v>25.922000000000001</v>
      </c>
      <c r="D14" s="141">
        <v>462.26299999999998</v>
      </c>
      <c r="E14" s="179">
        <v>436.34099999999995</v>
      </c>
      <c r="F14" s="144">
        <v>858.50000000000011</v>
      </c>
      <c r="G14" s="141">
        <v>3911.1640000000002</v>
      </c>
      <c r="H14" s="179">
        <v>3052.6640000000002</v>
      </c>
    </row>
    <row r="15" spans="1:8" x14ac:dyDescent="0.2">
      <c r="A15" s="399"/>
      <c r="B15" s="534" t="s">
        <v>583</v>
      </c>
      <c r="C15" s="96">
        <v>244.303</v>
      </c>
      <c r="D15" s="144">
        <v>47.529000000000003</v>
      </c>
      <c r="E15" s="177">
        <v>-196.774</v>
      </c>
      <c r="F15" s="144">
        <v>1818.1130000000003</v>
      </c>
      <c r="G15" s="144">
        <v>728.54399999999998</v>
      </c>
      <c r="H15" s="177">
        <v>-1089.5690000000004</v>
      </c>
    </row>
    <row r="16" spans="1:8" x14ac:dyDescent="0.2">
      <c r="A16" s="399"/>
      <c r="B16" s="534" t="s">
        <v>235</v>
      </c>
      <c r="C16" s="144">
        <v>53.929000000000002</v>
      </c>
      <c r="D16" s="96">
        <v>20.138000000000002</v>
      </c>
      <c r="E16" s="177">
        <v>-33.790999999999997</v>
      </c>
      <c r="F16" s="144">
        <v>350.33000000000004</v>
      </c>
      <c r="G16" s="141">
        <v>211.17999999999998</v>
      </c>
      <c r="H16" s="177">
        <v>-139.15000000000006</v>
      </c>
    </row>
    <row r="17" spans="1:8" x14ac:dyDescent="0.2">
      <c r="A17" s="399"/>
      <c r="B17" s="534" t="s">
        <v>206</v>
      </c>
      <c r="C17" s="144">
        <v>202.249</v>
      </c>
      <c r="D17" s="96">
        <v>203.036</v>
      </c>
      <c r="E17" s="691">
        <v>0.78700000000000614</v>
      </c>
      <c r="F17" s="144">
        <v>3103.5349999999999</v>
      </c>
      <c r="G17" s="141">
        <v>1501.5139999999999</v>
      </c>
      <c r="H17" s="177">
        <v>-1602.021</v>
      </c>
    </row>
    <row r="18" spans="1:8" x14ac:dyDescent="0.2">
      <c r="A18" s="399"/>
      <c r="B18" s="534" t="s">
        <v>280</v>
      </c>
      <c r="C18" s="96">
        <v>0.01</v>
      </c>
      <c r="D18" s="141">
        <v>29.390999999999998</v>
      </c>
      <c r="E18" s="687">
        <v>29.380999999999997</v>
      </c>
      <c r="F18" s="144">
        <v>90.140999999999991</v>
      </c>
      <c r="G18" s="141">
        <v>461.66500000000002</v>
      </c>
      <c r="H18" s="177">
        <v>371.524</v>
      </c>
    </row>
    <row r="19" spans="1:8" x14ac:dyDescent="0.2">
      <c r="A19" s="399"/>
      <c r="B19" s="534" t="s">
        <v>541</v>
      </c>
      <c r="C19" s="144">
        <v>254.41300000000001</v>
      </c>
      <c r="D19" s="141">
        <v>102.874</v>
      </c>
      <c r="E19" s="177">
        <v>-151.53900000000002</v>
      </c>
      <c r="F19" s="144">
        <v>2313.3229999999999</v>
      </c>
      <c r="G19" s="141">
        <v>1287.597</v>
      </c>
      <c r="H19" s="177">
        <v>-1025.7259999999999</v>
      </c>
    </row>
    <row r="20" spans="1:8" x14ac:dyDescent="0.2">
      <c r="A20" s="399"/>
      <c r="B20" s="534" t="s">
        <v>236</v>
      </c>
      <c r="C20" s="96">
        <v>10.028</v>
      </c>
      <c r="D20" s="141">
        <v>188.791</v>
      </c>
      <c r="E20" s="177">
        <v>178.76300000000001</v>
      </c>
      <c r="F20" s="144">
        <v>276.524</v>
      </c>
      <c r="G20" s="141">
        <v>1994.4149999999997</v>
      </c>
      <c r="H20" s="177">
        <v>1717.8909999999996</v>
      </c>
    </row>
    <row r="21" spans="1:8" x14ac:dyDescent="0.2">
      <c r="A21" s="399"/>
      <c r="B21" s="534" t="s">
        <v>208</v>
      </c>
      <c r="C21" s="96">
        <v>23.091999999999999</v>
      </c>
      <c r="D21" s="144">
        <v>57.578000000000003</v>
      </c>
      <c r="E21" s="177">
        <v>34.486000000000004</v>
      </c>
      <c r="F21" s="144">
        <v>540.02499999999998</v>
      </c>
      <c r="G21" s="144">
        <v>844.67799999999988</v>
      </c>
      <c r="H21" s="177">
        <v>304.65299999999991</v>
      </c>
    </row>
    <row r="22" spans="1:8" x14ac:dyDescent="0.2">
      <c r="A22" s="399"/>
      <c r="B22" s="534" t="s">
        <v>237</v>
      </c>
      <c r="C22" s="144">
        <v>76.525999999999996</v>
      </c>
      <c r="D22" s="96">
        <v>0.29799999999999999</v>
      </c>
      <c r="E22" s="691">
        <v>-76.227999999999994</v>
      </c>
      <c r="F22" s="144">
        <v>687.56200000000001</v>
      </c>
      <c r="G22" s="96">
        <v>28.148999999999997</v>
      </c>
      <c r="H22" s="177">
        <v>-659.41300000000001</v>
      </c>
    </row>
    <row r="23" spans="1:8" x14ac:dyDescent="0.2">
      <c r="A23" s="399"/>
      <c r="B23" s="534" t="s">
        <v>238</v>
      </c>
      <c r="C23" s="96">
        <v>158.446</v>
      </c>
      <c r="D23" s="96">
        <v>57.762999999999998</v>
      </c>
      <c r="E23" s="691">
        <v>-100.68299999999999</v>
      </c>
      <c r="F23" s="144">
        <v>813.20600000000024</v>
      </c>
      <c r="G23" s="141">
        <v>574.44400000000007</v>
      </c>
      <c r="H23" s="177">
        <v>-238.76200000000017</v>
      </c>
    </row>
    <row r="24" spans="1:8" x14ac:dyDescent="0.2">
      <c r="A24" s="399"/>
      <c r="B24" s="653" t="s">
        <v>239</v>
      </c>
      <c r="C24" s="144">
        <v>105.88100000000009</v>
      </c>
      <c r="D24" s="141">
        <v>74.580999999999904</v>
      </c>
      <c r="E24" s="177">
        <v>-31.300000000000182</v>
      </c>
      <c r="F24" s="144">
        <v>1203.0670000000009</v>
      </c>
      <c r="G24" s="141">
        <v>1322.2980000000007</v>
      </c>
      <c r="H24" s="177">
        <v>119.23099999999977</v>
      </c>
    </row>
    <row r="25" spans="1:8" x14ac:dyDescent="0.2">
      <c r="A25" s="634" t="s">
        <v>439</v>
      </c>
      <c r="C25" s="146">
        <v>1233.6880000000001</v>
      </c>
      <c r="D25" s="146">
        <v>1324.6289999999999</v>
      </c>
      <c r="E25" s="178">
        <v>90.940999999999804</v>
      </c>
      <c r="F25" s="146">
        <v>12747.567999999999</v>
      </c>
      <c r="G25" s="146">
        <v>13590.259999999998</v>
      </c>
      <c r="H25" s="178">
        <v>842.6919999999991</v>
      </c>
    </row>
    <row r="26" spans="1:8" x14ac:dyDescent="0.2">
      <c r="A26" s="652"/>
      <c r="B26" s="651" t="s">
        <v>210</v>
      </c>
      <c r="C26" s="144">
        <v>45.051000000000002</v>
      </c>
      <c r="D26" s="141">
        <v>0</v>
      </c>
      <c r="E26" s="179">
        <v>-45.051000000000002</v>
      </c>
      <c r="F26" s="144">
        <v>293.14300000000003</v>
      </c>
      <c r="G26" s="141">
        <v>55.347999999999999</v>
      </c>
      <c r="H26" s="179">
        <v>-237.79500000000002</v>
      </c>
    </row>
    <row r="27" spans="1:8" x14ac:dyDescent="0.2">
      <c r="A27" s="400"/>
      <c r="B27" s="534" t="s">
        <v>688</v>
      </c>
      <c r="C27" s="144">
        <v>0</v>
      </c>
      <c r="D27" s="144">
        <v>31.25</v>
      </c>
      <c r="E27" s="177">
        <v>31.25</v>
      </c>
      <c r="F27" s="144">
        <v>0</v>
      </c>
      <c r="G27" s="96">
        <v>157.08199999999999</v>
      </c>
      <c r="H27" s="177">
        <v>157.08199999999999</v>
      </c>
    </row>
    <row r="28" spans="1:8" x14ac:dyDescent="0.2">
      <c r="A28" s="400"/>
      <c r="B28" s="534" t="s">
        <v>240</v>
      </c>
      <c r="C28" s="144">
        <v>0</v>
      </c>
      <c r="D28" s="144">
        <v>0</v>
      </c>
      <c r="E28" s="177">
        <v>0</v>
      </c>
      <c r="F28" s="144">
        <v>342.4679999999999</v>
      </c>
      <c r="G28" s="96">
        <v>7.5999999999999998E-2</v>
      </c>
      <c r="H28" s="177">
        <v>-342.39199999999988</v>
      </c>
    </row>
    <row r="29" spans="1:8" x14ac:dyDescent="0.2">
      <c r="A29" s="400"/>
      <c r="B29" s="534" t="s">
        <v>676</v>
      </c>
      <c r="C29" s="144">
        <v>92.745000000000005</v>
      </c>
      <c r="D29" s="144">
        <v>0</v>
      </c>
      <c r="E29" s="177">
        <v>-92.745000000000005</v>
      </c>
      <c r="F29" s="144">
        <v>357.54</v>
      </c>
      <c r="G29" s="144">
        <v>0</v>
      </c>
      <c r="H29" s="177">
        <v>-357.54</v>
      </c>
    </row>
    <row r="30" spans="1:8" x14ac:dyDescent="0.2">
      <c r="A30" s="400"/>
      <c r="B30" s="653" t="s">
        <v>518</v>
      </c>
      <c r="C30" s="96">
        <v>8.8990000000000009</v>
      </c>
      <c r="D30" s="141">
        <v>4.1899999999999977</v>
      </c>
      <c r="E30" s="177">
        <v>-4.7090000000000032</v>
      </c>
      <c r="F30" s="144">
        <v>206.01700000000005</v>
      </c>
      <c r="G30" s="141">
        <v>152.69199999999998</v>
      </c>
      <c r="H30" s="177">
        <v>-53.325000000000074</v>
      </c>
    </row>
    <row r="31" spans="1:8" x14ac:dyDescent="0.2">
      <c r="A31" s="634" t="s">
        <v>337</v>
      </c>
      <c r="C31" s="146">
        <v>146.69499999999999</v>
      </c>
      <c r="D31" s="146">
        <v>35.44</v>
      </c>
      <c r="E31" s="178">
        <v>-111.255</v>
      </c>
      <c r="F31" s="146">
        <v>1199.1679999999999</v>
      </c>
      <c r="G31" s="146">
        <v>365.19799999999998</v>
      </c>
      <c r="H31" s="178">
        <v>-833.96999999999991</v>
      </c>
    </row>
    <row r="32" spans="1:8" x14ac:dyDescent="0.2">
      <c r="A32" s="652"/>
      <c r="B32" s="651" t="s">
        <v>213</v>
      </c>
      <c r="C32" s="144">
        <v>1.2809999999999999</v>
      </c>
      <c r="D32" s="141">
        <v>0</v>
      </c>
      <c r="E32" s="179">
        <v>-1.2809999999999999</v>
      </c>
      <c r="F32" s="144">
        <v>562.97400000000005</v>
      </c>
      <c r="G32" s="141">
        <v>0</v>
      </c>
      <c r="H32" s="179">
        <v>-562.97400000000005</v>
      </c>
    </row>
    <row r="33" spans="1:8" x14ac:dyDescent="0.2">
      <c r="A33" s="400"/>
      <c r="B33" s="534" t="s">
        <v>216</v>
      </c>
      <c r="C33" s="144">
        <v>0</v>
      </c>
      <c r="D33" s="141">
        <v>0</v>
      </c>
      <c r="E33" s="177">
        <v>0</v>
      </c>
      <c r="F33" s="144">
        <v>122.41900000000001</v>
      </c>
      <c r="G33" s="144">
        <v>3.9860000000000002</v>
      </c>
      <c r="H33" s="177">
        <v>-118.43300000000001</v>
      </c>
    </row>
    <row r="34" spans="1:8" x14ac:dyDescent="0.2">
      <c r="A34" s="400"/>
      <c r="B34" s="534" t="s">
        <v>241</v>
      </c>
      <c r="C34" s="144">
        <v>0</v>
      </c>
      <c r="D34" s="144">
        <v>246.13800000000001</v>
      </c>
      <c r="E34" s="177">
        <v>246.13800000000001</v>
      </c>
      <c r="F34" s="144">
        <v>77.529000000000011</v>
      </c>
      <c r="G34" s="144">
        <v>3037.5749999999998</v>
      </c>
      <c r="H34" s="177">
        <v>2960.0459999999998</v>
      </c>
    </row>
    <row r="35" spans="1:8" x14ac:dyDescent="0.2">
      <c r="A35" s="400"/>
      <c r="B35" s="534" t="s">
        <v>218</v>
      </c>
      <c r="C35" s="144">
        <v>0</v>
      </c>
      <c r="D35" s="96">
        <v>33.316000000000003</v>
      </c>
      <c r="E35" s="691">
        <v>33.316000000000003</v>
      </c>
      <c r="F35" s="144">
        <v>0</v>
      </c>
      <c r="G35" s="144">
        <v>499.70399999999995</v>
      </c>
      <c r="H35" s="177">
        <v>499.70399999999995</v>
      </c>
    </row>
    <row r="36" spans="1:8" x14ac:dyDescent="0.2">
      <c r="A36" s="400"/>
      <c r="B36" s="653" t="s">
        <v>219</v>
      </c>
      <c r="C36" s="144">
        <v>46.264000000000003</v>
      </c>
      <c r="D36" s="144">
        <v>81.63999999999993</v>
      </c>
      <c r="E36" s="691">
        <v>35.375999999999927</v>
      </c>
      <c r="F36" s="144">
        <v>153.71800000000007</v>
      </c>
      <c r="G36" s="144">
        <v>693.9389999999994</v>
      </c>
      <c r="H36" s="177">
        <v>540.22099999999932</v>
      </c>
    </row>
    <row r="37" spans="1:8" x14ac:dyDescent="0.2">
      <c r="A37" s="634" t="s">
        <v>440</v>
      </c>
      <c r="C37" s="146">
        <v>47.545000000000002</v>
      </c>
      <c r="D37" s="146">
        <v>361.09399999999994</v>
      </c>
      <c r="E37" s="178">
        <v>313.54899999999992</v>
      </c>
      <c r="F37" s="146">
        <v>916.6400000000001</v>
      </c>
      <c r="G37" s="146">
        <v>4235.2039999999988</v>
      </c>
      <c r="H37" s="178">
        <v>3318.5639999999985</v>
      </c>
    </row>
    <row r="38" spans="1:8" x14ac:dyDescent="0.2">
      <c r="A38" s="652"/>
      <c r="B38" s="651" t="s">
        <v>534</v>
      </c>
      <c r="C38" s="144">
        <v>16.093</v>
      </c>
      <c r="D38" s="141">
        <v>0</v>
      </c>
      <c r="E38" s="179">
        <v>-16.093</v>
      </c>
      <c r="F38" s="144">
        <v>241.77300000000002</v>
      </c>
      <c r="G38" s="141">
        <v>6.3029999999999999</v>
      </c>
      <c r="H38" s="179">
        <v>-235.47000000000003</v>
      </c>
    </row>
    <row r="39" spans="1:8" x14ac:dyDescent="0.2">
      <c r="A39" s="400"/>
      <c r="B39" s="534" t="s">
        <v>644</v>
      </c>
      <c r="C39" s="144">
        <v>2.8380000000000001</v>
      </c>
      <c r="D39" s="141">
        <v>0</v>
      </c>
      <c r="E39" s="691">
        <v>-2.8380000000000001</v>
      </c>
      <c r="F39" s="405">
        <v>151.37</v>
      </c>
      <c r="G39" s="96">
        <v>7.2999999999999995E-2</v>
      </c>
      <c r="H39" s="177">
        <v>-151.297</v>
      </c>
    </row>
    <row r="40" spans="1:8" x14ac:dyDescent="0.2">
      <c r="A40" s="400"/>
      <c r="B40" s="534" t="s">
        <v>614</v>
      </c>
      <c r="C40" s="141">
        <v>98.254000000000005</v>
      </c>
      <c r="D40" s="141">
        <v>0</v>
      </c>
      <c r="E40" s="179">
        <v>-98.254000000000005</v>
      </c>
      <c r="F40" s="96">
        <v>712.10599999999999</v>
      </c>
      <c r="G40" s="144">
        <v>32.402000000000001</v>
      </c>
      <c r="H40" s="177">
        <v>-679.70399999999995</v>
      </c>
    </row>
    <row r="41" spans="1:8" x14ac:dyDescent="0.2">
      <c r="A41" s="400"/>
      <c r="B41" s="534" t="s">
        <v>608</v>
      </c>
      <c r="C41" s="144">
        <v>0</v>
      </c>
      <c r="D41" s="141">
        <v>0</v>
      </c>
      <c r="E41" s="177">
        <v>0</v>
      </c>
      <c r="F41" s="96">
        <v>3.0000000000000001E-3</v>
      </c>
      <c r="G41" s="141">
        <v>32.703000000000003</v>
      </c>
      <c r="H41" s="177">
        <v>32.700000000000003</v>
      </c>
    </row>
    <row r="42" spans="1:8" x14ac:dyDescent="0.2">
      <c r="A42" s="400"/>
      <c r="B42" s="534" t="s">
        <v>610</v>
      </c>
      <c r="C42" s="144">
        <v>0</v>
      </c>
      <c r="D42" s="141">
        <v>0</v>
      </c>
      <c r="E42" s="177">
        <v>0</v>
      </c>
      <c r="F42" s="144">
        <v>31.082999999999998</v>
      </c>
      <c r="G42" s="144">
        <v>200.501</v>
      </c>
      <c r="H42" s="177">
        <v>169.41800000000001</v>
      </c>
    </row>
    <row r="43" spans="1:8" x14ac:dyDescent="0.2">
      <c r="A43" s="400"/>
      <c r="B43" s="653" t="s">
        <v>242</v>
      </c>
      <c r="C43" s="141">
        <v>74.488</v>
      </c>
      <c r="D43" s="141">
        <v>6.4000000000000001E-2</v>
      </c>
      <c r="E43" s="691">
        <v>-74.424000000000007</v>
      </c>
      <c r="F43" s="405">
        <v>228.11999999999989</v>
      </c>
      <c r="G43" s="144">
        <v>0.84500000000002728</v>
      </c>
      <c r="H43" s="179">
        <v>-227.27499999999986</v>
      </c>
    </row>
    <row r="44" spans="1:8" x14ac:dyDescent="0.2">
      <c r="A44" s="487" t="s">
        <v>456</v>
      </c>
      <c r="B44" s="477"/>
      <c r="C44" s="146">
        <v>191.673</v>
      </c>
      <c r="D44" s="728">
        <v>6.4000000000000001E-2</v>
      </c>
      <c r="E44" s="178">
        <v>-191.60900000000001</v>
      </c>
      <c r="F44" s="146">
        <v>1364.4549999999999</v>
      </c>
      <c r="G44" s="146">
        <v>272.827</v>
      </c>
      <c r="H44" s="178">
        <v>-1091.6279999999999</v>
      </c>
    </row>
    <row r="45" spans="1:8" x14ac:dyDescent="0.2">
      <c r="A45" s="150" t="s">
        <v>114</v>
      </c>
      <c r="B45" s="150"/>
      <c r="C45" s="150">
        <v>1786.0260000000001</v>
      </c>
      <c r="D45" s="180">
        <v>2066.261</v>
      </c>
      <c r="E45" s="150">
        <v>280.2349999999999</v>
      </c>
      <c r="F45" s="150">
        <v>18169.231</v>
      </c>
      <c r="G45" s="180">
        <v>22340.882000000009</v>
      </c>
      <c r="H45" s="150">
        <v>4171.6510000000089</v>
      </c>
    </row>
    <row r="46" spans="1:8" x14ac:dyDescent="0.2">
      <c r="A46" s="226" t="s">
        <v>441</v>
      </c>
      <c r="B46" s="152"/>
      <c r="C46" s="152">
        <v>139.077</v>
      </c>
      <c r="D46" s="707">
        <v>0</v>
      </c>
      <c r="E46" s="152">
        <v>-139.077</v>
      </c>
      <c r="F46" s="152">
        <v>1687.866</v>
      </c>
      <c r="G46" s="152">
        <v>124.06899999999999</v>
      </c>
      <c r="H46" s="152">
        <v>-1563.797</v>
      </c>
    </row>
    <row r="47" spans="1:8" x14ac:dyDescent="0.2">
      <c r="A47" s="226" t="s">
        <v>442</v>
      </c>
      <c r="B47" s="152"/>
      <c r="C47" s="152">
        <v>1646.9490000000001</v>
      </c>
      <c r="D47" s="701">
        <v>2066.261</v>
      </c>
      <c r="E47" s="152">
        <v>419.3119999999999</v>
      </c>
      <c r="F47" s="152">
        <v>16481.364999999998</v>
      </c>
      <c r="G47" s="152">
        <v>22216.813000000009</v>
      </c>
      <c r="H47" s="152">
        <v>5735.4480000000112</v>
      </c>
    </row>
    <row r="48" spans="1:8" x14ac:dyDescent="0.2">
      <c r="A48" s="481" t="s">
        <v>443</v>
      </c>
      <c r="B48" s="154"/>
      <c r="C48" s="154">
        <v>1060.23</v>
      </c>
      <c r="D48" s="154">
        <v>1493.778</v>
      </c>
      <c r="E48" s="154">
        <v>433.548</v>
      </c>
      <c r="F48" s="154">
        <v>12075.074999999999</v>
      </c>
      <c r="G48" s="154">
        <v>14655.823999999997</v>
      </c>
      <c r="H48" s="154">
        <v>2580.748999999998</v>
      </c>
    </row>
    <row r="49" spans="1:147" x14ac:dyDescent="0.2">
      <c r="A49" s="481" t="s">
        <v>444</v>
      </c>
      <c r="B49" s="154"/>
      <c r="C49" s="154">
        <v>725.79600000000005</v>
      </c>
      <c r="D49" s="154">
        <v>572.48299999999995</v>
      </c>
      <c r="E49" s="154">
        <v>-153.3130000000001</v>
      </c>
      <c r="F49" s="154">
        <v>6094.1560000000009</v>
      </c>
      <c r="G49" s="154">
        <v>7685.0580000000118</v>
      </c>
      <c r="H49" s="154">
        <v>1590.902000000011</v>
      </c>
    </row>
    <row r="50" spans="1:147" x14ac:dyDescent="0.2">
      <c r="A50" s="482" t="s">
        <v>445</v>
      </c>
      <c r="B50" s="479"/>
      <c r="C50" s="479">
        <v>702.37599999999998</v>
      </c>
      <c r="D50" s="467">
        <v>1141.2770000000003</v>
      </c>
      <c r="E50" s="480">
        <v>438.90100000000029</v>
      </c>
      <c r="F50" s="480">
        <v>8634.5020000000004</v>
      </c>
      <c r="G50" s="480">
        <v>11090.958999999999</v>
      </c>
      <c r="H50" s="480">
        <v>2456.4569999999985</v>
      </c>
    </row>
    <row r="51" spans="1:147" x14ac:dyDescent="0.2">
      <c r="B51" s="84"/>
      <c r="C51" s="84"/>
      <c r="D51" s="84"/>
      <c r="E51" s="84"/>
      <c r="F51" s="84"/>
      <c r="G51" s="84"/>
      <c r="H51" s="161" t="s">
        <v>220</v>
      </c>
    </row>
    <row r="52" spans="1:147" x14ac:dyDescent="0.2">
      <c r="A52" s="429" t="s">
        <v>528</v>
      </c>
      <c r="B52" s="84"/>
      <c r="C52" s="84"/>
      <c r="D52" s="84"/>
      <c r="E52" s="84"/>
      <c r="F52" s="84"/>
      <c r="G52" s="84"/>
      <c r="H52" s="84"/>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6" priority="87" operator="between">
      <formula>0</formula>
      <formula>0.5</formula>
    </cfRule>
    <cfRule type="cellIs" dxfId="115" priority="88" operator="between">
      <formula>0</formula>
      <formula>0.49</formula>
    </cfRule>
  </conditionalFormatting>
  <conditionalFormatting sqref="C18">
    <cfRule type="cellIs" dxfId="114" priority="3" operator="between">
      <formula>0</formula>
      <formula>0.5</formula>
    </cfRule>
    <cfRule type="cellIs" dxfId="113" priority="4" operator="between">
      <formula>0</formula>
      <formula>0.49</formula>
    </cfRule>
  </conditionalFormatting>
  <conditionalFormatting sqref="C20:C21">
    <cfRule type="cellIs" dxfId="112" priority="25" operator="between">
      <formula>0</formula>
      <formula>0.5</formula>
    </cfRule>
    <cfRule type="cellIs" dxfId="111" priority="26" operator="between">
      <formula>0</formula>
      <formula>0.49</formula>
    </cfRule>
  </conditionalFormatting>
  <conditionalFormatting sqref="C23">
    <cfRule type="cellIs" dxfId="110" priority="147" operator="between">
      <formula>0</formula>
      <formula>0.5</formula>
    </cfRule>
    <cfRule type="cellIs" dxfId="109" priority="148" operator="between">
      <formula>0</formula>
      <formula>0.49</formula>
    </cfRule>
  </conditionalFormatting>
  <conditionalFormatting sqref="C30">
    <cfRule type="cellIs" dxfId="108" priority="15" operator="between">
      <formula>0</formula>
      <formula>0.5</formula>
    </cfRule>
    <cfRule type="cellIs" dxfId="107" priority="16" operator="between">
      <formula>0</formula>
      <formula>0.49</formula>
    </cfRule>
  </conditionalFormatting>
  <conditionalFormatting sqref="D16">
    <cfRule type="cellIs" dxfId="106" priority="7" operator="between">
      <formula>0</formula>
      <formula>0.5</formula>
    </cfRule>
    <cfRule type="cellIs" dxfId="105" priority="8" operator="between">
      <formula>0</formula>
      <formula>0.49</formula>
    </cfRule>
  </conditionalFormatting>
  <conditionalFormatting sqref="D43:D44">
    <cfRule type="cellIs" dxfId="104" priority="29" operator="between">
      <formula>0</formula>
      <formula>0.5</formula>
    </cfRule>
    <cfRule type="cellIs" dxfId="103" priority="30" operator="between">
      <formula>0</formula>
      <formula>0.49</formula>
    </cfRule>
  </conditionalFormatting>
  <conditionalFormatting sqref="D7:E7">
    <cfRule type="cellIs" dxfId="102" priority="51" operator="between">
      <formula>0</formula>
      <formula>0.5</formula>
    </cfRule>
    <cfRule type="cellIs" dxfId="101" priority="52" operator="between">
      <formula>0</formula>
      <formula>0.49</formula>
    </cfRule>
  </conditionalFormatting>
  <conditionalFormatting sqref="D17:E17">
    <cfRule type="cellIs" dxfId="100" priority="115" operator="between">
      <formula>0</formula>
      <formula>0.5</formula>
    </cfRule>
    <cfRule type="cellIs" dxfId="99" priority="116" operator="between">
      <formula>0</formula>
      <formula>0.49</formula>
    </cfRule>
  </conditionalFormatting>
  <conditionalFormatting sqref="D22:E23">
    <cfRule type="cellIs" dxfId="98" priority="55" operator="between">
      <formula>0</formula>
      <formula>0.5</formula>
    </cfRule>
    <cfRule type="cellIs" dxfId="97" priority="56" operator="between">
      <formula>0</formula>
      <formula>0.49</formula>
    </cfRule>
  </conditionalFormatting>
  <conditionalFormatting sqref="D35:E35">
    <cfRule type="cellIs" dxfId="96" priority="91" operator="between">
      <formula>0</formula>
      <formula>0.5</formula>
    </cfRule>
    <cfRule type="cellIs" dxfId="95" priority="92" operator="between">
      <formula>0</formula>
      <formula>0.49</formula>
    </cfRule>
  </conditionalFormatting>
  <conditionalFormatting sqref="E18">
    <cfRule type="cellIs" dxfId="94" priority="123" operator="between">
      <formula>0</formula>
      <formula>0.5</formula>
    </cfRule>
    <cfRule type="cellIs" dxfId="93" priority="124" operator="between">
      <formula>0</formula>
      <formula>0.49</formula>
    </cfRule>
  </conditionalFormatting>
  <conditionalFormatting sqref="E36">
    <cfRule type="cellIs" dxfId="92" priority="5" operator="between">
      <formula>0</formula>
      <formula>0.5</formula>
    </cfRule>
    <cfRule type="cellIs" dxfId="91" priority="6" operator="between">
      <formula>-0.49</formula>
      <formula>0</formula>
    </cfRule>
  </conditionalFormatting>
  <conditionalFormatting sqref="E39">
    <cfRule type="cellIs" dxfId="90" priority="13" operator="between">
      <formula>0</formula>
      <formula>0.5</formula>
    </cfRule>
    <cfRule type="cellIs" dxfId="89" priority="14" operator="between">
      <formula>0</formula>
      <formula>0.49</formula>
    </cfRule>
  </conditionalFormatting>
  <conditionalFormatting sqref="E43">
    <cfRule type="cellIs" dxfId="88" priority="107" operator="between">
      <formula>0</formula>
      <formula>0.5</formula>
    </cfRule>
    <cfRule type="cellIs" dxfId="87" priority="108" operator="between">
      <formula>0</formula>
      <formula>0.49</formula>
    </cfRule>
  </conditionalFormatting>
  <conditionalFormatting sqref="F40:F41">
    <cfRule type="cellIs" dxfId="86" priority="11" operator="between">
      <formula>0</formula>
      <formula>0.5</formula>
    </cfRule>
    <cfRule type="cellIs" dxfId="85" priority="12" operator="between">
      <formula>0</formula>
      <formula>0.49</formula>
    </cfRule>
  </conditionalFormatting>
  <conditionalFormatting sqref="G9">
    <cfRule type="cellIs" dxfId="84" priority="135" operator="between">
      <formula>0</formula>
      <formula>0.5</formula>
    </cfRule>
    <cfRule type="cellIs" dxfId="83" priority="136" operator="between">
      <formula>0</formula>
      <formula>0.49</formula>
    </cfRule>
  </conditionalFormatting>
  <conditionalFormatting sqref="G22">
    <cfRule type="cellIs" dxfId="82" priority="105" operator="between">
      <formula>0</formula>
      <formula>0.5</formula>
    </cfRule>
    <cfRule type="cellIs" dxfId="81" priority="106" operator="between">
      <formula>0</formula>
      <formula>0.49</formula>
    </cfRule>
  </conditionalFormatting>
  <conditionalFormatting sqref="G27:G28">
    <cfRule type="cellIs" dxfId="80" priority="1" operator="between">
      <formula>0</formula>
      <formula>0.5</formula>
    </cfRule>
    <cfRule type="cellIs" dxfId="79" priority="2" operator="between">
      <formula>0</formula>
      <formula>0.49</formula>
    </cfRule>
  </conditionalFormatting>
  <conditionalFormatting sqref="G39">
    <cfRule type="cellIs" dxfId="78" priority="27" operator="between">
      <formula>0</formula>
      <formula>0.5</formula>
    </cfRule>
    <cfRule type="cellIs" dxfId="77" priority="28"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4">
        <f>INDICE!A3</f>
        <v>45413</v>
      </c>
      <c r="C3" s="775"/>
      <c r="D3" s="775" t="s">
        <v>115</v>
      </c>
      <c r="E3" s="775"/>
      <c r="F3" s="775" t="s">
        <v>116</v>
      </c>
      <c r="G3" s="775"/>
      <c r="H3" s="775"/>
    </row>
    <row r="4" spans="1:8" x14ac:dyDescent="0.2">
      <c r="A4" s="66"/>
      <c r="B4" s="82" t="s">
        <v>47</v>
      </c>
      <c r="C4" s="82" t="s">
        <v>446</v>
      </c>
      <c r="D4" s="82" t="s">
        <v>47</v>
      </c>
      <c r="E4" s="82" t="s">
        <v>446</v>
      </c>
      <c r="F4" s="82" t="s">
        <v>47</v>
      </c>
      <c r="G4" s="83" t="s">
        <v>446</v>
      </c>
      <c r="H4" s="83" t="s">
        <v>121</v>
      </c>
    </row>
    <row r="5" spans="1:8" x14ac:dyDescent="0.2">
      <c r="A5" t="s">
        <v>594</v>
      </c>
      <c r="B5" s="737">
        <v>6.9000000000000006E-2</v>
      </c>
      <c r="C5" s="73">
        <v>527.27272727272725</v>
      </c>
      <c r="D5" s="738">
        <v>0.23300000000000001</v>
      </c>
      <c r="E5" s="187">
        <v>18.274111675126903</v>
      </c>
      <c r="F5" s="195">
        <v>0.70799999999999996</v>
      </c>
      <c r="G5" s="187">
        <v>-7.4509803921568629</v>
      </c>
      <c r="H5" s="475">
        <v>100</v>
      </c>
    </row>
    <row r="6" spans="1:8" x14ac:dyDescent="0.2">
      <c r="A6" s="188" t="s">
        <v>244</v>
      </c>
      <c r="B6" s="735">
        <v>6.9000000000000006E-2</v>
      </c>
      <c r="C6" s="725">
        <v>527.27272727272725</v>
      </c>
      <c r="D6" s="735">
        <v>0.23300000000000001</v>
      </c>
      <c r="E6" s="188">
        <v>18.274111675126903</v>
      </c>
      <c r="F6" s="739">
        <v>0.70799999999999996</v>
      </c>
      <c r="G6" s="188">
        <v>-7.4509803921568629</v>
      </c>
      <c r="H6" s="188">
        <v>100</v>
      </c>
    </row>
    <row r="7" spans="1:8" x14ac:dyDescent="0.2">
      <c r="A7" s="558" t="s">
        <v>245</v>
      </c>
      <c r="B7" s="682">
        <f>B6/'Consumo PP'!B11*100</f>
        <v>1.3593763843105983E-3</v>
      </c>
      <c r="C7" s="622"/>
      <c r="D7" s="682">
        <f>D6/'Consumo PP'!D11*100</f>
        <v>9.4465050269420192E-4</v>
      </c>
      <c r="E7" s="622"/>
      <c r="F7" s="682">
        <f>F6/'Consumo PP'!F11*100</f>
        <v>1.2081517473948964E-3</v>
      </c>
      <c r="G7" s="558"/>
      <c r="H7" s="621"/>
    </row>
    <row r="8" spans="1:8" x14ac:dyDescent="0.2">
      <c r="A8" s="80" t="s">
        <v>567</v>
      </c>
      <c r="B8" s="59"/>
      <c r="C8" s="108"/>
      <c r="D8" s="108"/>
      <c r="E8" s="108"/>
      <c r="F8" s="108"/>
      <c r="G8" s="108"/>
      <c r="H8" s="161" t="s">
        <v>220</v>
      </c>
    </row>
    <row r="9" spans="1:8" s="1" customFormat="1" x14ac:dyDescent="0.2">
      <c r="A9" s="80" t="s">
        <v>521</v>
      </c>
      <c r="B9" s="108"/>
    </row>
    <row r="10" spans="1:8" s="1" customFormat="1" x14ac:dyDescent="0.2">
      <c r="A10" s="746" t="s">
        <v>528</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76"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1"/>
      <c r="C1" s="1"/>
      <c r="D1" s="1"/>
      <c r="E1" s="1"/>
      <c r="F1" s="1"/>
      <c r="G1" s="1"/>
    </row>
    <row r="2" spans="1:7" x14ac:dyDescent="0.2">
      <c r="A2" s="1"/>
      <c r="B2" s="1"/>
      <c r="C2" s="1"/>
      <c r="D2" s="1"/>
      <c r="E2" s="1"/>
      <c r="F2" s="1"/>
      <c r="G2" s="55" t="s">
        <v>151</v>
      </c>
    </row>
    <row r="3" spans="1:7" x14ac:dyDescent="0.2">
      <c r="A3" s="56"/>
      <c r="B3" s="778">
        <f>INDICE!A3</f>
        <v>45413</v>
      </c>
      <c r="C3" s="778"/>
      <c r="D3" s="776" t="s">
        <v>115</v>
      </c>
      <c r="E3" s="776"/>
      <c r="F3" s="776" t="s">
        <v>116</v>
      </c>
      <c r="G3" s="776"/>
    </row>
    <row r="4" spans="1:7" x14ac:dyDescent="0.2">
      <c r="A4" s="66"/>
      <c r="B4" s="610" t="s">
        <v>47</v>
      </c>
      <c r="C4" s="196" t="s">
        <v>446</v>
      </c>
      <c r="D4" s="610" t="s">
        <v>47</v>
      </c>
      <c r="E4" s="196" t="s">
        <v>446</v>
      </c>
      <c r="F4" s="610" t="s">
        <v>47</v>
      </c>
      <c r="G4" s="196" t="s">
        <v>446</v>
      </c>
    </row>
    <row r="5" spans="1:7" ht="15" x14ac:dyDescent="0.25">
      <c r="A5" s="416" t="s">
        <v>114</v>
      </c>
      <c r="B5" s="419">
        <v>5789.183</v>
      </c>
      <c r="C5" s="417">
        <v>14.599004253430589</v>
      </c>
      <c r="D5" s="418">
        <v>27815.200000000001</v>
      </c>
      <c r="E5" s="417">
        <v>10.188808344039527</v>
      </c>
      <c r="F5" s="420">
        <v>65036.995000000003</v>
      </c>
      <c r="G5" s="417">
        <v>3.7076611929751389</v>
      </c>
    </row>
    <row r="6" spans="1:7" x14ac:dyDescent="0.2">
      <c r="A6" s="80"/>
      <c r="B6" s="1"/>
      <c r="C6" s="1"/>
      <c r="D6" s="1"/>
      <c r="E6" s="1"/>
      <c r="F6" s="1"/>
      <c r="G6" s="55" t="s">
        <v>220</v>
      </c>
    </row>
    <row r="7" spans="1:7" x14ac:dyDescent="0.2">
      <c r="A7" s="80" t="s">
        <v>567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694</v>
      </c>
      <c r="B1" s="3"/>
      <c r="C1" s="3"/>
      <c r="D1" s="3"/>
      <c r="E1" s="3"/>
      <c r="F1" s="3"/>
      <c r="G1" s="3"/>
    </row>
    <row r="2" spans="1:8" ht="15.75" x14ac:dyDescent="0.25">
      <c r="A2" s="2"/>
      <c r="B2" s="89"/>
      <c r="C2" s="3"/>
      <c r="D2" s="3"/>
      <c r="E2" s="3"/>
      <c r="F2" s="3"/>
      <c r="G2" s="3"/>
      <c r="H2" s="55" t="s">
        <v>151</v>
      </c>
    </row>
    <row r="3" spans="1:8" x14ac:dyDescent="0.2">
      <c r="A3" s="70"/>
      <c r="B3" s="774">
        <f>INDICE!A3</f>
        <v>45413</v>
      </c>
      <c r="C3" s="775"/>
      <c r="D3" s="775" t="s">
        <v>115</v>
      </c>
      <c r="E3" s="775"/>
      <c r="F3" s="775" t="s">
        <v>116</v>
      </c>
      <c r="G3" s="775"/>
      <c r="H3" s="775"/>
    </row>
    <row r="4" spans="1:8" x14ac:dyDescent="0.2">
      <c r="A4" s="66"/>
      <c r="B4" s="63" t="s">
        <v>47</v>
      </c>
      <c r="C4" s="63" t="s">
        <v>418</v>
      </c>
      <c r="D4" s="63" t="s">
        <v>47</v>
      </c>
      <c r="E4" s="63" t="s">
        <v>418</v>
      </c>
      <c r="F4" s="63" t="s">
        <v>47</v>
      </c>
      <c r="G4" s="64" t="s">
        <v>418</v>
      </c>
      <c r="H4" s="64" t="s">
        <v>121</v>
      </c>
    </row>
    <row r="5" spans="1:8" x14ac:dyDescent="0.2">
      <c r="A5" s="3" t="s">
        <v>510</v>
      </c>
      <c r="B5" s="301">
        <v>86.576999999999998</v>
      </c>
      <c r="C5" s="72">
        <v>-7.8928890591088958</v>
      </c>
      <c r="D5" s="71">
        <v>530.53499999999997</v>
      </c>
      <c r="E5" s="72">
        <v>14.154185126292887</v>
      </c>
      <c r="F5" s="71">
        <v>1260.3050000000001</v>
      </c>
      <c r="G5" s="72">
        <v>18.324165429727284</v>
      </c>
      <c r="H5" s="304">
        <v>1.9801601093638579</v>
      </c>
    </row>
    <row r="6" spans="1:8" x14ac:dyDescent="0.2">
      <c r="A6" s="3" t="s">
        <v>48</v>
      </c>
      <c r="B6" s="302">
        <v>876.101</v>
      </c>
      <c r="C6" s="59">
        <v>-2.961116926127136</v>
      </c>
      <c r="D6" s="58">
        <v>4036.241</v>
      </c>
      <c r="E6" s="59">
        <v>2.8639109653364785</v>
      </c>
      <c r="F6" s="58">
        <v>9804.973</v>
      </c>
      <c r="G6" s="59">
        <v>0.81311838813723525</v>
      </c>
      <c r="H6" s="305">
        <v>15.405331572904709</v>
      </c>
    </row>
    <row r="7" spans="1:8" x14ac:dyDescent="0.2">
      <c r="A7" s="3" t="s">
        <v>49</v>
      </c>
      <c r="B7" s="302">
        <v>931.19200000000001</v>
      </c>
      <c r="C7" s="59">
        <v>28.811430452711324</v>
      </c>
      <c r="D7" s="58">
        <v>4428.4169999999995</v>
      </c>
      <c r="E7" s="73">
        <v>17.376313898533105</v>
      </c>
      <c r="F7" s="58">
        <v>10440.994999999999</v>
      </c>
      <c r="G7" s="59">
        <v>12.624426535798907</v>
      </c>
      <c r="H7" s="305">
        <v>16.404633641116625</v>
      </c>
    </row>
    <row r="8" spans="1:8" x14ac:dyDescent="0.2">
      <c r="A8" s="3" t="s">
        <v>122</v>
      </c>
      <c r="B8" s="302">
        <v>2274.09</v>
      </c>
      <c r="C8" s="73">
        <v>6.7499038866411416</v>
      </c>
      <c r="D8" s="58">
        <v>11035.184000000001</v>
      </c>
      <c r="E8" s="59">
        <v>2.8891174032431879</v>
      </c>
      <c r="F8" s="58">
        <v>26040.502999999997</v>
      </c>
      <c r="G8" s="59">
        <v>-0.18113860148505154</v>
      </c>
      <c r="H8" s="305">
        <v>40.914195586282574</v>
      </c>
    </row>
    <row r="9" spans="1:8" x14ac:dyDescent="0.2">
      <c r="A9" s="3" t="s">
        <v>123</v>
      </c>
      <c r="B9" s="302">
        <v>452.83699999999999</v>
      </c>
      <c r="C9" s="59">
        <v>54.938430007972109</v>
      </c>
      <c r="D9" s="58">
        <v>2075.8109999999997</v>
      </c>
      <c r="E9" s="59">
        <v>52.547914400776023</v>
      </c>
      <c r="F9" s="58">
        <v>4661.2819999999992</v>
      </c>
      <c r="G9" s="73">
        <v>30.927936691001484</v>
      </c>
      <c r="H9" s="305">
        <v>7.323691229421275</v>
      </c>
    </row>
    <row r="10" spans="1:8" x14ac:dyDescent="0.2">
      <c r="A10" s="66" t="s">
        <v>586</v>
      </c>
      <c r="B10" s="303">
        <v>1011.8599999999986</v>
      </c>
      <c r="C10" s="75">
        <v>15.087015319382338</v>
      </c>
      <c r="D10" s="74">
        <v>4871.1989999999978</v>
      </c>
      <c r="E10" s="75">
        <v>6.6861983572616968</v>
      </c>
      <c r="F10" s="74">
        <v>11438.563</v>
      </c>
      <c r="G10" s="75">
        <v>0.67032504934263315</v>
      </c>
      <c r="H10" s="306">
        <v>17.97198786091095</v>
      </c>
    </row>
    <row r="11" spans="1:8" x14ac:dyDescent="0.2">
      <c r="A11" s="76" t="s">
        <v>114</v>
      </c>
      <c r="B11" s="77">
        <v>5632.6569999999992</v>
      </c>
      <c r="C11" s="78">
        <v>12.170336437903964</v>
      </c>
      <c r="D11" s="77">
        <v>26977.386999999999</v>
      </c>
      <c r="E11" s="78">
        <v>8.7208446872250072</v>
      </c>
      <c r="F11" s="77">
        <v>63646.620999999999</v>
      </c>
      <c r="G11" s="78">
        <v>4.215722771132655</v>
      </c>
      <c r="H11" s="78">
        <v>100</v>
      </c>
    </row>
    <row r="12" spans="1:8" x14ac:dyDescent="0.2">
      <c r="A12" s="3"/>
      <c r="B12" s="3"/>
      <c r="C12" s="3"/>
      <c r="D12" s="3"/>
      <c r="E12" s="3"/>
      <c r="F12" s="3"/>
      <c r="G12" s="3"/>
      <c r="H12" s="79" t="s">
        <v>220</v>
      </c>
    </row>
    <row r="13" spans="1:8" x14ac:dyDescent="0.2">
      <c r="A13" s="80" t="s">
        <v>568</v>
      </c>
      <c r="B13" s="3"/>
      <c r="C13" s="3"/>
      <c r="D13" s="3"/>
      <c r="E13" s="3"/>
      <c r="F13" s="3"/>
      <c r="G13" s="3"/>
      <c r="H13" s="3"/>
    </row>
    <row r="14" spans="1:8" x14ac:dyDescent="0.2">
      <c r="A14" s="80" t="s">
        <v>569</v>
      </c>
      <c r="B14" s="58"/>
      <c r="C14" s="3"/>
      <c r="D14" s="3"/>
      <c r="E14" s="3"/>
      <c r="F14" s="3"/>
      <c r="G14" s="3"/>
      <c r="H14" s="3"/>
    </row>
    <row r="15" spans="1:8" x14ac:dyDescent="0.2">
      <c r="A15" s="80" t="s">
        <v>529</v>
      </c>
      <c r="B15" s="3"/>
      <c r="C15" s="3"/>
      <c r="D15" s="3"/>
      <c r="E15" s="3"/>
      <c r="F15" s="3"/>
      <c r="G15" s="3"/>
      <c r="H15" s="3"/>
    </row>
  </sheetData>
  <mergeCells count="3">
    <mergeCell ref="B3:C3"/>
    <mergeCell ref="D3:E3"/>
    <mergeCell ref="F3:H3"/>
  </mergeCells>
  <conditionalFormatting sqref="C8">
    <cfRule type="cellIs" dxfId="75" priority="3" operator="between">
      <formula>-0.5</formula>
      <formula>0.5</formula>
    </cfRule>
    <cfRule type="cellIs" dxfId="74" priority="4" operator="between">
      <formula>0</formula>
      <formula>0.49</formula>
    </cfRule>
  </conditionalFormatting>
  <conditionalFormatting sqref="E7">
    <cfRule type="cellIs" dxfId="73" priority="1" operator="between">
      <formula>0</formula>
      <formula>0.5</formula>
    </cfRule>
    <cfRule type="cellIs" dxfId="72"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797">
        <f>INDICE!A3</f>
        <v>45413</v>
      </c>
      <c r="B3" s="797">
        <v>41671</v>
      </c>
      <c r="C3" s="798">
        <v>41671</v>
      </c>
      <c r="D3" s="797">
        <v>41671</v>
      </c>
      <c r="E3" s="797">
        <v>41671</v>
      </c>
      <c r="F3" s="15"/>
    </row>
    <row r="4" spans="1:7" x14ac:dyDescent="0.2">
      <c r="A4" s="18" t="s">
        <v>30</v>
      </c>
      <c r="B4" s="759">
        <v>6.9000000000000006E-2</v>
      </c>
      <c r="C4" s="422"/>
      <c r="D4" s="15" t="s">
        <v>248</v>
      </c>
      <c r="E4" s="233">
        <v>5632.6569999999992</v>
      </c>
    </row>
    <row r="5" spans="1:7" x14ac:dyDescent="0.2">
      <c r="A5" s="18" t="s">
        <v>249</v>
      </c>
      <c r="B5" s="234">
        <v>5922.1580000000004</v>
      </c>
      <c r="C5" s="233"/>
      <c r="D5" s="18" t="s">
        <v>250</v>
      </c>
      <c r="E5" s="234">
        <v>-358.334</v>
      </c>
    </row>
    <row r="6" spans="1:7" x14ac:dyDescent="0.2">
      <c r="A6" s="18" t="s">
        <v>470</v>
      </c>
      <c r="B6" s="234">
        <v>25.162999999999982</v>
      </c>
      <c r="C6" s="233"/>
      <c r="D6" s="18" t="s">
        <v>251</v>
      </c>
      <c r="E6" s="234">
        <v>242.44989999999871</v>
      </c>
    </row>
    <row r="7" spans="1:7" x14ac:dyDescent="0.2">
      <c r="A7" s="18" t="s">
        <v>471</v>
      </c>
      <c r="B7" s="234">
        <v>27.544999999999249</v>
      </c>
      <c r="C7" s="233"/>
      <c r="D7" s="18" t="s">
        <v>472</v>
      </c>
      <c r="E7" s="234">
        <v>1786.0260000000001</v>
      </c>
    </row>
    <row r="8" spans="1:7" x14ac:dyDescent="0.2">
      <c r="A8" s="18" t="s">
        <v>473</v>
      </c>
      <c r="B8" s="234">
        <v>-185.75200000000001</v>
      </c>
      <c r="C8" s="233"/>
      <c r="D8" s="18" t="s">
        <v>474</v>
      </c>
      <c r="E8" s="234">
        <v>-2066.261</v>
      </c>
    </row>
    <row r="9" spans="1:7" x14ac:dyDescent="0.2">
      <c r="A9" s="173" t="s">
        <v>58</v>
      </c>
      <c r="B9" s="174">
        <v>5789.183</v>
      </c>
      <c r="C9" s="233"/>
      <c r="D9" s="18" t="s">
        <v>253</v>
      </c>
      <c r="E9" s="234">
        <v>-160.68100000000001</v>
      </c>
    </row>
    <row r="10" spans="1:7" x14ac:dyDescent="0.2">
      <c r="A10" s="18" t="s">
        <v>252</v>
      </c>
      <c r="B10" s="234">
        <v>-156.52600000000075</v>
      </c>
      <c r="C10" s="233"/>
      <c r="D10" s="173" t="s">
        <v>475</v>
      </c>
      <c r="E10" s="174">
        <v>5075.8568999999989</v>
      </c>
      <c r="G10" s="494"/>
    </row>
    <row r="11" spans="1:7" x14ac:dyDescent="0.2">
      <c r="A11" s="173" t="s">
        <v>248</v>
      </c>
      <c r="B11" s="174">
        <v>5632.6569999999992</v>
      </c>
      <c r="C11" s="423"/>
      <c r="D11" s="440"/>
      <c r="E11" s="41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4" t="s">
        <v>477</v>
      </c>
      <c r="B1" s="764"/>
      <c r="C1" s="764"/>
      <c r="D1" s="764"/>
      <c r="E1" s="191"/>
      <c r="F1" s="191"/>
      <c r="G1" s="6"/>
      <c r="H1" s="6"/>
      <c r="I1" s="6"/>
      <c r="J1" s="6"/>
    </row>
    <row r="2" spans="1:10" ht="14.25" customHeight="1" x14ac:dyDescent="0.2">
      <c r="A2" s="764"/>
      <c r="B2" s="764"/>
      <c r="C2" s="764"/>
      <c r="D2" s="764"/>
      <c r="E2" s="191"/>
      <c r="F2" s="191"/>
      <c r="G2" s="6"/>
      <c r="H2" s="6"/>
      <c r="I2" s="6"/>
      <c r="J2" s="6"/>
    </row>
    <row r="3" spans="1:10" ht="14.25" customHeight="1" x14ac:dyDescent="0.2">
      <c r="A3" s="53"/>
      <c r="B3" s="53"/>
      <c r="C3" s="53"/>
      <c r="D3" s="55" t="s">
        <v>254</v>
      </c>
    </row>
    <row r="4" spans="1:10" ht="14.25" customHeight="1" x14ac:dyDescent="0.2">
      <c r="A4" s="192"/>
      <c r="B4" s="192"/>
      <c r="C4" s="193" t="s">
        <v>580</v>
      </c>
      <c r="D4" s="193" t="s">
        <v>581</v>
      </c>
    </row>
    <row r="5" spans="1:10" ht="14.25" customHeight="1" x14ac:dyDescent="0.2">
      <c r="A5" s="802">
        <v>2020</v>
      </c>
      <c r="B5" s="194" t="s">
        <v>598</v>
      </c>
      <c r="C5" s="692">
        <v>13.37</v>
      </c>
      <c r="D5" s="195">
        <v>4.9450549450549373</v>
      </c>
    </row>
    <row r="6" spans="1:10" ht="14.25" customHeight="1" x14ac:dyDescent="0.2">
      <c r="A6" s="803" t="s">
        <v>506</v>
      </c>
      <c r="B6" s="194" t="s">
        <v>603</v>
      </c>
      <c r="C6" s="692">
        <v>12.71</v>
      </c>
      <c r="D6" s="195">
        <v>-4.9364248317127783</v>
      </c>
    </row>
    <row r="7" spans="1:10" ht="14.25" customHeight="1" x14ac:dyDescent="0.2">
      <c r="A7" s="803" t="s">
        <v>506</v>
      </c>
      <c r="B7" s="194" t="s">
        <v>604</v>
      </c>
      <c r="C7" s="692">
        <v>12.09</v>
      </c>
      <c r="D7" s="195">
        <v>-4.8780487804878128</v>
      </c>
    </row>
    <row r="8" spans="1:10" ht="14.25" customHeight="1" x14ac:dyDescent="0.2">
      <c r="A8" s="804" t="s">
        <v>506</v>
      </c>
      <c r="B8" s="197" t="s">
        <v>605</v>
      </c>
      <c r="C8" s="619">
        <v>12.68</v>
      </c>
      <c r="D8" s="198">
        <v>4.8800661703887496</v>
      </c>
    </row>
    <row r="9" spans="1:10" ht="14.25" customHeight="1" x14ac:dyDescent="0.2">
      <c r="A9" s="805">
        <v>2021</v>
      </c>
      <c r="B9" s="194" t="s">
        <v>606</v>
      </c>
      <c r="C9" s="692">
        <v>13.3</v>
      </c>
      <c r="D9" s="195">
        <v>4.8895899053627838</v>
      </c>
    </row>
    <row r="10" spans="1:10" ht="14.25" customHeight="1" x14ac:dyDescent="0.2">
      <c r="A10" s="806" t="s">
        <v>506</v>
      </c>
      <c r="B10" s="194" t="s">
        <v>607</v>
      </c>
      <c r="C10" s="692">
        <v>13.96</v>
      </c>
      <c r="D10" s="195">
        <v>4.9624060150375948</v>
      </c>
    </row>
    <row r="11" spans="1:10" ht="14.25" customHeight="1" x14ac:dyDescent="0.2">
      <c r="A11" s="806" t="s">
        <v>506</v>
      </c>
      <c r="B11" s="194" t="s">
        <v>609</v>
      </c>
      <c r="C11" s="692">
        <v>14.64</v>
      </c>
      <c r="D11" s="195">
        <v>4.871060171919769</v>
      </c>
    </row>
    <row r="12" spans="1:10" ht="14.25" customHeight="1" x14ac:dyDescent="0.2">
      <c r="A12" s="806" t="s">
        <v>506</v>
      </c>
      <c r="B12" s="194" t="s">
        <v>613</v>
      </c>
      <c r="C12" s="692">
        <v>15.37</v>
      </c>
      <c r="D12" s="195">
        <v>4.9863387978141978</v>
      </c>
    </row>
    <row r="13" spans="1:10" ht="14.25" customHeight="1" x14ac:dyDescent="0.2">
      <c r="A13" s="806" t="s">
        <v>506</v>
      </c>
      <c r="B13" s="194" t="s">
        <v>616</v>
      </c>
      <c r="C13" s="692">
        <v>16.12</v>
      </c>
      <c r="D13" s="195">
        <v>4.8796356538711896</v>
      </c>
    </row>
    <row r="14" spans="1:10" ht="14.25" customHeight="1" x14ac:dyDescent="0.2">
      <c r="A14" s="807" t="s">
        <v>506</v>
      </c>
      <c r="B14" s="197" t="s">
        <v>632</v>
      </c>
      <c r="C14" s="619">
        <v>16.920000000000002</v>
      </c>
      <c r="D14" s="198">
        <v>4.9627791563275476</v>
      </c>
    </row>
    <row r="15" spans="1:10" ht="14.25" customHeight="1" x14ac:dyDescent="0.2">
      <c r="A15" s="802">
        <v>2022</v>
      </c>
      <c r="B15" s="194" t="s">
        <v>640</v>
      </c>
      <c r="C15" s="692">
        <v>17.75</v>
      </c>
      <c r="D15" s="195">
        <v>4.905437352245853</v>
      </c>
    </row>
    <row r="16" spans="1:10" ht="14.25" customHeight="1" x14ac:dyDescent="0.2">
      <c r="A16" s="803" t="s">
        <v>506</v>
      </c>
      <c r="B16" s="194" t="s">
        <v>642</v>
      </c>
      <c r="C16" s="692">
        <v>18.63</v>
      </c>
      <c r="D16" s="195">
        <v>4.9577464788732337</v>
      </c>
      <c r="F16" s="3" t="s">
        <v>366</v>
      </c>
    </row>
    <row r="17" spans="1:4" ht="14.25" customHeight="1" x14ac:dyDescent="0.2">
      <c r="A17" s="803" t="s">
        <v>506</v>
      </c>
      <c r="B17" s="194" t="s">
        <v>653</v>
      </c>
      <c r="C17" s="692">
        <v>19.55</v>
      </c>
      <c r="D17" s="195">
        <v>4.9382716049382811</v>
      </c>
    </row>
    <row r="18" spans="1:4" ht="14.25" customHeight="1" x14ac:dyDescent="0.2">
      <c r="A18" s="804" t="s">
        <v>506</v>
      </c>
      <c r="B18" s="197" t="s">
        <v>650</v>
      </c>
      <c r="C18" s="619">
        <v>18.579999999999998</v>
      </c>
      <c r="D18" s="198">
        <v>-4.9616368286445134</v>
      </c>
    </row>
    <row r="19" spans="1:4" ht="14.25" customHeight="1" x14ac:dyDescent="0.2">
      <c r="A19" s="805">
        <v>2023</v>
      </c>
      <c r="B19" s="194" t="s">
        <v>654</v>
      </c>
      <c r="C19" s="692">
        <v>17.66</v>
      </c>
      <c r="D19" s="195">
        <v>-4.9515608180839523</v>
      </c>
    </row>
    <row r="20" spans="1:4" ht="14.25" customHeight="1" x14ac:dyDescent="0.2">
      <c r="A20" s="806" t="s">
        <v>506</v>
      </c>
      <c r="B20" s="194" t="s">
        <v>660</v>
      </c>
      <c r="C20" s="692">
        <v>16.79</v>
      </c>
      <c r="D20" s="195">
        <v>-4.9263873159682952</v>
      </c>
    </row>
    <row r="21" spans="1:4" ht="14.25" customHeight="1" x14ac:dyDescent="0.2">
      <c r="A21" s="806" t="s">
        <v>506</v>
      </c>
      <c r="B21" s="194" t="s">
        <v>661</v>
      </c>
      <c r="C21" s="692">
        <v>15.96</v>
      </c>
      <c r="D21" s="195">
        <v>-4.9434187016080902</v>
      </c>
    </row>
    <row r="22" spans="1:4" ht="14.25" customHeight="1" x14ac:dyDescent="0.2">
      <c r="A22" s="806" t="s">
        <v>506</v>
      </c>
      <c r="B22" s="194" t="s">
        <v>662</v>
      </c>
      <c r="C22" s="692">
        <v>15.18</v>
      </c>
      <c r="D22" s="195">
        <v>-4.8872180451127889</v>
      </c>
    </row>
    <row r="23" spans="1:4" ht="14.25" customHeight="1" x14ac:dyDescent="0.2">
      <c r="A23" s="806" t="s">
        <v>506</v>
      </c>
      <c r="B23" s="194" t="s">
        <v>677</v>
      </c>
      <c r="C23" s="692">
        <v>14.43</v>
      </c>
      <c r="D23" s="195">
        <v>-4.9407114624505928</v>
      </c>
    </row>
    <row r="24" spans="1:4" ht="14.25" customHeight="1" x14ac:dyDescent="0.2">
      <c r="A24" s="807" t="s">
        <v>506</v>
      </c>
      <c r="B24" s="197" t="s">
        <v>675</v>
      </c>
      <c r="C24" s="619">
        <v>15.14</v>
      </c>
      <c r="D24" s="198">
        <v>4.9203049203049263</v>
      </c>
    </row>
    <row r="25" spans="1:4" ht="14.25" customHeight="1" x14ac:dyDescent="0.2">
      <c r="A25" s="799">
        <v>2024</v>
      </c>
      <c r="B25" s="194" t="s">
        <v>690</v>
      </c>
      <c r="C25" s="692">
        <v>15.89</v>
      </c>
      <c r="D25" s="195">
        <v>4.9537648612945837</v>
      </c>
    </row>
    <row r="26" spans="1:4" ht="14.25" customHeight="1" x14ac:dyDescent="0.2">
      <c r="A26" s="800"/>
      <c r="B26" s="194" t="s">
        <v>691</v>
      </c>
      <c r="C26" s="692">
        <v>16.670000000000002</v>
      </c>
      <c r="D26" s="195">
        <v>4.9087476400251804</v>
      </c>
    </row>
    <row r="27" spans="1:4" ht="14.25" customHeight="1" x14ac:dyDescent="0.2">
      <c r="A27" s="801"/>
      <c r="B27" s="197" t="s">
        <v>692</v>
      </c>
      <c r="C27" s="619">
        <v>16.14</v>
      </c>
      <c r="D27" s="198">
        <v>-3.1793641271745714</v>
      </c>
    </row>
    <row r="28" spans="1:4" ht="14.25" customHeight="1" x14ac:dyDescent="0.2">
      <c r="A28" s="633" t="s">
        <v>255</v>
      </c>
      <c r="B28"/>
      <c r="C28"/>
      <c r="D28" s="161" t="s">
        <v>566</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5:A27"/>
    <mergeCell ref="A1:D2"/>
    <mergeCell ref="A5:A8"/>
    <mergeCell ref="A9:A14"/>
    <mergeCell ref="A15:A18"/>
    <mergeCell ref="A19: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574</v>
      </c>
      <c r="B1" s="53"/>
      <c r="C1" s="53"/>
      <c r="D1" s="53"/>
      <c r="E1" s="53"/>
      <c r="F1" s="6"/>
    </row>
    <row r="2" spans="1:6" x14ac:dyDescent="0.2">
      <c r="A2" s="54"/>
      <c r="B2" s="54"/>
      <c r="C2" s="54"/>
      <c r="D2" s="54"/>
      <c r="E2" s="54"/>
      <c r="F2" s="55" t="s">
        <v>105</v>
      </c>
    </row>
    <row r="3" spans="1:6" ht="14.85" customHeight="1" x14ac:dyDescent="0.2">
      <c r="A3" s="56"/>
      <c r="B3" s="766" t="s">
        <v>683</v>
      </c>
      <c r="C3" s="768" t="s">
        <v>417</v>
      </c>
      <c r="D3" s="766" t="s">
        <v>684</v>
      </c>
      <c r="E3" s="768" t="s">
        <v>417</v>
      </c>
      <c r="F3" s="770" t="s">
        <v>685</v>
      </c>
    </row>
    <row r="4" spans="1:6" ht="14.85" customHeight="1" x14ac:dyDescent="0.2">
      <c r="A4" s="492"/>
      <c r="B4" s="767"/>
      <c r="C4" s="769"/>
      <c r="D4" s="767"/>
      <c r="E4" s="769"/>
      <c r="F4" s="771"/>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4">
        <v>114452.87627746793</v>
      </c>
      <c r="C12" s="465">
        <v>100</v>
      </c>
      <c r="D12" s="464">
        <v>118231.66276102538</v>
      </c>
      <c r="E12" s="465">
        <v>100</v>
      </c>
      <c r="F12" s="465">
        <v>-3.1960867294874129</v>
      </c>
    </row>
    <row r="13" spans="1:6" x14ac:dyDescent="0.2">
      <c r="A13" s="703" t="s">
        <v>648</v>
      </c>
      <c r="B13" s="3"/>
      <c r="C13" s="3"/>
      <c r="D13" s="3"/>
      <c r="E13" s="3"/>
      <c r="F13" s="55" t="s">
        <v>566</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478</v>
      </c>
      <c r="B1" s="53"/>
      <c r="C1" s="53"/>
      <c r="D1" s="6"/>
      <c r="E1" s="6"/>
      <c r="F1" s="6"/>
    </row>
    <row r="2" spans="1:6" x14ac:dyDescent="0.2">
      <c r="A2" s="54"/>
      <c r="B2" s="54"/>
      <c r="C2" s="54"/>
      <c r="D2" s="65"/>
      <c r="E2" s="65"/>
      <c r="F2" s="55" t="s">
        <v>256</v>
      </c>
    </row>
    <row r="3" spans="1:6" x14ac:dyDescent="0.2">
      <c r="A3" s="56"/>
      <c r="B3" s="778" t="s">
        <v>257</v>
      </c>
      <c r="C3" s="778"/>
      <c r="D3" s="778"/>
      <c r="E3" s="776" t="s">
        <v>258</v>
      </c>
      <c r="F3" s="776"/>
    </row>
    <row r="4" spans="1:6" x14ac:dyDescent="0.2">
      <c r="A4" s="66"/>
      <c r="B4" s="200" t="s">
        <v>686</v>
      </c>
      <c r="C4" s="201" t="s">
        <v>682</v>
      </c>
      <c r="D4" s="200" t="s">
        <v>687</v>
      </c>
      <c r="E4" s="185" t="s">
        <v>259</v>
      </c>
      <c r="F4" s="184" t="s">
        <v>260</v>
      </c>
    </row>
    <row r="5" spans="1:6" x14ac:dyDescent="0.2">
      <c r="A5" s="424" t="s">
        <v>480</v>
      </c>
      <c r="B5" s="90">
        <v>166.20899662580649</v>
      </c>
      <c r="C5" s="90">
        <v>167.71950958333335</v>
      </c>
      <c r="D5" s="90">
        <v>158.6373126322581</v>
      </c>
      <c r="E5" s="90">
        <v>-0.90061851556770789</v>
      </c>
      <c r="F5" s="90">
        <v>4.7729527611833271</v>
      </c>
    </row>
    <row r="6" spans="1:6" x14ac:dyDescent="0.2">
      <c r="A6" s="66" t="s">
        <v>479</v>
      </c>
      <c r="B6" s="97">
        <v>150.1038023516129</v>
      </c>
      <c r="C6" s="198">
        <v>155.21930762666668</v>
      </c>
      <c r="D6" s="97">
        <v>141.88698319677417</v>
      </c>
      <c r="E6" s="97">
        <v>-3.295662990172322</v>
      </c>
      <c r="F6" s="97">
        <v>5.7911014595633059</v>
      </c>
    </row>
    <row r="7" spans="1:6" x14ac:dyDescent="0.2">
      <c r="F7" s="55" t="s">
        <v>566</v>
      </c>
    </row>
    <row r="8" spans="1:6" x14ac:dyDescent="0.2">
      <c r="A8" s="633"/>
    </row>
    <row r="13" spans="1:6" x14ac:dyDescent="0.2">
      <c r="C13" s="1" t="s">
        <v>366</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4" t="s">
        <v>645</v>
      </c>
      <c r="B1" s="764"/>
      <c r="C1" s="764"/>
      <c r="D1" s="3"/>
      <c r="E1" s="3"/>
    </row>
    <row r="2" spans="1:38" x14ac:dyDescent="0.2">
      <c r="A2" s="765"/>
      <c r="B2" s="764"/>
      <c r="C2" s="764"/>
      <c r="D2" s="3"/>
      <c r="E2" s="55" t="s">
        <v>256</v>
      </c>
    </row>
    <row r="3" spans="1:38" x14ac:dyDescent="0.2">
      <c r="A3" s="57"/>
      <c r="B3" s="202" t="s">
        <v>261</v>
      </c>
      <c r="C3" s="202" t="s">
        <v>262</v>
      </c>
      <c r="D3" s="202" t="s">
        <v>263</v>
      </c>
      <c r="E3" s="202" t="s">
        <v>264</v>
      </c>
    </row>
    <row r="4" spans="1:38" x14ac:dyDescent="0.2">
      <c r="A4" s="668" t="s">
        <v>265</v>
      </c>
      <c r="B4" s="713">
        <v>166.20899662580649</v>
      </c>
      <c r="C4" s="714">
        <v>28.846189497040797</v>
      </c>
      <c r="D4" s="714">
        <v>47.411314064249538</v>
      </c>
      <c r="E4" s="714">
        <v>89.951493064516157</v>
      </c>
      <c r="F4" s="611"/>
      <c r="G4" s="611"/>
      <c r="H4" s="611"/>
      <c r="M4" s="313"/>
      <c r="N4" s="313"/>
      <c r="O4" s="313"/>
      <c r="P4" s="313"/>
      <c r="Q4" s="313"/>
      <c r="R4" s="313"/>
      <c r="S4" s="313"/>
      <c r="T4" s="313"/>
      <c r="U4" s="313"/>
      <c r="V4" s="313"/>
      <c r="W4" s="313"/>
      <c r="X4" s="313"/>
      <c r="Y4" s="313"/>
      <c r="Z4" s="313"/>
      <c r="AA4" s="313"/>
      <c r="AB4" s="313"/>
      <c r="AC4" s="313"/>
      <c r="AD4" s="313"/>
      <c r="AE4" s="278"/>
      <c r="AF4" s="278"/>
      <c r="AG4" s="278"/>
      <c r="AH4" s="278"/>
      <c r="AI4" s="278"/>
      <c r="AJ4" s="278"/>
      <c r="AK4" s="278"/>
      <c r="AL4" s="278"/>
    </row>
    <row r="5" spans="1:38" x14ac:dyDescent="0.2">
      <c r="A5" s="203" t="s">
        <v>266</v>
      </c>
      <c r="B5" s="204">
        <v>187.25483870967741</v>
      </c>
      <c r="C5" s="92">
        <v>29.897831390620766</v>
      </c>
      <c r="D5" s="92">
        <v>75.709942802927628</v>
      </c>
      <c r="E5" s="92">
        <v>81.647064516129021</v>
      </c>
      <c r="F5" s="611"/>
      <c r="G5" s="611"/>
      <c r="M5" s="612"/>
      <c r="N5" s="612"/>
      <c r="O5" s="612"/>
      <c r="P5" s="612"/>
      <c r="Q5" s="612"/>
      <c r="R5" s="612"/>
      <c r="S5" s="612"/>
      <c r="T5" s="612"/>
      <c r="U5" s="612"/>
      <c r="V5" s="612"/>
      <c r="W5" s="612"/>
      <c r="X5" s="612"/>
      <c r="Y5" s="612"/>
      <c r="Z5" s="612"/>
      <c r="AA5" s="612"/>
      <c r="AB5" s="612"/>
      <c r="AC5" s="612"/>
      <c r="AD5" s="612"/>
      <c r="AE5" s="277"/>
      <c r="AF5" s="277"/>
      <c r="AG5" s="277"/>
      <c r="AH5" s="277"/>
      <c r="AI5" s="277"/>
      <c r="AJ5" s="277"/>
      <c r="AK5" s="277"/>
      <c r="AL5" s="277"/>
    </row>
    <row r="6" spans="1:38" x14ac:dyDescent="0.2">
      <c r="A6" s="203" t="s">
        <v>267</v>
      </c>
      <c r="B6" s="204">
        <v>164.77741935483871</v>
      </c>
      <c r="C6" s="92">
        <v>27.462903225806457</v>
      </c>
      <c r="D6" s="92">
        <v>59.200999999999993</v>
      </c>
      <c r="E6" s="92">
        <v>78.113516129032263</v>
      </c>
      <c r="F6" s="611"/>
      <c r="G6" s="611"/>
      <c r="M6" s="612"/>
      <c r="N6" s="612"/>
      <c r="O6" s="612"/>
      <c r="P6" s="612"/>
      <c r="Q6" s="612"/>
      <c r="R6" s="612"/>
      <c r="S6" s="612"/>
      <c r="T6" s="612"/>
      <c r="U6" s="612"/>
      <c r="V6" s="612"/>
      <c r="W6" s="612"/>
      <c r="X6" s="612"/>
      <c r="Y6" s="612"/>
      <c r="Z6" s="612"/>
      <c r="AA6" s="612"/>
      <c r="AB6" s="612"/>
      <c r="AC6" s="612"/>
      <c r="AD6" s="612"/>
      <c r="AE6" s="277"/>
      <c r="AF6" s="277"/>
      <c r="AG6" s="277"/>
      <c r="AH6" s="277"/>
      <c r="AI6" s="277"/>
      <c r="AJ6" s="277"/>
      <c r="AK6" s="277"/>
      <c r="AL6" s="277"/>
    </row>
    <row r="7" spans="1:38" x14ac:dyDescent="0.2">
      <c r="A7" s="203" t="s">
        <v>233</v>
      </c>
      <c r="B7" s="204">
        <v>174.4588064516129</v>
      </c>
      <c r="C7" s="92">
        <v>30.27797467342042</v>
      </c>
      <c r="D7" s="92">
        <v>60.01608984270861</v>
      </c>
      <c r="E7" s="92">
        <v>84.164741935483875</v>
      </c>
      <c r="F7" s="611"/>
      <c r="G7" s="611"/>
      <c r="N7" s="612"/>
      <c r="O7" s="612"/>
      <c r="P7" s="612"/>
      <c r="Q7" s="612"/>
      <c r="R7" s="612"/>
      <c r="S7" s="612"/>
      <c r="T7" s="612"/>
      <c r="U7" s="612"/>
      <c r="V7" s="612"/>
      <c r="W7" s="612"/>
      <c r="X7" s="612"/>
      <c r="Y7" s="612"/>
      <c r="Z7" s="612"/>
      <c r="AA7" s="612"/>
      <c r="AB7" s="612"/>
      <c r="AC7" s="612"/>
      <c r="AD7" s="612"/>
      <c r="AE7" s="277"/>
      <c r="AF7" s="277"/>
      <c r="AG7" s="277"/>
      <c r="AH7" s="277"/>
      <c r="AI7" s="277"/>
      <c r="AJ7" s="277"/>
      <c r="AK7" s="277"/>
      <c r="AL7" s="277"/>
    </row>
    <row r="8" spans="1:38" x14ac:dyDescent="0.2">
      <c r="A8" s="203" t="s">
        <v>268</v>
      </c>
      <c r="B8" s="204">
        <v>136.48453400802907</v>
      </c>
      <c r="C8" s="92">
        <v>22.747422334671512</v>
      </c>
      <c r="D8" s="92">
        <v>36.302137452759752</v>
      </c>
      <c r="E8" s="92">
        <v>77.434974220597809</v>
      </c>
      <c r="F8" s="611"/>
      <c r="G8" s="611"/>
      <c r="N8" s="612"/>
      <c r="O8" s="612"/>
      <c r="P8" s="612"/>
      <c r="Q8" s="612"/>
      <c r="R8" s="612"/>
      <c r="S8" s="612"/>
      <c r="T8" s="612"/>
      <c r="U8" s="612"/>
      <c r="V8" s="612"/>
      <c r="W8" s="612"/>
      <c r="X8" s="612"/>
      <c r="Y8" s="612"/>
      <c r="Z8" s="612"/>
      <c r="AA8" s="612"/>
      <c r="AB8" s="612"/>
      <c r="AC8" s="612"/>
      <c r="AD8" s="612"/>
      <c r="AE8" s="277"/>
      <c r="AF8" s="277"/>
      <c r="AG8" s="277"/>
      <c r="AH8" s="277"/>
      <c r="AI8" s="277"/>
      <c r="AJ8" s="277"/>
      <c r="AK8" s="277"/>
      <c r="AL8" s="277"/>
    </row>
    <row r="9" spans="1:38" x14ac:dyDescent="0.2">
      <c r="A9" s="203" t="s">
        <v>269</v>
      </c>
      <c r="B9" s="204">
        <v>156.37099999999998</v>
      </c>
      <c r="C9" s="92">
        <v>24.966798319327729</v>
      </c>
      <c r="D9" s="92">
        <v>43.97013716454321</v>
      </c>
      <c r="E9" s="92">
        <v>87.434064516129041</v>
      </c>
      <c r="F9" s="611"/>
      <c r="G9" s="611"/>
    </row>
    <row r="10" spans="1:38" x14ac:dyDescent="0.2">
      <c r="A10" s="203" t="s">
        <v>270</v>
      </c>
      <c r="B10" s="204">
        <v>159.96451612903226</v>
      </c>
      <c r="C10" s="92">
        <v>31.992903225806451</v>
      </c>
      <c r="D10" s="92">
        <v>45.6</v>
      </c>
      <c r="E10" s="92">
        <v>82.37161290322581</v>
      </c>
      <c r="F10" s="611"/>
      <c r="G10" s="611"/>
    </row>
    <row r="11" spans="1:38" x14ac:dyDescent="0.2">
      <c r="A11" s="203" t="s">
        <v>271</v>
      </c>
      <c r="B11" s="204">
        <v>205.50432439819215</v>
      </c>
      <c r="C11" s="92">
        <v>41.100864879638429</v>
      </c>
      <c r="D11" s="92">
        <v>68.448746888901695</v>
      </c>
      <c r="E11" s="92">
        <v>95.954712629652036</v>
      </c>
      <c r="F11" s="611"/>
      <c r="G11" s="611"/>
    </row>
    <row r="12" spans="1:38" x14ac:dyDescent="0.2">
      <c r="A12" s="203" t="s">
        <v>272</v>
      </c>
      <c r="B12" s="204">
        <v>163.82580645161289</v>
      </c>
      <c r="C12" s="92">
        <v>27.304301075268818</v>
      </c>
      <c r="D12" s="92">
        <v>55.364924731182789</v>
      </c>
      <c r="E12" s="92">
        <v>81.156580645161284</v>
      </c>
      <c r="F12" s="611"/>
      <c r="G12" s="611"/>
    </row>
    <row r="13" spans="1:38" x14ac:dyDescent="0.2">
      <c r="A13" s="203" t="s">
        <v>273</v>
      </c>
      <c r="B13" s="204">
        <v>156.07229032258064</v>
      </c>
      <c r="C13" s="92">
        <v>28.144183500793229</v>
      </c>
      <c r="D13" s="92">
        <v>52.672235854045482</v>
      </c>
      <c r="E13" s="92">
        <v>75.255870967741927</v>
      </c>
      <c r="F13" s="611"/>
      <c r="G13" s="611"/>
    </row>
    <row r="14" spans="1:38" x14ac:dyDescent="0.2">
      <c r="A14" s="203" t="s">
        <v>205</v>
      </c>
      <c r="B14" s="204">
        <v>177.21612903225807</v>
      </c>
      <c r="C14" s="92">
        <v>29.536021505376347</v>
      </c>
      <c r="D14" s="92">
        <v>56.299978494623666</v>
      </c>
      <c r="E14" s="92">
        <v>91.380129032258054</v>
      </c>
      <c r="F14" s="611"/>
      <c r="G14" s="611"/>
    </row>
    <row r="15" spans="1:38" x14ac:dyDescent="0.2">
      <c r="A15" s="203" t="s">
        <v>274</v>
      </c>
      <c r="B15" s="204">
        <v>184.0451612903226</v>
      </c>
      <c r="C15" s="92">
        <v>35.621644120707593</v>
      </c>
      <c r="D15" s="92">
        <v>72.240968782518223</v>
      </c>
      <c r="E15" s="92">
        <v>76.182548387096773</v>
      </c>
      <c r="F15" s="611"/>
      <c r="G15" s="611"/>
    </row>
    <row r="16" spans="1:38" x14ac:dyDescent="0.2">
      <c r="A16" s="203" t="s">
        <v>234</v>
      </c>
      <c r="B16" s="205">
        <v>191.03054838709676</v>
      </c>
      <c r="C16" s="195">
        <v>31.838424731182798</v>
      </c>
      <c r="D16" s="195">
        <v>69.129962365591396</v>
      </c>
      <c r="E16" s="195">
        <v>90.062161290322564</v>
      </c>
      <c r="F16" s="611"/>
      <c r="G16" s="611"/>
    </row>
    <row r="17" spans="1:13" x14ac:dyDescent="0.2">
      <c r="A17" s="203" t="s">
        <v>235</v>
      </c>
      <c r="B17" s="204">
        <v>195.03548387096774</v>
      </c>
      <c r="C17" s="92">
        <v>37.748803329864721</v>
      </c>
      <c r="D17" s="92">
        <v>71.534164412070766</v>
      </c>
      <c r="E17" s="92">
        <v>85.752516129032244</v>
      </c>
      <c r="F17" s="611"/>
      <c r="G17" s="611"/>
    </row>
    <row r="18" spans="1:13" x14ac:dyDescent="0.2">
      <c r="A18" s="203" t="s">
        <v>275</v>
      </c>
      <c r="B18" s="204">
        <v>158.69602863868221</v>
      </c>
      <c r="C18" s="92">
        <v>33.738525773578111</v>
      </c>
      <c r="D18" s="92">
        <v>40.20944781118714</v>
      </c>
      <c r="E18" s="92">
        <v>84.748055053916957</v>
      </c>
      <c r="F18" s="611"/>
      <c r="G18" s="611"/>
    </row>
    <row r="19" spans="1:13" x14ac:dyDescent="0.2">
      <c r="A19" s="3" t="s">
        <v>276</v>
      </c>
      <c r="B19" s="204">
        <v>182.82387096774193</v>
      </c>
      <c r="C19" s="92">
        <v>34.186577498033046</v>
      </c>
      <c r="D19" s="92">
        <v>65.89084185680565</v>
      </c>
      <c r="E19" s="92">
        <v>82.746451612903229</v>
      </c>
      <c r="F19" s="611"/>
      <c r="G19" s="611"/>
    </row>
    <row r="20" spans="1:13" x14ac:dyDescent="0.2">
      <c r="A20" s="3" t="s">
        <v>206</v>
      </c>
      <c r="B20" s="204">
        <v>189.67416129032259</v>
      </c>
      <c r="C20" s="92">
        <v>34.20353728186145</v>
      </c>
      <c r="D20" s="92">
        <v>72.840011105235334</v>
      </c>
      <c r="E20" s="92">
        <v>82.63061290322581</v>
      </c>
      <c r="F20" s="611"/>
      <c r="G20" s="611"/>
    </row>
    <row r="21" spans="1:13" x14ac:dyDescent="0.2">
      <c r="A21" s="3" t="s">
        <v>277</v>
      </c>
      <c r="B21" s="204">
        <v>172.06551612903223</v>
      </c>
      <c r="C21" s="92">
        <v>29.862610237270058</v>
      </c>
      <c r="D21" s="92">
        <v>57.881067182084749</v>
      </c>
      <c r="E21" s="92">
        <v>84.321838709677422</v>
      </c>
      <c r="F21" s="611"/>
      <c r="G21" s="611"/>
    </row>
    <row r="22" spans="1:13" x14ac:dyDescent="0.2">
      <c r="A22" s="194" t="s">
        <v>278</v>
      </c>
      <c r="B22" s="204">
        <v>153.49667741935485</v>
      </c>
      <c r="C22" s="92">
        <v>26.639919221540925</v>
      </c>
      <c r="D22" s="92">
        <v>46.600242068781654</v>
      </c>
      <c r="E22" s="92">
        <v>80.256516129032278</v>
      </c>
      <c r="F22" s="611"/>
      <c r="G22" s="611"/>
    </row>
    <row r="23" spans="1:13" x14ac:dyDescent="0.2">
      <c r="A23" s="194" t="s">
        <v>279</v>
      </c>
      <c r="B23" s="206">
        <v>161.18064516129033</v>
      </c>
      <c r="C23" s="207">
        <v>23.419409980700305</v>
      </c>
      <c r="D23" s="207">
        <v>54.864170664460985</v>
      </c>
      <c r="E23" s="207">
        <v>82.897064516129035</v>
      </c>
      <c r="F23" s="611"/>
      <c r="G23" s="611"/>
    </row>
    <row r="24" spans="1:13" x14ac:dyDescent="0.2">
      <c r="A24" s="194" t="s">
        <v>280</v>
      </c>
      <c r="B24" s="206">
        <v>134</v>
      </c>
      <c r="C24" s="207">
        <v>20.440677966101696</v>
      </c>
      <c r="D24" s="207">
        <v>54.938322033898295</v>
      </c>
      <c r="E24" s="207">
        <v>58.621000000000002</v>
      </c>
      <c r="F24" s="611"/>
      <c r="G24" s="611"/>
    </row>
    <row r="25" spans="1:13" x14ac:dyDescent="0.2">
      <c r="A25" s="194" t="s">
        <v>541</v>
      </c>
      <c r="B25" s="206">
        <v>204.28709677419354</v>
      </c>
      <c r="C25" s="207">
        <v>35.45478539056252</v>
      </c>
      <c r="D25" s="207">
        <v>79.710085577179413</v>
      </c>
      <c r="E25" s="207">
        <v>89.12222580645161</v>
      </c>
      <c r="F25" s="611"/>
      <c r="G25" s="611"/>
    </row>
    <row r="26" spans="1:13" x14ac:dyDescent="0.2">
      <c r="A26" s="3" t="s">
        <v>281</v>
      </c>
      <c r="B26" s="206">
        <v>155.46041643410405</v>
      </c>
      <c r="C26" s="207">
        <v>29.069833967352793</v>
      </c>
      <c r="D26" s="207">
        <v>42.096290335257706</v>
      </c>
      <c r="E26" s="207">
        <v>84.294292131493549</v>
      </c>
      <c r="F26" s="611"/>
      <c r="G26" s="611"/>
    </row>
    <row r="27" spans="1:13" x14ac:dyDescent="0.2">
      <c r="A27" s="194" t="s">
        <v>236</v>
      </c>
      <c r="B27" s="206">
        <v>176.78064516129032</v>
      </c>
      <c r="C27" s="207">
        <v>33.056543404143724</v>
      </c>
      <c r="D27" s="207">
        <v>57.813101757146583</v>
      </c>
      <c r="E27" s="207">
        <v>85.911000000000016</v>
      </c>
      <c r="F27" s="611"/>
      <c r="G27" s="611"/>
    </row>
    <row r="28" spans="1:13" x14ac:dyDescent="0.2">
      <c r="A28" s="194" t="s">
        <v>543</v>
      </c>
      <c r="B28" s="204">
        <v>159.65855233727819</v>
      </c>
      <c r="C28" s="92">
        <v>27.709335529610264</v>
      </c>
      <c r="D28" s="92">
        <v>51.615691796650545</v>
      </c>
      <c r="E28" s="92">
        <v>80.333525011017386</v>
      </c>
      <c r="F28" s="611"/>
      <c r="G28" s="611"/>
    </row>
    <row r="29" spans="1:13" x14ac:dyDescent="0.2">
      <c r="A29" s="3" t="s">
        <v>282</v>
      </c>
      <c r="B29" s="206">
        <v>147.89733768527529</v>
      </c>
      <c r="C29" s="207">
        <v>23.613860638825468</v>
      </c>
      <c r="D29" s="207">
        <v>40.601311314513282</v>
      </c>
      <c r="E29" s="207">
        <v>83.682165731936536</v>
      </c>
      <c r="F29" s="611"/>
      <c r="G29" s="611"/>
    </row>
    <row r="30" spans="1:13" x14ac:dyDescent="0.2">
      <c r="A30" s="3" t="s">
        <v>237</v>
      </c>
      <c r="B30" s="204">
        <v>163.14017232129027</v>
      </c>
      <c r="C30" s="92">
        <v>32.62803446425805</v>
      </c>
      <c r="D30" s="92">
        <v>49.076603475719907</v>
      </c>
      <c r="E30" s="92">
        <v>81.435534381312308</v>
      </c>
      <c r="F30" s="611"/>
      <c r="G30" s="611"/>
    </row>
    <row r="31" spans="1:13" x14ac:dyDescent="0.2">
      <c r="A31" s="643" t="s">
        <v>283</v>
      </c>
      <c r="B31" s="644">
        <v>178.33894713795863</v>
      </c>
      <c r="C31" s="644">
        <v>31.580289023820171</v>
      </c>
      <c r="D31" s="644">
        <v>62.543821426465485</v>
      </c>
      <c r="E31" s="644">
        <v>84.214836687672971</v>
      </c>
      <c r="F31" s="611"/>
      <c r="G31" s="611"/>
    </row>
    <row r="32" spans="1:13" x14ac:dyDescent="0.2">
      <c r="A32" s="642" t="s">
        <v>284</v>
      </c>
      <c r="B32" s="641">
        <v>183.62907005946141</v>
      </c>
      <c r="C32" s="641">
        <v>31.932192686919976</v>
      </c>
      <c r="D32" s="641">
        <v>67.481158864050514</v>
      </c>
      <c r="E32" s="641">
        <v>84.215718508490923</v>
      </c>
      <c r="F32" s="611"/>
      <c r="G32" s="611"/>
      <c r="M32" s="612"/>
    </row>
    <row r="33" spans="1:13" x14ac:dyDescent="0.2">
      <c r="A33" s="640" t="s">
        <v>285</v>
      </c>
      <c r="B33" s="645">
        <v>17.42007343365492</v>
      </c>
      <c r="C33" s="645">
        <v>3.0860031898791789</v>
      </c>
      <c r="D33" s="645">
        <v>20.069844799800975</v>
      </c>
      <c r="E33" s="645">
        <v>-5.735774556025234</v>
      </c>
      <c r="F33" s="611"/>
      <c r="G33" s="611"/>
      <c r="M33" s="612"/>
    </row>
    <row r="34" spans="1:13" x14ac:dyDescent="0.2">
      <c r="A34" s="80"/>
      <c r="B34" s="3"/>
      <c r="C34" s="3"/>
      <c r="D34" s="3"/>
      <c r="E34" s="55" t="s">
        <v>566</v>
      </c>
    </row>
    <row r="35" spans="1:13" s="1" customFormat="1" ht="14.25" customHeight="1" x14ac:dyDescent="0.2">
      <c r="A35" s="808" t="s">
        <v>655</v>
      </c>
      <c r="B35" s="808"/>
      <c r="C35" s="808"/>
      <c r="D35" s="808"/>
      <c r="E35" s="808"/>
    </row>
    <row r="36" spans="1:13" s="1" customFormat="1" x14ac:dyDescent="0.2">
      <c r="A36" s="808"/>
      <c r="B36" s="808"/>
      <c r="C36" s="808"/>
      <c r="D36" s="808"/>
      <c r="E36" s="808"/>
    </row>
    <row r="37" spans="1:13" s="1" customFormat="1" x14ac:dyDescent="0.2">
      <c r="A37" s="808"/>
      <c r="B37" s="808"/>
      <c r="C37" s="808"/>
      <c r="D37" s="808"/>
      <c r="E37" s="808"/>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4" t="s">
        <v>646</v>
      </c>
      <c r="B1" s="764"/>
      <c r="C1" s="764"/>
      <c r="D1" s="3"/>
      <c r="E1" s="3"/>
    </row>
    <row r="2" spans="1:36" x14ac:dyDescent="0.2">
      <c r="A2" s="765"/>
      <c r="B2" s="764"/>
      <c r="C2" s="764"/>
      <c r="D2" s="3"/>
      <c r="E2" s="55" t="s">
        <v>256</v>
      </c>
    </row>
    <row r="3" spans="1:36" x14ac:dyDescent="0.2">
      <c r="A3" s="57"/>
      <c r="B3" s="202" t="s">
        <v>261</v>
      </c>
      <c r="C3" s="202" t="s">
        <v>262</v>
      </c>
      <c r="D3" s="202" t="s">
        <v>263</v>
      </c>
      <c r="E3" s="202" t="s">
        <v>264</v>
      </c>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278"/>
      <c r="AH3" s="278"/>
      <c r="AI3" s="278"/>
      <c r="AJ3" s="278"/>
    </row>
    <row r="4" spans="1:36" x14ac:dyDescent="0.2">
      <c r="A4" s="668" t="s">
        <v>265</v>
      </c>
      <c r="B4" s="713">
        <v>150.1038023516129</v>
      </c>
      <c r="C4" s="714">
        <v>26.051073135403893</v>
      </c>
      <c r="D4" s="714">
        <v>38.042314048467048</v>
      </c>
      <c r="E4" s="714">
        <v>86.010415167741954</v>
      </c>
      <c r="F4" s="611"/>
      <c r="G4" s="611"/>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277"/>
      <c r="AH4" s="277"/>
      <c r="AI4" s="277"/>
      <c r="AJ4" s="277"/>
    </row>
    <row r="5" spans="1:36" x14ac:dyDescent="0.2">
      <c r="A5" s="203" t="s">
        <v>266</v>
      </c>
      <c r="B5" s="204">
        <v>166.39032258064518</v>
      </c>
      <c r="C5" s="92">
        <v>26.566522092708055</v>
      </c>
      <c r="D5" s="92">
        <v>58.238929520195185</v>
      </c>
      <c r="E5" s="92">
        <v>81.584870967741935</v>
      </c>
      <c r="G5" s="611"/>
      <c r="H5" s="613"/>
      <c r="I5" s="613"/>
      <c r="J5" s="613"/>
      <c r="K5" s="613"/>
      <c r="L5" s="612"/>
      <c r="M5" s="612"/>
      <c r="N5" s="612"/>
      <c r="O5" s="612"/>
      <c r="P5" s="612"/>
      <c r="Q5" s="612"/>
      <c r="R5" s="612"/>
      <c r="S5" s="612"/>
      <c r="T5" s="612"/>
      <c r="U5" s="612"/>
      <c r="V5" s="612"/>
      <c r="W5" s="612"/>
      <c r="X5" s="612"/>
      <c r="Y5" s="612"/>
      <c r="Z5" s="612"/>
      <c r="AA5" s="612"/>
      <c r="AB5" s="612"/>
      <c r="AC5" s="612"/>
      <c r="AD5" s="612"/>
      <c r="AE5" s="612"/>
      <c r="AF5" s="612"/>
      <c r="AG5" s="277"/>
      <c r="AH5" s="277"/>
      <c r="AI5" s="277"/>
      <c r="AJ5" s="277"/>
    </row>
    <row r="6" spans="1:36" x14ac:dyDescent="0.2">
      <c r="A6" s="203" t="s">
        <v>267</v>
      </c>
      <c r="B6" s="204">
        <v>161.30000000000001</v>
      </c>
      <c r="C6" s="92">
        <v>26.88333333333334</v>
      </c>
      <c r="D6" s="92">
        <v>51.8299247311828</v>
      </c>
      <c r="E6" s="92">
        <v>82.586741935483872</v>
      </c>
      <c r="G6" s="611"/>
      <c r="L6" s="612"/>
      <c r="M6" s="612"/>
      <c r="N6" s="612"/>
      <c r="O6" s="612"/>
      <c r="P6" s="612"/>
      <c r="Q6" s="612"/>
      <c r="R6" s="612"/>
      <c r="S6" s="612"/>
      <c r="T6" s="612"/>
      <c r="U6" s="612"/>
      <c r="V6" s="612"/>
      <c r="W6" s="612"/>
      <c r="X6" s="612"/>
      <c r="Y6" s="612"/>
      <c r="Z6" s="612"/>
      <c r="AA6" s="612"/>
      <c r="AB6" s="612"/>
      <c r="AC6" s="612"/>
      <c r="AD6" s="612"/>
      <c r="AE6" s="612"/>
      <c r="AF6" s="612"/>
      <c r="AG6" s="277"/>
      <c r="AH6" s="277"/>
      <c r="AI6" s="277"/>
      <c r="AJ6" s="277"/>
    </row>
    <row r="7" spans="1:36" x14ac:dyDescent="0.2">
      <c r="A7" s="203" t="s">
        <v>233</v>
      </c>
      <c r="B7" s="204">
        <v>174.44335483870969</v>
      </c>
      <c r="C7" s="92">
        <v>30.275292988536396</v>
      </c>
      <c r="D7" s="92">
        <v>60.015932817915242</v>
      </c>
      <c r="E7" s="92">
        <v>84.15212903225806</v>
      </c>
      <c r="G7" s="611"/>
      <c r="L7" s="613"/>
      <c r="M7" s="613"/>
      <c r="N7" s="613"/>
      <c r="O7" s="613"/>
      <c r="P7" s="613"/>
      <c r="Q7" s="613"/>
      <c r="R7" s="613"/>
      <c r="S7" s="613"/>
      <c r="T7" s="613"/>
      <c r="U7" s="613"/>
      <c r="V7" s="613"/>
      <c r="W7" s="613"/>
      <c r="X7" s="613"/>
      <c r="Y7" s="613"/>
      <c r="Z7" s="613"/>
      <c r="AA7" s="613"/>
      <c r="AB7" s="613"/>
      <c r="AC7" s="613"/>
      <c r="AD7" s="613"/>
      <c r="AE7" s="613"/>
      <c r="AF7" s="613"/>
      <c r="AG7" s="279"/>
      <c r="AH7" s="279"/>
      <c r="AI7" s="279"/>
      <c r="AJ7" s="279"/>
    </row>
    <row r="8" spans="1:36" x14ac:dyDescent="0.2">
      <c r="A8" s="203" t="s">
        <v>268</v>
      </c>
      <c r="B8" s="204">
        <v>135.79873263642634</v>
      </c>
      <c r="C8" s="92">
        <v>22.633122106071056</v>
      </c>
      <c r="D8" s="92">
        <v>33.02990168750901</v>
      </c>
      <c r="E8" s="92">
        <v>80.13570884284627</v>
      </c>
      <c r="G8" s="611"/>
    </row>
    <row r="9" spans="1:36" x14ac:dyDescent="0.2">
      <c r="A9" s="203" t="s">
        <v>269</v>
      </c>
      <c r="B9" s="204">
        <v>158.28822580645163</v>
      </c>
      <c r="C9" s="92">
        <v>25.272910002710766</v>
      </c>
      <c r="D9" s="92">
        <v>41.069864190837656</v>
      </c>
      <c r="E9" s="92">
        <v>91.945451612903213</v>
      </c>
      <c r="G9" s="611"/>
    </row>
    <row r="10" spans="1:36" x14ac:dyDescent="0.2">
      <c r="A10" s="203" t="s">
        <v>270</v>
      </c>
      <c r="B10" s="204">
        <v>157.27096774193549</v>
      </c>
      <c r="C10" s="92">
        <v>31.454193548387099</v>
      </c>
      <c r="D10" s="92">
        <v>38.300000000000011</v>
      </c>
      <c r="E10" s="92">
        <v>87.516774193548386</v>
      </c>
      <c r="G10" s="611"/>
    </row>
    <row r="11" spans="1:36" x14ac:dyDescent="0.2">
      <c r="A11" s="203" t="s">
        <v>271</v>
      </c>
      <c r="B11" s="204">
        <v>171.15822426896881</v>
      </c>
      <c r="C11" s="92">
        <v>34.23164485379376</v>
      </c>
      <c r="D11" s="92">
        <v>47.653003131373488</v>
      </c>
      <c r="E11" s="92">
        <v>89.27357628380156</v>
      </c>
      <c r="G11" s="611"/>
    </row>
    <row r="12" spans="1:36" x14ac:dyDescent="0.2">
      <c r="A12" s="203" t="s">
        <v>272</v>
      </c>
      <c r="B12" s="204">
        <v>152.18709677419355</v>
      </c>
      <c r="C12" s="92">
        <v>25.36451612903226</v>
      </c>
      <c r="D12" s="92">
        <v>40.764967741935472</v>
      </c>
      <c r="E12" s="92">
        <v>86.057612903225817</v>
      </c>
      <c r="G12" s="611"/>
    </row>
    <row r="13" spans="1:36" x14ac:dyDescent="0.2">
      <c r="A13" s="203" t="s">
        <v>273</v>
      </c>
      <c r="B13" s="204">
        <v>153.52548387096772</v>
      </c>
      <c r="C13" s="92">
        <v>27.684923320994184</v>
      </c>
      <c r="D13" s="92">
        <v>49.326141195134824</v>
      </c>
      <c r="E13" s="92">
        <v>76.514419354838708</v>
      </c>
      <c r="G13" s="611"/>
    </row>
    <row r="14" spans="1:36" x14ac:dyDescent="0.2">
      <c r="A14" s="203" t="s">
        <v>205</v>
      </c>
      <c r="B14" s="204">
        <v>156.7258064516129</v>
      </c>
      <c r="C14" s="92">
        <v>26.120967741935484</v>
      </c>
      <c r="D14" s="92">
        <v>37.199903225806452</v>
      </c>
      <c r="E14" s="92">
        <v>93.404935483870958</v>
      </c>
      <c r="G14" s="611"/>
    </row>
    <row r="15" spans="1:36" x14ac:dyDescent="0.2">
      <c r="A15" s="203" t="s">
        <v>274</v>
      </c>
      <c r="B15" s="204">
        <v>173.2</v>
      </c>
      <c r="C15" s="92">
        <v>33.522580645161291</v>
      </c>
      <c r="D15" s="92">
        <v>51.051870967741927</v>
      </c>
      <c r="E15" s="92">
        <v>88.625548387096771</v>
      </c>
      <c r="G15" s="611"/>
    </row>
    <row r="16" spans="1:36" x14ac:dyDescent="0.2">
      <c r="A16" s="203" t="s">
        <v>234</v>
      </c>
      <c r="B16" s="205">
        <v>172.24574193548386</v>
      </c>
      <c r="C16" s="195">
        <v>28.707623655913981</v>
      </c>
      <c r="D16" s="195">
        <v>60.89011827956989</v>
      </c>
      <c r="E16" s="195">
        <v>82.647999999999996</v>
      </c>
      <c r="G16" s="611"/>
    </row>
    <row r="17" spans="1:11" x14ac:dyDescent="0.2">
      <c r="A17" s="203" t="s">
        <v>235</v>
      </c>
      <c r="B17" s="204">
        <v>166.19354838709677</v>
      </c>
      <c r="C17" s="92">
        <v>32.166493236212276</v>
      </c>
      <c r="D17" s="92">
        <v>42.432926118626426</v>
      </c>
      <c r="E17" s="92">
        <v>91.594129032258067</v>
      </c>
      <c r="G17" s="611"/>
    </row>
    <row r="18" spans="1:11" x14ac:dyDescent="0.2">
      <c r="A18" s="203" t="s">
        <v>275</v>
      </c>
      <c r="B18" s="204">
        <v>157.21323429836335</v>
      </c>
      <c r="C18" s="92">
        <v>33.423286031935518</v>
      </c>
      <c r="D18" s="92">
        <v>37.719738600816413</v>
      </c>
      <c r="E18" s="92">
        <v>86.070209665611415</v>
      </c>
      <c r="G18" s="611"/>
    </row>
    <row r="19" spans="1:11" x14ac:dyDescent="0.2">
      <c r="A19" s="3" t="s">
        <v>276</v>
      </c>
      <c r="B19" s="204">
        <v>176.63483870967741</v>
      </c>
      <c r="C19" s="92">
        <v>33.029278783110414</v>
      </c>
      <c r="D19" s="92">
        <v>57.122043797534729</v>
      </c>
      <c r="E19" s="92">
        <v>86.483516129032267</v>
      </c>
      <c r="G19" s="611"/>
    </row>
    <row r="20" spans="1:11" x14ac:dyDescent="0.2">
      <c r="A20" s="3" t="s">
        <v>206</v>
      </c>
      <c r="B20" s="204">
        <v>175.46383870967742</v>
      </c>
      <c r="C20" s="92">
        <v>31.641020095187734</v>
      </c>
      <c r="D20" s="92">
        <v>61.740108937070339</v>
      </c>
      <c r="E20" s="92">
        <v>82.082709677419345</v>
      </c>
      <c r="G20" s="611"/>
    </row>
    <row r="21" spans="1:11" x14ac:dyDescent="0.2">
      <c r="A21" s="3" t="s">
        <v>277</v>
      </c>
      <c r="B21" s="204">
        <v>163.48238709677418</v>
      </c>
      <c r="C21" s="92">
        <v>28.372976272993867</v>
      </c>
      <c r="D21" s="92">
        <v>49.020120501199671</v>
      </c>
      <c r="E21" s="92">
        <v>86.089290322580638</v>
      </c>
      <c r="G21" s="611"/>
    </row>
    <row r="22" spans="1:11" x14ac:dyDescent="0.2">
      <c r="A22" s="194" t="s">
        <v>278</v>
      </c>
      <c r="B22" s="204">
        <v>146.42974193548386</v>
      </c>
      <c r="C22" s="92">
        <v>25.413426286323645</v>
      </c>
      <c r="D22" s="92">
        <v>41.000057584644082</v>
      </c>
      <c r="E22" s="92">
        <v>80.016258064516137</v>
      </c>
      <c r="G22" s="611"/>
    </row>
    <row r="23" spans="1:11" x14ac:dyDescent="0.2">
      <c r="A23" s="194" t="s">
        <v>279</v>
      </c>
      <c r="B23" s="206">
        <v>148.87741935483871</v>
      </c>
      <c r="C23" s="207">
        <v>21.631761786600499</v>
      </c>
      <c r="D23" s="207">
        <v>44.086076923076909</v>
      </c>
      <c r="E23" s="207">
        <v>83.159580645161299</v>
      </c>
      <c r="G23" s="611"/>
    </row>
    <row r="24" spans="1:11" x14ac:dyDescent="0.2">
      <c r="A24" s="194" t="s">
        <v>280</v>
      </c>
      <c r="B24" s="206">
        <v>121</v>
      </c>
      <c r="C24" s="207">
        <v>18.457627118644066</v>
      </c>
      <c r="D24" s="207">
        <v>47.240372881355938</v>
      </c>
      <c r="E24" s="207">
        <v>55.302</v>
      </c>
      <c r="G24" s="611"/>
    </row>
    <row r="25" spans="1:11" x14ac:dyDescent="0.2">
      <c r="A25" s="194" t="s">
        <v>541</v>
      </c>
      <c r="B25" s="206">
        <v>173.75806451612902</v>
      </c>
      <c r="C25" s="207">
        <v>30.156358304452144</v>
      </c>
      <c r="D25" s="207">
        <v>52.424996534257517</v>
      </c>
      <c r="E25" s="207">
        <v>91.176709677419367</v>
      </c>
      <c r="G25" s="611"/>
    </row>
    <row r="26" spans="1:11" x14ac:dyDescent="0.2">
      <c r="A26" s="3" t="s">
        <v>281</v>
      </c>
      <c r="B26" s="206">
        <v>155.54724749071758</v>
      </c>
      <c r="C26" s="207">
        <v>29.086070668995969</v>
      </c>
      <c r="D26" s="207">
        <v>38.769881432030331</v>
      </c>
      <c r="E26" s="207">
        <v>87.691295389691277</v>
      </c>
      <c r="G26" s="611"/>
    </row>
    <row r="27" spans="1:11" x14ac:dyDescent="0.2">
      <c r="A27" s="194" t="s">
        <v>236</v>
      </c>
      <c r="B27" s="206">
        <v>156.55161290322582</v>
      </c>
      <c r="C27" s="207">
        <v>29.273878835562552</v>
      </c>
      <c r="D27" s="207">
        <v>44.27395987411488</v>
      </c>
      <c r="E27" s="207">
        <v>83.003774193548381</v>
      </c>
      <c r="G27" s="611"/>
    </row>
    <row r="28" spans="1:11" x14ac:dyDescent="0.2">
      <c r="A28" s="194" t="s">
        <v>543</v>
      </c>
      <c r="B28" s="204">
        <v>153.01357842056618</v>
      </c>
      <c r="C28" s="92">
        <v>26.556075593651983</v>
      </c>
      <c r="D28" s="92">
        <v>39.998132548794942</v>
      </c>
      <c r="E28" s="92">
        <v>86.459370278119252</v>
      </c>
      <c r="G28" s="611"/>
    </row>
    <row r="29" spans="1:11" x14ac:dyDescent="0.2">
      <c r="A29" s="3" t="s">
        <v>282</v>
      </c>
      <c r="B29" s="206">
        <v>146.55407941481221</v>
      </c>
      <c r="C29" s="207">
        <v>23.399390830936404</v>
      </c>
      <c r="D29" s="207">
        <v>37.210842805455989</v>
      </c>
      <c r="E29" s="207">
        <v>85.943845778419814</v>
      </c>
      <c r="G29" s="611"/>
    </row>
    <row r="30" spans="1:11" x14ac:dyDescent="0.2">
      <c r="A30" s="3" t="s">
        <v>237</v>
      </c>
      <c r="B30" s="204">
        <v>155.73938920477261</v>
      </c>
      <c r="C30" s="92">
        <v>31.147877840954521</v>
      </c>
      <c r="D30" s="92">
        <v>36.029618523680881</v>
      </c>
      <c r="E30" s="92">
        <v>88.561892840137205</v>
      </c>
      <c r="G30" s="611"/>
    </row>
    <row r="31" spans="1:11" x14ac:dyDescent="0.2">
      <c r="A31" s="643" t="s">
        <v>283</v>
      </c>
      <c r="B31" s="644">
        <v>163.50620267725128</v>
      </c>
      <c r="C31" s="644">
        <v>28.953704283902166</v>
      </c>
      <c r="D31" s="644">
        <v>50.085821547495883</v>
      </c>
      <c r="E31" s="644">
        <v>84.466676845853229</v>
      </c>
      <c r="G31" s="611"/>
    </row>
    <row r="32" spans="1:11" x14ac:dyDescent="0.2">
      <c r="A32" s="642" t="s">
        <v>284</v>
      </c>
      <c r="B32" s="641">
        <v>165.78808092294378</v>
      </c>
      <c r="C32" s="641">
        <v>28.829732370326035</v>
      </c>
      <c r="D32" s="641">
        <v>53.1040738676868</v>
      </c>
      <c r="E32" s="641">
        <v>83.854274684930942</v>
      </c>
      <c r="G32" s="611"/>
      <c r="H32" s="612"/>
      <c r="I32" s="612"/>
      <c r="J32" s="612"/>
      <c r="K32" s="612"/>
    </row>
    <row r="33" spans="1:11" x14ac:dyDescent="0.2">
      <c r="A33" s="640" t="s">
        <v>285</v>
      </c>
      <c r="B33" s="645">
        <v>15.684278571330879</v>
      </c>
      <c r="C33" s="645">
        <v>2.7786592349221415</v>
      </c>
      <c r="D33" s="645">
        <v>15.061759819219752</v>
      </c>
      <c r="E33" s="645">
        <v>-2.1561404828110113</v>
      </c>
      <c r="G33" s="611"/>
      <c r="H33" s="612"/>
      <c r="I33" s="612"/>
      <c r="J33" s="612"/>
      <c r="K33" s="612"/>
    </row>
    <row r="34" spans="1:11" x14ac:dyDescent="0.2">
      <c r="A34" s="80"/>
      <c r="B34" s="3"/>
      <c r="C34" s="3"/>
      <c r="D34" s="3"/>
      <c r="E34" s="55" t="s">
        <v>566</v>
      </c>
    </row>
    <row r="35" spans="1:11" s="1" customFormat="1" x14ac:dyDescent="0.2">
      <c r="A35" s="808" t="s">
        <v>655</v>
      </c>
      <c r="B35" s="808"/>
      <c r="C35" s="808"/>
      <c r="D35" s="808"/>
      <c r="E35" s="808"/>
    </row>
    <row r="36" spans="1:11" s="1" customFormat="1" x14ac:dyDescent="0.2">
      <c r="A36" s="808"/>
      <c r="B36" s="808"/>
      <c r="C36" s="808"/>
      <c r="D36" s="808"/>
      <c r="E36" s="808"/>
    </row>
    <row r="37" spans="1:11" s="1" customFormat="1" x14ac:dyDescent="0.2">
      <c r="A37" s="808"/>
      <c r="B37" s="808"/>
      <c r="C37" s="808"/>
      <c r="D37" s="808"/>
      <c r="E37" s="808"/>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4" t="s">
        <v>35</v>
      </c>
      <c r="B1" s="764"/>
      <c r="C1" s="764"/>
    </row>
    <row r="2" spans="1:3" x14ac:dyDescent="0.2">
      <c r="A2" s="764"/>
      <c r="B2" s="764"/>
      <c r="C2" s="764"/>
    </row>
    <row r="3" spans="1:3" x14ac:dyDescent="0.2">
      <c r="A3" s="54"/>
      <c r="B3" s="3"/>
      <c r="C3" s="55" t="s">
        <v>256</v>
      </c>
    </row>
    <row r="4" spans="1:3" x14ac:dyDescent="0.2">
      <c r="A4" s="57"/>
      <c r="B4" s="202" t="s">
        <v>261</v>
      </c>
      <c r="C4" s="202" t="s">
        <v>264</v>
      </c>
    </row>
    <row r="5" spans="1:3" x14ac:dyDescent="0.2">
      <c r="A5" s="668" t="s">
        <v>265</v>
      </c>
      <c r="B5" s="669">
        <v>101.89261290322581</v>
      </c>
      <c r="C5" s="670">
        <v>74.537677419354836</v>
      </c>
    </row>
    <row r="6" spans="1:3" x14ac:dyDescent="0.2">
      <c r="A6" s="203" t="s">
        <v>266</v>
      </c>
      <c r="B6" s="462">
        <v>106.60838709677418</v>
      </c>
      <c r="C6" s="463">
        <v>71.388806451612908</v>
      </c>
    </row>
    <row r="7" spans="1:3" x14ac:dyDescent="0.2">
      <c r="A7" s="203" t="s">
        <v>267</v>
      </c>
      <c r="B7" s="462">
        <v>117.86083870967744</v>
      </c>
      <c r="C7" s="463">
        <v>75.522354838709674</v>
      </c>
    </row>
    <row r="8" spans="1:3" x14ac:dyDescent="0.2">
      <c r="A8" s="203" t="s">
        <v>233</v>
      </c>
      <c r="B8" s="462">
        <v>89.390967741935484</v>
      </c>
      <c r="C8" s="463">
        <v>72.034322580645167</v>
      </c>
    </row>
    <row r="9" spans="1:3" x14ac:dyDescent="0.2">
      <c r="A9" s="203" t="s">
        <v>268</v>
      </c>
      <c r="B9" s="462">
        <v>0</v>
      </c>
      <c r="C9" s="463">
        <v>0</v>
      </c>
    </row>
    <row r="10" spans="1:3" x14ac:dyDescent="0.2">
      <c r="A10" s="203" t="s">
        <v>269</v>
      </c>
      <c r="B10" s="462">
        <v>112.95099999999999</v>
      </c>
      <c r="C10" s="463">
        <v>86.446677419354828</v>
      </c>
    </row>
    <row r="11" spans="1:3" x14ac:dyDescent="0.2">
      <c r="A11" s="203" t="s">
        <v>270</v>
      </c>
      <c r="B11" s="462">
        <v>97.241935483870961</v>
      </c>
      <c r="C11" s="463">
        <v>72.179548387096773</v>
      </c>
    </row>
    <row r="12" spans="1:3" x14ac:dyDescent="0.2">
      <c r="A12" s="203" t="s">
        <v>271</v>
      </c>
      <c r="B12" s="462">
        <v>184.01403624884591</v>
      </c>
      <c r="C12" s="463">
        <v>107.02453325003096</v>
      </c>
    </row>
    <row r="13" spans="1:3" x14ac:dyDescent="0.2">
      <c r="A13" s="203" t="s">
        <v>272</v>
      </c>
      <c r="B13" s="462">
        <v>0</v>
      </c>
      <c r="C13" s="463">
        <v>0</v>
      </c>
    </row>
    <row r="14" spans="1:3" x14ac:dyDescent="0.2">
      <c r="A14" s="203" t="s">
        <v>273</v>
      </c>
      <c r="B14" s="462">
        <v>118.39706451612901</v>
      </c>
      <c r="C14" s="463">
        <v>74.334999999999994</v>
      </c>
    </row>
    <row r="15" spans="1:3" x14ac:dyDescent="0.2">
      <c r="A15" s="203" t="s">
        <v>205</v>
      </c>
      <c r="B15" s="462">
        <v>114.52580645161291</v>
      </c>
      <c r="C15" s="463">
        <v>89.637967741935498</v>
      </c>
    </row>
    <row r="16" spans="1:3" x14ac:dyDescent="0.2">
      <c r="A16" s="203" t="s">
        <v>274</v>
      </c>
      <c r="B16" s="462">
        <v>144.5</v>
      </c>
      <c r="C16" s="463">
        <v>88.95225806451613</v>
      </c>
    </row>
    <row r="17" spans="1:3" x14ac:dyDescent="0.2">
      <c r="A17" s="203" t="s">
        <v>234</v>
      </c>
      <c r="B17" s="462">
        <v>122.44996774193551</v>
      </c>
      <c r="C17" s="463">
        <v>86.421387096774211</v>
      </c>
    </row>
    <row r="18" spans="1:3" x14ac:dyDescent="0.2">
      <c r="A18" s="203" t="s">
        <v>235</v>
      </c>
      <c r="B18" s="462">
        <v>133.38333333333333</v>
      </c>
      <c r="C18" s="463">
        <v>78.330083333333334</v>
      </c>
    </row>
    <row r="19" spans="1:3" x14ac:dyDescent="0.2">
      <c r="A19" s="203" t="s">
        <v>275</v>
      </c>
      <c r="B19" s="462">
        <v>157.21323429836335</v>
      </c>
      <c r="C19" s="463">
        <v>86.070209665611415</v>
      </c>
    </row>
    <row r="20" spans="1:3" x14ac:dyDescent="0.2">
      <c r="A20" s="203" t="s">
        <v>276</v>
      </c>
      <c r="B20" s="462">
        <v>102.45354838709677</v>
      </c>
      <c r="C20" s="463">
        <v>70.624806451612898</v>
      </c>
    </row>
    <row r="21" spans="1:3" x14ac:dyDescent="0.2">
      <c r="A21" s="203" t="s">
        <v>206</v>
      </c>
      <c r="B21" s="462">
        <v>149.35922580645158</v>
      </c>
      <c r="C21" s="463">
        <v>82.104354838709668</v>
      </c>
    </row>
    <row r="22" spans="1:3" x14ac:dyDescent="0.2">
      <c r="A22" s="203" t="s">
        <v>277</v>
      </c>
      <c r="B22" s="462">
        <v>116.44729032258063</v>
      </c>
      <c r="C22" s="463">
        <v>82.926322580645149</v>
      </c>
    </row>
    <row r="23" spans="1:3" x14ac:dyDescent="0.2">
      <c r="A23" s="203" t="s">
        <v>278</v>
      </c>
      <c r="B23" s="462">
        <v>93.381838709677425</v>
      </c>
      <c r="C23" s="463">
        <v>75.061032258064515</v>
      </c>
    </row>
    <row r="24" spans="1:3" x14ac:dyDescent="0.2">
      <c r="A24" s="203" t="s">
        <v>279</v>
      </c>
      <c r="B24" s="462">
        <v>95.161290322580641</v>
      </c>
      <c r="C24" s="463">
        <v>73.101580645161306</v>
      </c>
    </row>
    <row r="25" spans="1:3" x14ac:dyDescent="0.2">
      <c r="A25" s="203" t="s">
        <v>280</v>
      </c>
      <c r="B25" s="462">
        <v>100</v>
      </c>
      <c r="C25" s="463">
        <v>61.536999999999999</v>
      </c>
    </row>
    <row r="26" spans="1:3" x14ac:dyDescent="0.2">
      <c r="A26" s="203" t="s">
        <v>541</v>
      </c>
      <c r="B26" s="462">
        <v>0</v>
      </c>
      <c r="C26" s="463">
        <v>0</v>
      </c>
    </row>
    <row r="27" spans="1:3" x14ac:dyDescent="0.2">
      <c r="A27" s="203" t="s">
        <v>281</v>
      </c>
      <c r="B27" s="462">
        <v>119.91197117375484</v>
      </c>
      <c r="C27" s="463">
        <v>92.077906463501492</v>
      </c>
    </row>
    <row r="28" spans="1:3" x14ac:dyDescent="0.2">
      <c r="A28" s="203" t="s">
        <v>236</v>
      </c>
      <c r="B28" s="462">
        <v>160.05806451612904</v>
      </c>
      <c r="C28" s="463">
        <v>83.208677419354814</v>
      </c>
    </row>
    <row r="29" spans="1:3" x14ac:dyDescent="0.2">
      <c r="A29" s="203" t="s">
        <v>543</v>
      </c>
      <c r="B29" s="462">
        <v>99.950176894258163</v>
      </c>
      <c r="C29" s="463">
        <v>73.46895427963706</v>
      </c>
    </row>
    <row r="30" spans="1:3" x14ac:dyDescent="0.2">
      <c r="A30" s="203" t="s">
        <v>282</v>
      </c>
      <c r="B30" s="462">
        <v>96.459225893640649</v>
      </c>
      <c r="C30" s="463">
        <v>79.002794016034969</v>
      </c>
    </row>
    <row r="31" spans="1:3" x14ac:dyDescent="0.2">
      <c r="A31" s="203" t="s">
        <v>237</v>
      </c>
      <c r="B31" s="462">
        <v>127.18361815033511</v>
      </c>
      <c r="C31" s="463">
        <v>65.717275996587233</v>
      </c>
    </row>
    <row r="32" spans="1:3" x14ac:dyDescent="0.2">
      <c r="A32" s="643" t="s">
        <v>283</v>
      </c>
      <c r="B32" s="647">
        <v>112.27304083688382</v>
      </c>
      <c r="C32" s="647">
        <v>76.315579330468182</v>
      </c>
    </row>
    <row r="33" spans="1:5" x14ac:dyDescent="0.2">
      <c r="A33" s="642" t="s">
        <v>284</v>
      </c>
      <c r="B33" s="646">
        <v>110.9099952775662</v>
      </c>
      <c r="C33" s="646">
        <v>75.664721830402073</v>
      </c>
    </row>
    <row r="34" spans="1:5" x14ac:dyDescent="0.2">
      <c r="A34" s="640" t="s">
        <v>285</v>
      </c>
      <c r="B34" s="656">
        <v>9.0173823743403858</v>
      </c>
      <c r="C34" s="656">
        <v>1.1270444110472368</v>
      </c>
    </row>
    <row r="35" spans="1:5" x14ac:dyDescent="0.2">
      <c r="A35" s="80"/>
      <c r="B35" s="3"/>
      <c r="C35" s="55" t="s">
        <v>511</v>
      </c>
    </row>
    <row r="36" spans="1:5" x14ac:dyDescent="0.2">
      <c r="A36" s="80" t="s">
        <v>481</v>
      </c>
      <c r="B36" s="80"/>
      <c r="C36" s="80"/>
    </row>
    <row r="37" spans="1:5" s="1" customFormat="1" x14ac:dyDescent="0.2">
      <c r="A37" s="808"/>
      <c r="B37" s="808"/>
      <c r="C37" s="808"/>
      <c r="D37" s="808"/>
      <c r="E37" s="808"/>
    </row>
    <row r="38" spans="1:5" s="1" customFormat="1" x14ac:dyDescent="0.2">
      <c r="A38" s="808"/>
      <c r="B38" s="808"/>
      <c r="C38" s="808"/>
      <c r="D38" s="808"/>
      <c r="E38" s="808"/>
    </row>
    <row r="39" spans="1:5" s="1" customFormat="1" x14ac:dyDescent="0.2">
      <c r="A39" s="808"/>
      <c r="B39" s="808"/>
      <c r="C39" s="808"/>
      <c r="D39" s="808"/>
      <c r="E39" s="808"/>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6"/>
      <c r="B3" s="145">
        <v>2023</v>
      </c>
      <c r="C3" s="145" t="s">
        <v>506</v>
      </c>
      <c r="D3" s="145" t="s">
        <v>506</v>
      </c>
      <c r="E3" s="145" t="s">
        <v>506</v>
      </c>
      <c r="F3" s="145" t="s">
        <v>506</v>
      </c>
      <c r="G3" s="145" t="s">
        <v>506</v>
      </c>
      <c r="H3" s="145" t="s">
        <v>506</v>
      </c>
      <c r="I3" s="145">
        <v>2024</v>
      </c>
      <c r="J3" s="145" t="s">
        <v>506</v>
      </c>
      <c r="K3" s="145" t="s">
        <v>506</v>
      </c>
      <c r="L3" s="145" t="s">
        <v>506</v>
      </c>
      <c r="M3" s="145" t="s">
        <v>506</v>
      </c>
    </row>
    <row r="4" spans="1:13" x14ac:dyDescent="0.2">
      <c r="A4" s="440"/>
      <c r="B4" s="537">
        <v>45078</v>
      </c>
      <c r="C4" s="537">
        <v>45108</v>
      </c>
      <c r="D4" s="537">
        <v>45139</v>
      </c>
      <c r="E4" s="537">
        <v>45170</v>
      </c>
      <c r="F4" s="537">
        <v>45200</v>
      </c>
      <c r="G4" s="537">
        <v>45231</v>
      </c>
      <c r="H4" s="537">
        <v>45261</v>
      </c>
      <c r="I4" s="537">
        <v>45292</v>
      </c>
      <c r="J4" s="537">
        <v>45323</v>
      </c>
      <c r="K4" s="537">
        <v>45352</v>
      </c>
      <c r="L4" s="537">
        <v>45383</v>
      </c>
      <c r="M4" s="537">
        <v>45413</v>
      </c>
    </row>
    <row r="5" spans="1:13" x14ac:dyDescent="0.2">
      <c r="A5" s="538" t="s">
        <v>287</v>
      </c>
      <c r="B5" s="539">
        <v>74.85318181818181</v>
      </c>
      <c r="C5" s="539">
        <v>79.811000000000007</v>
      </c>
      <c r="D5" s="539">
        <v>86.249523809523794</v>
      </c>
      <c r="E5" s="539">
        <v>93.750476190476206</v>
      </c>
      <c r="F5" s="539">
        <v>90.75500000000001</v>
      </c>
      <c r="G5" s="539">
        <v>82.941363636363619</v>
      </c>
      <c r="H5" s="539">
        <v>77.688947368421054</v>
      </c>
      <c r="I5" s="539">
        <v>80.12409090909091</v>
      </c>
      <c r="J5" s="539">
        <v>83.478095238095221</v>
      </c>
      <c r="K5" s="539">
        <v>85.408500000000004</v>
      </c>
      <c r="L5" s="539">
        <v>89.938095238095229</v>
      </c>
      <c r="M5" s="539">
        <v>81.746190476190492</v>
      </c>
    </row>
    <row r="6" spans="1:13" x14ac:dyDescent="0.2">
      <c r="A6" s="540" t="s">
        <v>288</v>
      </c>
      <c r="B6" s="539">
        <v>70.248095238095246</v>
      </c>
      <c r="C6" s="539">
        <v>76.069499999999977</v>
      </c>
      <c r="D6" s="539">
        <v>81.386086956521751</v>
      </c>
      <c r="E6" s="539">
        <v>89.424750000000017</v>
      </c>
      <c r="F6" s="539">
        <v>85.639523809523794</v>
      </c>
      <c r="G6" s="539">
        <v>77.684999999999988</v>
      </c>
      <c r="H6" s="539">
        <v>71.900000000000006</v>
      </c>
      <c r="I6" s="539">
        <v>74.152380952380966</v>
      </c>
      <c r="J6" s="539">
        <v>77.248999999999995</v>
      </c>
      <c r="K6" s="539">
        <v>81.278000000000006</v>
      </c>
      <c r="L6" s="539">
        <v>85.347272727272724</v>
      </c>
      <c r="M6" s="539">
        <v>80.024545454545489</v>
      </c>
    </row>
    <row r="7" spans="1:13" x14ac:dyDescent="0.2">
      <c r="A7" s="541" t="s">
        <v>289</v>
      </c>
      <c r="B7" s="542">
        <v>1.0839863636363638</v>
      </c>
      <c r="C7" s="542">
        <v>1.1058142857142859</v>
      </c>
      <c r="D7" s="542">
        <v>1.0908869565217392</v>
      </c>
      <c r="E7" s="542">
        <v>1.0683809523809522</v>
      </c>
      <c r="F7" s="542">
        <v>1.0562545454545453</v>
      </c>
      <c r="G7" s="542">
        <v>1.0808227272727271</v>
      </c>
      <c r="H7" s="542">
        <v>1.0903052631578947</v>
      </c>
      <c r="I7" s="542">
        <v>1.0905136363636365</v>
      </c>
      <c r="J7" s="542">
        <v>1.0794714285714286</v>
      </c>
      <c r="K7" s="542">
        <v>1.0872199999999999</v>
      </c>
      <c r="L7" s="542">
        <v>1.0727761904761905</v>
      </c>
      <c r="M7" s="542">
        <v>1.0812227272727271</v>
      </c>
    </row>
    <row r="8" spans="1:13" x14ac:dyDescent="0.2">
      <c r="M8" s="161" t="s">
        <v>290</v>
      </c>
    </row>
    <row r="9" spans="1:13" x14ac:dyDescent="0.2">
      <c r="A9" s="54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4"/>
      <c r="B3" s="145">
        <v>2023</v>
      </c>
      <c r="C3" s="145" t="s">
        <v>506</v>
      </c>
      <c r="D3" s="145" t="s">
        <v>506</v>
      </c>
      <c r="E3" s="145" t="s">
        <v>506</v>
      </c>
      <c r="F3" s="145" t="s">
        <v>506</v>
      </c>
      <c r="G3" s="145" t="s">
        <v>506</v>
      </c>
      <c r="H3" s="145" t="s">
        <v>506</v>
      </c>
      <c r="I3" s="145">
        <v>2024</v>
      </c>
      <c r="J3" s="145" t="s">
        <v>506</v>
      </c>
      <c r="K3" s="145" t="s">
        <v>506</v>
      </c>
      <c r="L3" s="145" t="s">
        <v>506</v>
      </c>
      <c r="M3" s="145" t="s">
        <v>506</v>
      </c>
    </row>
    <row r="4" spans="1:13" x14ac:dyDescent="0.2">
      <c r="A4" s="440"/>
      <c r="B4" s="537">
        <v>45078</v>
      </c>
      <c r="C4" s="537">
        <v>45108</v>
      </c>
      <c r="D4" s="537">
        <v>45139</v>
      </c>
      <c r="E4" s="537">
        <v>45170</v>
      </c>
      <c r="F4" s="537">
        <v>45200</v>
      </c>
      <c r="G4" s="537">
        <v>45231</v>
      </c>
      <c r="H4" s="537">
        <v>45261</v>
      </c>
      <c r="I4" s="537">
        <v>45292</v>
      </c>
      <c r="J4" s="537">
        <v>45323</v>
      </c>
      <c r="K4" s="537">
        <v>45352</v>
      </c>
      <c r="L4" s="537">
        <v>45383</v>
      </c>
      <c r="M4" s="537">
        <v>45413</v>
      </c>
    </row>
    <row r="5" spans="1:13" x14ac:dyDescent="0.2">
      <c r="A5" s="485" t="s">
        <v>291</v>
      </c>
      <c r="B5" s="396"/>
      <c r="C5" s="396"/>
      <c r="D5" s="396"/>
      <c r="E5" s="396"/>
      <c r="F5" s="396"/>
      <c r="G5" s="396"/>
      <c r="H5" s="396"/>
      <c r="I5" s="396"/>
      <c r="J5" s="396"/>
      <c r="K5" s="396"/>
      <c r="L5" s="396"/>
      <c r="M5" s="396"/>
    </row>
    <row r="6" spans="1:13" x14ac:dyDescent="0.2">
      <c r="A6" s="545" t="s">
        <v>292</v>
      </c>
      <c r="B6" s="395">
        <v>76.883636363636342</v>
      </c>
      <c r="C6" s="395">
        <v>82.379047619047611</v>
      </c>
      <c r="D6" s="395">
        <v>88.711304347826072</v>
      </c>
      <c r="E6" s="395">
        <v>97.76857142857142</v>
      </c>
      <c r="F6" s="395">
        <v>94.848181818181814</v>
      </c>
      <c r="G6" s="395">
        <v>89.39318181818183</v>
      </c>
      <c r="H6" s="395">
        <v>82.944761904761918</v>
      </c>
      <c r="I6" s="395">
        <v>81.853478260869565</v>
      </c>
      <c r="J6" s="395">
        <v>82.4647619047619</v>
      </c>
      <c r="K6" s="395">
        <v>85.329047619047628</v>
      </c>
      <c r="L6" s="395">
        <v>89.192727272727282</v>
      </c>
      <c r="M6" s="395">
        <v>83.605652173913043</v>
      </c>
    </row>
    <row r="7" spans="1:13" x14ac:dyDescent="0.2">
      <c r="A7" s="545" t="s">
        <v>293</v>
      </c>
      <c r="B7" s="395">
        <v>74.681363636363614</v>
      </c>
      <c r="C7" s="395">
        <v>80.799523809523805</v>
      </c>
      <c r="D7" s="395">
        <v>86.173913043478251</v>
      </c>
      <c r="E7" s="395">
        <v>93.403809523809514</v>
      </c>
      <c r="F7" s="395">
        <v>88.972727272727255</v>
      </c>
      <c r="G7" s="395">
        <v>82.817272727272723</v>
      </c>
      <c r="H7" s="395">
        <v>77.540499999999994</v>
      </c>
      <c r="I7" s="395">
        <v>79.738181818181815</v>
      </c>
      <c r="J7" s="395">
        <v>82.785499999999999</v>
      </c>
      <c r="K7" s="395">
        <v>86.469500000000011</v>
      </c>
      <c r="L7" s="395">
        <v>90.96238095238094</v>
      </c>
      <c r="M7" s="395">
        <v>84.523333333333341</v>
      </c>
    </row>
    <row r="8" spans="1:13" x14ac:dyDescent="0.2">
      <c r="A8" s="545" t="s">
        <v>547</v>
      </c>
      <c r="B8" s="395">
        <v>75.233636363636364</v>
      </c>
      <c r="C8" s="395">
        <v>80.72904761904762</v>
      </c>
      <c r="D8" s="395">
        <v>87.013478260869576</v>
      </c>
      <c r="E8" s="395">
        <v>96.116190476190482</v>
      </c>
      <c r="F8" s="395">
        <v>93.150454545454522</v>
      </c>
      <c r="G8" s="395">
        <v>87.597727272727255</v>
      </c>
      <c r="H8" s="395">
        <v>81.192380952380944</v>
      </c>
      <c r="I8" s="395">
        <v>80.103478260869565</v>
      </c>
      <c r="J8" s="395">
        <v>80.855238095238093</v>
      </c>
      <c r="K8" s="395">
        <v>83.676666666666648</v>
      </c>
      <c r="L8" s="395">
        <v>87.63818181818182</v>
      </c>
      <c r="M8" s="395">
        <v>82.146956521739142</v>
      </c>
    </row>
    <row r="9" spans="1:13" x14ac:dyDescent="0.2">
      <c r="A9" s="545" t="s">
        <v>548</v>
      </c>
      <c r="B9" s="395">
        <v>73.683636363636353</v>
      </c>
      <c r="C9" s="395">
        <v>79.179047619047608</v>
      </c>
      <c r="D9" s="395">
        <v>85.511304347826098</v>
      </c>
      <c r="E9" s="395">
        <v>93.90190476190476</v>
      </c>
      <c r="F9" s="395">
        <v>90.900454545454522</v>
      </c>
      <c r="G9" s="395">
        <v>85.347727272727255</v>
      </c>
      <c r="H9" s="395">
        <v>78.942380952380944</v>
      </c>
      <c r="I9" s="395">
        <v>77.853478260869565</v>
      </c>
      <c r="J9" s="395">
        <v>79.057619047619056</v>
      </c>
      <c r="K9" s="395">
        <v>81.926666666666648</v>
      </c>
      <c r="L9" s="395">
        <v>85.88818181818182</v>
      </c>
      <c r="M9" s="395">
        <v>80.396956521739142</v>
      </c>
    </row>
    <row r="10" spans="1:13" x14ac:dyDescent="0.2">
      <c r="A10" s="546" t="s">
        <v>295</v>
      </c>
      <c r="B10" s="447">
        <v>74.608181818181819</v>
      </c>
      <c r="C10" s="447">
        <v>79.766190476190459</v>
      </c>
      <c r="D10" s="447">
        <v>86.751818181818194</v>
      </c>
      <c r="E10" s="447">
        <v>94.744285714285724</v>
      </c>
      <c r="F10" s="447">
        <v>91.371818181818185</v>
      </c>
      <c r="G10" s="447">
        <v>83.995909090909109</v>
      </c>
      <c r="H10" s="447">
        <v>78.71684210526314</v>
      </c>
      <c r="I10" s="447">
        <v>80.971363636363634</v>
      </c>
      <c r="J10" s="447">
        <v>84.329047619047628</v>
      </c>
      <c r="K10" s="447">
        <v>86.256999999999977</v>
      </c>
      <c r="L10" s="447">
        <v>90.78619047619047</v>
      </c>
      <c r="M10" s="447">
        <v>82.597619047619048</v>
      </c>
    </row>
    <row r="11" spans="1:13" x14ac:dyDescent="0.2">
      <c r="A11" s="485" t="s">
        <v>294</v>
      </c>
      <c r="B11" s="397"/>
      <c r="C11" s="397"/>
      <c r="D11" s="397"/>
      <c r="E11" s="397"/>
      <c r="F11" s="397"/>
      <c r="G11" s="397"/>
      <c r="H11" s="397"/>
      <c r="I11" s="397"/>
      <c r="J11" s="397"/>
      <c r="K11" s="397"/>
      <c r="L11" s="397"/>
      <c r="M11" s="397"/>
    </row>
    <row r="12" spans="1:13" x14ac:dyDescent="0.2">
      <c r="A12" s="545" t="s">
        <v>296</v>
      </c>
      <c r="B12" s="395">
        <v>75.508181818181825</v>
      </c>
      <c r="C12" s="395">
        <v>80.611428571428604</v>
      </c>
      <c r="D12" s="395">
        <v>86.476818181818203</v>
      </c>
      <c r="E12" s="395">
        <v>94.444285714285726</v>
      </c>
      <c r="F12" s="395">
        <v>91.071818181818173</v>
      </c>
      <c r="G12" s="395">
        <v>83.695909090909097</v>
      </c>
      <c r="H12" s="395">
        <v>78.416842105263143</v>
      </c>
      <c r="I12" s="395">
        <v>80.671363636363637</v>
      </c>
      <c r="J12" s="395">
        <v>84.029047619047603</v>
      </c>
      <c r="K12" s="395">
        <v>85.957000000000022</v>
      </c>
      <c r="L12" s="395">
        <v>90.486190476190473</v>
      </c>
      <c r="M12" s="395">
        <v>82.297619047619051</v>
      </c>
    </row>
    <row r="13" spans="1:13" x14ac:dyDescent="0.2">
      <c r="A13" s="545" t="s">
        <v>297</v>
      </c>
      <c r="B13" s="395">
        <v>74.305909090909111</v>
      </c>
      <c r="C13" s="395">
        <v>79.705238095238087</v>
      </c>
      <c r="D13" s="395">
        <v>86.335217391304369</v>
      </c>
      <c r="E13" s="395">
        <v>94.107142857142861</v>
      </c>
      <c r="F13" s="395">
        <v>91.62318181818182</v>
      </c>
      <c r="G13" s="395">
        <v>83.442272727272723</v>
      </c>
      <c r="H13" s="395">
        <v>77.907619047619036</v>
      </c>
      <c r="I13" s="395">
        <v>79.470434782608677</v>
      </c>
      <c r="J13" s="395">
        <v>83.466190476190448</v>
      </c>
      <c r="K13" s="395">
        <v>85.351904761904763</v>
      </c>
      <c r="L13" s="395">
        <v>89.360000000000014</v>
      </c>
      <c r="M13" s="395">
        <v>81.153913043478255</v>
      </c>
    </row>
    <row r="14" spans="1:13" x14ac:dyDescent="0.2">
      <c r="A14" s="545" t="s">
        <v>298</v>
      </c>
      <c r="B14" s="395">
        <v>76.969545454545468</v>
      </c>
      <c r="C14" s="395">
        <v>82.26857142857142</v>
      </c>
      <c r="D14" s="395">
        <v>89.297272727272727</v>
      </c>
      <c r="E14" s="395">
        <v>98.15857142857142</v>
      </c>
      <c r="F14" s="395">
        <v>94.949090909090913</v>
      </c>
      <c r="G14" s="395">
        <v>85.759545454545432</v>
      </c>
      <c r="H14" s="395">
        <v>79.119473684210547</v>
      </c>
      <c r="I14" s="395">
        <v>82.178181818181798</v>
      </c>
      <c r="J14" s="395">
        <v>86.079047619047628</v>
      </c>
      <c r="K14" s="395">
        <v>88.801999999999992</v>
      </c>
      <c r="L14" s="395">
        <v>93.117142857142866</v>
      </c>
      <c r="M14" s="395">
        <v>84.007142857142853</v>
      </c>
    </row>
    <row r="15" spans="1:13" x14ac:dyDescent="0.2">
      <c r="A15" s="485" t="s">
        <v>209</v>
      </c>
      <c r="B15" s="397"/>
      <c r="C15" s="397"/>
      <c r="D15" s="397"/>
      <c r="E15" s="397"/>
      <c r="F15" s="397"/>
      <c r="G15" s="397"/>
      <c r="H15" s="397"/>
      <c r="I15" s="397"/>
      <c r="J15" s="397"/>
      <c r="K15" s="397"/>
      <c r="L15" s="397"/>
      <c r="M15" s="397"/>
    </row>
    <row r="16" spans="1:13" x14ac:dyDescent="0.2">
      <c r="A16" s="545" t="s">
        <v>299</v>
      </c>
      <c r="B16" s="395">
        <v>56.590000000000011</v>
      </c>
      <c r="C16" s="395">
        <v>63.88761904761904</v>
      </c>
      <c r="D16" s="395">
        <v>70.692727272727268</v>
      </c>
      <c r="E16" s="395">
        <v>78.179999999999993</v>
      </c>
      <c r="F16" s="395">
        <v>76.521818181818176</v>
      </c>
      <c r="G16" s="395">
        <v>67.327727272727273</v>
      </c>
      <c r="H16" s="395">
        <v>59.86684210526316</v>
      </c>
      <c r="I16" s="395">
        <v>64.446363636363657</v>
      </c>
      <c r="J16" s="395">
        <v>73.21380952380953</v>
      </c>
      <c r="K16" s="395">
        <v>76.591500000000011</v>
      </c>
      <c r="L16" s="395">
        <v>81.245238095238093</v>
      </c>
      <c r="M16" s="395">
        <v>73.217142857142861</v>
      </c>
    </row>
    <row r="17" spans="1:13" x14ac:dyDescent="0.2">
      <c r="A17" s="485" t="s">
        <v>300</v>
      </c>
      <c r="B17" s="486"/>
      <c r="C17" s="486"/>
      <c r="D17" s="486"/>
      <c r="E17" s="486"/>
      <c r="F17" s="486"/>
      <c r="G17" s="486"/>
      <c r="H17" s="486"/>
      <c r="I17" s="486"/>
      <c r="J17" s="486"/>
      <c r="K17" s="486"/>
      <c r="L17" s="486"/>
      <c r="M17" s="486"/>
    </row>
    <row r="18" spans="1:13" x14ac:dyDescent="0.2">
      <c r="A18" s="545" t="s">
        <v>301</v>
      </c>
      <c r="B18" s="395">
        <v>70.248095238095246</v>
      </c>
      <c r="C18" s="395">
        <v>76.069499999999977</v>
      </c>
      <c r="D18" s="395">
        <v>81.386086956521751</v>
      </c>
      <c r="E18" s="395">
        <v>89.424750000000017</v>
      </c>
      <c r="F18" s="395">
        <v>85.639523809523794</v>
      </c>
      <c r="G18" s="395">
        <v>77.684999999999988</v>
      </c>
      <c r="H18" s="395">
        <v>71.900000000000006</v>
      </c>
      <c r="I18" s="395">
        <v>74.152380952380966</v>
      </c>
      <c r="J18" s="395">
        <v>77.248999999999995</v>
      </c>
      <c r="K18" s="395">
        <v>81.278000000000006</v>
      </c>
      <c r="L18" s="395">
        <v>85.347272727272724</v>
      </c>
      <c r="M18" s="395">
        <v>80.024545454545489</v>
      </c>
    </row>
    <row r="19" spans="1:13" x14ac:dyDescent="0.2">
      <c r="A19" s="546" t="s">
        <v>302</v>
      </c>
      <c r="B19" s="447">
        <v>63.049545454545452</v>
      </c>
      <c r="C19" s="447">
        <v>68.944285714285726</v>
      </c>
      <c r="D19" s="447">
        <v>75.425652173913036</v>
      </c>
      <c r="E19" s="447">
        <v>84.479523809523812</v>
      </c>
      <c r="F19" s="447">
        <v>80.922727272727286</v>
      </c>
      <c r="G19" s="447">
        <v>74.25500000000001</v>
      </c>
      <c r="H19" s="447">
        <v>69.134285714285724</v>
      </c>
      <c r="I19" s="447">
        <v>68.72347826086957</v>
      </c>
      <c r="J19" s="447">
        <v>70.791428571428582</v>
      </c>
      <c r="K19" s="447">
        <v>74.138095238095218</v>
      </c>
      <c r="L19" s="447">
        <v>78.702727272727259</v>
      </c>
      <c r="M19" s="447">
        <v>73.554782608695646</v>
      </c>
    </row>
    <row r="20" spans="1:13" x14ac:dyDescent="0.2">
      <c r="A20" s="485" t="s">
        <v>303</v>
      </c>
      <c r="B20" s="486"/>
      <c r="C20" s="486"/>
      <c r="D20" s="486"/>
      <c r="E20" s="486"/>
      <c r="F20" s="486"/>
      <c r="G20" s="486"/>
      <c r="H20" s="486"/>
      <c r="I20" s="486"/>
      <c r="J20" s="486"/>
      <c r="K20" s="486"/>
      <c r="L20" s="486"/>
      <c r="M20" s="486"/>
    </row>
    <row r="21" spans="1:13" x14ac:dyDescent="0.2">
      <c r="A21" s="545" t="s">
        <v>304</v>
      </c>
      <c r="B21" s="395">
        <v>76.387727272727261</v>
      </c>
      <c r="C21" s="395">
        <v>81.586190476190467</v>
      </c>
      <c r="D21" s="395">
        <v>88.324545454545472</v>
      </c>
      <c r="E21" s="395">
        <v>96.244285714285724</v>
      </c>
      <c r="F21" s="395">
        <v>92.871818181818185</v>
      </c>
      <c r="G21" s="395">
        <v>86.011818181818185</v>
      </c>
      <c r="H21" s="395">
        <v>80.043157894736851</v>
      </c>
      <c r="I21" s="395">
        <v>82.748636363636379</v>
      </c>
      <c r="J21" s="395">
        <v>86.61238095238096</v>
      </c>
      <c r="K21" s="395">
        <v>88.098499999999987</v>
      </c>
      <c r="L21" s="395">
        <v>91.625238095238089</v>
      </c>
      <c r="M21" s="395">
        <v>83.364285714285714</v>
      </c>
    </row>
    <row r="22" spans="1:13" x14ac:dyDescent="0.2">
      <c r="A22" s="545" t="s">
        <v>305</v>
      </c>
      <c r="B22" s="398">
        <v>75.032272727272726</v>
      </c>
      <c r="C22" s="398">
        <v>80.00238095238096</v>
      </c>
      <c r="D22" s="398">
        <v>86.909999999999982</v>
      </c>
      <c r="E22" s="398">
        <v>94.761428571428581</v>
      </c>
      <c r="F22" s="398">
        <v>92.398181818181783</v>
      </c>
      <c r="G22" s="398">
        <v>85.12318181818182</v>
      </c>
      <c r="H22" s="398">
        <v>78.660526315789468</v>
      </c>
      <c r="I22" s="398">
        <v>81.166818181818172</v>
      </c>
      <c r="J22" s="398">
        <v>85.502380952380946</v>
      </c>
      <c r="K22" s="398">
        <v>86.37299999999999</v>
      </c>
      <c r="L22" s="398">
        <v>90.544285714285721</v>
      </c>
      <c r="M22" s="398">
        <v>81.105238095238093</v>
      </c>
    </row>
    <row r="23" spans="1:13" x14ac:dyDescent="0.2">
      <c r="A23" s="546" t="s">
        <v>306</v>
      </c>
      <c r="B23" s="447">
        <v>75.099090909090904</v>
      </c>
      <c r="C23" s="447">
        <v>80.230476190476182</v>
      </c>
      <c r="D23" s="447">
        <v>86.89727272727275</v>
      </c>
      <c r="E23" s="447">
        <v>94.79095238095239</v>
      </c>
      <c r="F23" s="447">
        <v>92.962727272727278</v>
      </c>
      <c r="G23" s="447">
        <v>85.745909090909109</v>
      </c>
      <c r="H23" s="447">
        <v>80.466842105263154</v>
      </c>
      <c r="I23" s="447">
        <v>82.721363636363634</v>
      </c>
      <c r="J23" s="447">
        <v>85.921904761904756</v>
      </c>
      <c r="K23" s="447">
        <v>86.356999999999985</v>
      </c>
      <c r="L23" s="447">
        <v>90.782857142857139</v>
      </c>
      <c r="M23" s="447">
        <v>82.89761904761906</v>
      </c>
    </row>
    <row r="24" spans="1:13" s="614" customFormat="1" x14ac:dyDescent="0.2">
      <c r="A24" s="547" t="s">
        <v>307</v>
      </c>
      <c r="B24" s="548">
        <v>75.170454545454561</v>
      </c>
      <c r="C24" s="548">
        <v>81.063333333333318</v>
      </c>
      <c r="D24" s="548">
        <v>87.323913043478257</v>
      </c>
      <c r="E24" s="548">
        <v>94.548571428571421</v>
      </c>
      <c r="F24" s="548">
        <v>91.770909090909072</v>
      </c>
      <c r="G24" s="548">
        <v>84.922727272727286</v>
      </c>
      <c r="H24" s="548">
        <v>79.281428571428549</v>
      </c>
      <c r="I24" s="548">
        <v>79.973043478260863</v>
      </c>
      <c r="J24" s="548">
        <v>81.22904761904762</v>
      </c>
      <c r="K24" s="548">
        <v>84.211428571428584</v>
      </c>
      <c r="L24" s="548">
        <v>89.119090909090914</v>
      </c>
      <c r="M24" s="548">
        <v>83.595217391304345</v>
      </c>
    </row>
    <row r="25" spans="1:13" x14ac:dyDescent="0.2">
      <c r="A25" s="543"/>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0"/>
    </row>
    <row r="2" spans="1:14" ht="14.1" customHeight="1" x14ac:dyDescent="0.2">
      <c r="A2" s="158"/>
      <c r="B2" s="158"/>
      <c r="N2" s="161" t="s">
        <v>308</v>
      </c>
    </row>
    <row r="3" spans="1:14" ht="14.1" customHeight="1" x14ac:dyDescent="0.2">
      <c r="A3" s="552"/>
      <c r="B3" s="552"/>
      <c r="C3" s="145">
        <v>2023</v>
      </c>
      <c r="D3" s="145" t="s">
        <v>506</v>
      </c>
      <c r="E3" s="145" t="s">
        <v>506</v>
      </c>
      <c r="F3" s="145" t="s">
        <v>506</v>
      </c>
      <c r="G3" s="145" t="s">
        <v>506</v>
      </c>
      <c r="H3" s="145" t="s">
        <v>506</v>
      </c>
      <c r="I3" s="145" t="s">
        <v>506</v>
      </c>
      <c r="J3" s="145">
        <v>2024</v>
      </c>
      <c r="K3" s="145" t="s">
        <v>506</v>
      </c>
      <c r="L3" s="145" t="s">
        <v>506</v>
      </c>
      <c r="M3" s="145" t="s">
        <v>506</v>
      </c>
      <c r="N3" s="145" t="s">
        <v>506</v>
      </c>
    </row>
    <row r="4" spans="1:14" ht="14.1" customHeight="1" x14ac:dyDescent="0.2">
      <c r="C4" s="537">
        <v>45078</v>
      </c>
      <c r="D4" s="537">
        <v>45108</v>
      </c>
      <c r="E4" s="537">
        <v>45139</v>
      </c>
      <c r="F4" s="537">
        <v>45170</v>
      </c>
      <c r="G4" s="537">
        <v>45200</v>
      </c>
      <c r="H4" s="537">
        <v>45231</v>
      </c>
      <c r="I4" s="537">
        <v>45261</v>
      </c>
      <c r="J4" s="537">
        <v>45292</v>
      </c>
      <c r="K4" s="537">
        <v>45323</v>
      </c>
      <c r="L4" s="537">
        <v>45352</v>
      </c>
      <c r="M4" s="537">
        <v>45383</v>
      </c>
      <c r="N4" s="537">
        <v>45413</v>
      </c>
    </row>
    <row r="5" spans="1:14" ht="14.1" customHeight="1" x14ac:dyDescent="0.2">
      <c r="A5" s="811" t="s">
        <v>482</v>
      </c>
      <c r="B5" s="553" t="s">
        <v>309</v>
      </c>
      <c r="C5" s="549">
        <v>804.7954545454545</v>
      </c>
      <c r="D5" s="549">
        <v>874.88095238095241</v>
      </c>
      <c r="E5" s="549">
        <v>947.06521739130437</v>
      </c>
      <c r="F5" s="549">
        <v>932.91666666666663</v>
      </c>
      <c r="G5" s="549">
        <v>800.9204545454545</v>
      </c>
      <c r="H5" s="549">
        <v>781.04590909090916</v>
      </c>
      <c r="I5" s="549">
        <v>745.58333333333337</v>
      </c>
      <c r="J5" s="549">
        <v>768.41869565217382</v>
      </c>
      <c r="K5" s="549">
        <v>832.95238095238096</v>
      </c>
      <c r="L5" s="549">
        <v>884.33952380952383</v>
      </c>
      <c r="M5" s="549">
        <v>930.96045454545458</v>
      </c>
      <c r="N5" s="549">
        <v>854.50565217391295</v>
      </c>
    </row>
    <row r="6" spans="1:14" ht="14.1" customHeight="1" x14ac:dyDescent="0.2">
      <c r="A6" s="812"/>
      <c r="B6" s="554" t="s">
        <v>310</v>
      </c>
      <c r="C6" s="550">
        <v>819.65909090909088</v>
      </c>
      <c r="D6" s="550">
        <v>882.33333333333337</v>
      </c>
      <c r="E6" s="550">
        <v>982.94318181818187</v>
      </c>
      <c r="F6" s="550">
        <v>967.79761904761904</v>
      </c>
      <c r="G6" s="550">
        <v>839.05681818181813</v>
      </c>
      <c r="H6" s="550">
        <v>810.43181818181813</v>
      </c>
      <c r="I6" s="550">
        <v>758.86842105263156</v>
      </c>
      <c r="J6" s="550">
        <v>790.72727272727275</v>
      </c>
      <c r="K6" s="550">
        <v>825.42857142857144</v>
      </c>
      <c r="L6" s="550">
        <v>864.75</v>
      </c>
      <c r="M6" s="550">
        <v>940.51190476190482</v>
      </c>
      <c r="N6" s="550">
        <v>851.20238095238096</v>
      </c>
    </row>
    <row r="7" spans="1:14" ht="14.1" customHeight="1" x14ac:dyDescent="0.2">
      <c r="A7" s="811" t="s">
        <v>514</v>
      </c>
      <c r="B7" s="553" t="s">
        <v>309</v>
      </c>
      <c r="C7" s="551">
        <v>727.47727272727275</v>
      </c>
      <c r="D7" s="551">
        <v>806.91666666666663</v>
      </c>
      <c r="E7" s="551">
        <v>956.06818181818187</v>
      </c>
      <c r="F7" s="551">
        <v>1000.1428571428571</v>
      </c>
      <c r="G7" s="551">
        <v>938.5454545454545</v>
      </c>
      <c r="H7" s="551">
        <v>872.75</v>
      </c>
      <c r="I7" s="551">
        <v>809.92105263157896</v>
      </c>
      <c r="J7" s="551">
        <v>858.76136363636363</v>
      </c>
      <c r="K7" s="551">
        <v>861.15476190476193</v>
      </c>
      <c r="L7" s="551">
        <v>823.73749999999995</v>
      </c>
      <c r="M7" s="551">
        <v>815.96428571428567</v>
      </c>
      <c r="N7" s="551">
        <v>773.25</v>
      </c>
    </row>
    <row r="8" spans="1:14" ht="14.1" customHeight="1" x14ac:dyDescent="0.2">
      <c r="A8" s="812"/>
      <c r="B8" s="554" t="s">
        <v>310</v>
      </c>
      <c r="C8" s="550">
        <v>737.5</v>
      </c>
      <c r="D8" s="550">
        <v>830.90476190476193</v>
      </c>
      <c r="E8" s="550">
        <v>972.63636363636363</v>
      </c>
      <c r="F8" s="550">
        <v>1020.9404761904761</v>
      </c>
      <c r="G8" s="550">
        <v>954.125</v>
      </c>
      <c r="H8" s="550">
        <v>901</v>
      </c>
      <c r="I8" s="550">
        <v>831.40789473684208</v>
      </c>
      <c r="J8" s="550">
        <v>872.2045454545455</v>
      </c>
      <c r="K8" s="550">
        <v>888.86904761904759</v>
      </c>
      <c r="L8" s="550">
        <v>850.8</v>
      </c>
      <c r="M8" s="550">
        <v>843.96428571428567</v>
      </c>
      <c r="N8" s="550">
        <v>786.10714285714289</v>
      </c>
    </row>
    <row r="9" spans="1:14" ht="14.1" customHeight="1" x14ac:dyDescent="0.2">
      <c r="A9" s="811" t="s">
        <v>483</v>
      </c>
      <c r="B9" s="553" t="s">
        <v>309</v>
      </c>
      <c r="C9" s="549">
        <v>709.76136363636363</v>
      </c>
      <c r="D9" s="549">
        <v>779.75</v>
      </c>
      <c r="E9" s="549">
        <v>901.68478260869563</v>
      </c>
      <c r="F9" s="549">
        <v>965.20238095238096</v>
      </c>
      <c r="G9" s="549">
        <v>894.18181818181813</v>
      </c>
      <c r="H9" s="549">
        <v>820.90909090909088</v>
      </c>
      <c r="I9" s="549">
        <v>761.91666666666663</v>
      </c>
      <c r="J9" s="549">
        <v>794.89130434782612</v>
      </c>
      <c r="K9" s="549">
        <v>850.92857142857144</v>
      </c>
      <c r="L9" s="549">
        <v>816.27380952380952</v>
      </c>
      <c r="M9" s="549">
        <v>799.60227272727275</v>
      </c>
      <c r="N9" s="549">
        <v>739.45652173913038</v>
      </c>
    </row>
    <row r="10" spans="1:14" ht="14.1" customHeight="1" x14ac:dyDescent="0.2">
      <c r="A10" s="812"/>
      <c r="B10" s="554" t="s">
        <v>310</v>
      </c>
      <c r="C10" s="550">
        <v>713.9545454545455</v>
      </c>
      <c r="D10" s="550">
        <v>785.11904761904759</v>
      </c>
      <c r="E10" s="550">
        <v>916.27272727272725</v>
      </c>
      <c r="F10" s="550">
        <v>981.42857142857144</v>
      </c>
      <c r="G10" s="550">
        <v>913.98863636363637</v>
      </c>
      <c r="H10" s="550">
        <v>864.09090909090912</v>
      </c>
      <c r="I10" s="550">
        <v>795.96052631578948</v>
      </c>
      <c r="J10" s="550">
        <v>815.77272727272725</v>
      </c>
      <c r="K10" s="550">
        <v>877</v>
      </c>
      <c r="L10" s="550">
        <v>848.0625</v>
      </c>
      <c r="M10" s="550">
        <v>826.72619047619048</v>
      </c>
      <c r="N10" s="550">
        <v>766.47619047619048</v>
      </c>
    </row>
    <row r="11" spans="1:14" ht="14.1" customHeight="1" x14ac:dyDescent="0.2">
      <c r="A11" s="809" t="s">
        <v>311</v>
      </c>
      <c r="B11" s="553" t="s">
        <v>309</v>
      </c>
      <c r="C11" s="549">
        <v>467.40909090909093</v>
      </c>
      <c r="D11" s="549">
        <v>502.16666666666669</v>
      </c>
      <c r="E11" s="549">
        <v>553.48913043478262</v>
      </c>
      <c r="F11" s="549">
        <v>569.28571428571433</v>
      </c>
      <c r="G11" s="549">
        <v>528.03409090909088</v>
      </c>
      <c r="H11" s="549">
        <v>495.35227272727275</v>
      </c>
      <c r="I11" s="549">
        <v>474.07142857142856</v>
      </c>
      <c r="J11" s="549">
        <v>478.57608695652175</v>
      </c>
      <c r="K11" s="549">
        <v>478.01190476190476</v>
      </c>
      <c r="L11" s="549">
        <v>519.79761904761904</v>
      </c>
      <c r="M11" s="549">
        <v>515.44909090909084</v>
      </c>
      <c r="N11" s="549">
        <v>466.58695652173913</v>
      </c>
    </row>
    <row r="12" spans="1:14" ht="14.1" customHeight="1" x14ac:dyDescent="0.2">
      <c r="A12" s="810"/>
      <c r="B12" s="554" t="s">
        <v>310</v>
      </c>
      <c r="C12" s="550">
        <v>442.65909090909093</v>
      </c>
      <c r="D12" s="550">
        <v>480.63095238095241</v>
      </c>
      <c r="E12" s="550">
        <v>537.93181818181813</v>
      </c>
      <c r="F12" s="550">
        <v>557.83333333333337</v>
      </c>
      <c r="G12" s="550">
        <v>512.89772727272725</v>
      </c>
      <c r="H12" s="550">
        <v>475.61363636363637</v>
      </c>
      <c r="I12" s="550">
        <v>450.25</v>
      </c>
      <c r="J12" s="550">
        <v>462.39772727272725</v>
      </c>
      <c r="K12" s="550">
        <v>463.60714285714283</v>
      </c>
      <c r="L12" s="550">
        <v>498.16250000000002</v>
      </c>
      <c r="M12" s="550">
        <v>506.65476190476193</v>
      </c>
      <c r="N12" s="550">
        <v>472.57142857142856</v>
      </c>
    </row>
    <row r="13" spans="1:14" ht="14.1" customHeight="1" x14ac:dyDescent="0.2">
      <c r="B13" s="543"/>
      <c r="N13" s="161" t="s">
        <v>290</v>
      </c>
    </row>
    <row r="14" spans="1:14" ht="14.1" customHeight="1" x14ac:dyDescent="0.2">
      <c r="A14" s="543"/>
    </row>
    <row r="15" spans="1:14" ht="14.1" customHeight="1" x14ac:dyDescent="0.2">
      <c r="A15" s="54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464</v>
      </c>
    </row>
    <row r="3" spans="1:8" x14ac:dyDescent="0.2">
      <c r="A3" s="56"/>
      <c r="B3" s="778">
        <f>INDICE!A3</f>
        <v>45413</v>
      </c>
      <c r="C3" s="776">
        <v>41671</v>
      </c>
      <c r="D3" s="776" t="s">
        <v>115</v>
      </c>
      <c r="E3" s="776"/>
      <c r="F3" s="776" t="s">
        <v>116</v>
      </c>
      <c r="G3" s="776"/>
      <c r="H3" s="776"/>
    </row>
    <row r="4" spans="1:8" ht="25.5" x14ac:dyDescent="0.2">
      <c r="A4" s="66"/>
      <c r="B4" s="184" t="s">
        <v>54</v>
      </c>
      <c r="C4" s="185" t="s">
        <v>446</v>
      </c>
      <c r="D4" s="184" t="s">
        <v>54</v>
      </c>
      <c r="E4" s="185" t="s">
        <v>446</v>
      </c>
      <c r="F4" s="184" t="s">
        <v>54</v>
      </c>
      <c r="G4" s="186" t="s">
        <v>446</v>
      </c>
      <c r="H4" s="185" t="s">
        <v>106</v>
      </c>
    </row>
    <row r="5" spans="1:8" x14ac:dyDescent="0.2">
      <c r="A5" s="3" t="s">
        <v>313</v>
      </c>
      <c r="B5" s="301">
        <v>17084.807000000001</v>
      </c>
      <c r="C5" s="72">
        <v>0.7797794487622971</v>
      </c>
      <c r="D5" s="71">
        <v>102352.558</v>
      </c>
      <c r="E5" s="330">
        <v>0.85850963070241948</v>
      </c>
      <c r="F5" s="71">
        <v>218092.174</v>
      </c>
      <c r="G5" s="330">
        <v>7.9204646821144307</v>
      </c>
      <c r="H5" s="304">
        <v>69.132788171254091</v>
      </c>
    </row>
    <row r="6" spans="1:8" x14ac:dyDescent="0.2">
      <c r="A6" s="3" t="s">
        <v>314</v>
      </c>
      <c r="B6" s="302">
        <v>4289.17</v>
      </c>
      <c r="C6" s="187">
        <v>-38.528142002533016</v>
      </c>
      <c r="D6" s="58">
        <v>25269.955000000002</v>
      </c>
      <c r="E6" s="59">
        <v>-26.567618499646205</v>
      </c>
      <c r="F6" s="58">
        <v>87427.482000000004</v>
      </c>
      <c r="G6" s="59">
        <v>-32.357399073818236</v>
      </c>
      <c r="H6" s="305">
        <v>27.713537274621007</v>
      </c>
    </row>
    <row r="7" spans="1:8" x14ac:dyDescent="0.2">
      <c r="A7" s="3" t="s">
        <v>315</v>
      </c>
      <c r="B7" s="341">
        <v>895.66300000000001</v>
      </c>
      <c r="C7" s="187">
        <v>13.205541575084398</v>
      </c>
      <c r="D7" s="95">
        <v>4349.7089999999998</v>
      </c>
      <c r="E7" s="73">
        <v>12.806143288946981</v>
      </c>
      <c r="F7" s="95">
        <v>9948.85</v>
      </c>
      <c r="G7" s="187">
        <v>14.277388219775192</v>
      </c>
      <c r="H7" s="442">
        <v>3.1536745541249056</v>
      </c>
    </row>
    <row r="8" spans="1:8" x14ac:dyDescent="0.2">
      <c r="A8" s="210" t="s">
        <v>186</v>
      </c>
      <c r="B8" s="211">
        <v>22269.64</v>
      </c>
      <c r="C8" s="212">
        <v>-9.9170147140617892</v>
      </c>
      <c r="D8" s="211">
        <v>131972.22200000001</v>
      </c>
      <c r="E8" s="212">
        <v>-5.5653562456720866</v>
      </c>
      <c r="F8" s="211">
        <v>315468.50599999999</v>
      </c>
      <c r="G8" s="212">
        <v>-7.2263444386623643</v>
      </c>
      <c r="H8" s="213">
        <v>100</v>
      </c>
    </row>
    <row r="9" spans="1:8" x14ac:dyDescent="0.2">
      <c r="A9" s="214" t="s">
        <v>589</v>
      </c>
      <c r="B9" s="303">
        <v>4259.1450000000004</v>
      </c>
      <c r="C9" s="75">
        <v>-27.490807700047228</v>
      </c>
      <c r="D9" s="74">
        <v>23105.187999999998</v>
      </c>
      <c r="E9" s="75">
        <v>-16.985018118352926</v>
      </c>
      <c r="F9" s="74">
        <v>57375.207000000002</v>
      </c>
      <c r="G9" s="189">
        <v>2.2644885398416195</v>
      </c>
      <c r="H9" s="499">
        <v>18.187301080381065</v>
      </c>
    </row>
    <row r="10" spans="1:8" x14ac:dyDescent="0.2">
      <c r="A10" s="3"/>
      <c r="B10" s="3"/>
      <c r="C10" s="3"/>
      <c r="D10" s="3"/>
      <c r="E10" s="3"/>
      <c r="F10" s="3"/>
      <c r="G10" s="108"/>
      <c r="H10" s="55" t="s">
        <v>220</v>
      </c>
    </row>
    <row r="11" spans="1:8" x14ac:dyDescent="0.2">
      <c r="A11" s="80" t="s">
        <v>567</v>
      </c>
      <c r="B11" s="80"/>
      <c r="C11" s="199"/>
      <c r="D11" s="199"/>
      <c r="E11" s="199"/>
      <c r="F11" s="80"/>
      <c r="G11" s="80"/>
      <c r="H11" s="80"/>
    </row>
    <row r="12" spans="1:8" x14ac:dyDescent="0.2">
      <c r="A12" s="80" t="s">
        <v>502</v>
      </c>
      <c r="B12" s="108"/>
      <c r="C12" s="108"/>
      <c r="D12" s="108"/>
      <c r="E12" s="108"/>
      <c r="F12" s="108"/>
      <c r="G12" s="108"/>
      <c r="H12" s="108"/>
    </row>
    <row r="13" spans="1:8" x14ac:dyDescent="0.2">
      <c r="A13" s="429" t="s">
        <v>529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1" priority="7" operator="equal">
      <formula>0</formula>
    </cfRule>
    <cfRule type="cellIs" dxfId="70" priority="8" operator="between">
      <formula>-0.5</formula>
      <formula>0.5</formula>
    </cfRule>
  </conditionalFormatting>
  <conditionalFormatting sqref="E7">
    <cfRule type="cellIs" dxfId="69" priority="1" operator="between">
      <formula>-0.5</formula>
      <formula>0.5</formula>
    </cfRule>
    <cfRule type="cellIs" dxfId="68" priority="2" operator="between">
      <formula>0</formula>
      <formula>0.49</formula>
    </cfRule>
  </conditionalFormatting>
  <conditionalFormatting sqref="G5">
    <cfRule type="cellIs" dxfId="67" priority="5" operator="equal">
      <formula>0</formula>
    </cfRule>
    <cfRule type="cellIs" dxfId="66"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619</v>
      </c>
      <c r="B1" s="53"/>
      <c r="C1" s="53"/>
      <c r="D1" s="6"/>
      <c r="E1" s="6"/>
      <c r="F1" s="6"/>
      <c r="G1" s="6"/>
      <c r="H1" s="3"/>
    </row>
    <row r="2" spans="1:8" x14ac:dyDescent="0.2">
      <c r="A2" s="54"/>
      <c r="B2" s="54"/>
      <c r="C2" s="54"/>
      <c r="D2" s="65"/>
      <c r="E2" s="65"/>
      <c r="F2" s="65"/>
      <c r="G2" s="108"/>
      <c r="H2" s="55" t="s">
        <v>464</v>
      </c>
    </row>
    <row r="3" spans="1:8" ht="14.1" customHeight="1" x14ac:dyDescent="0.2">
      <c r="A3" s="56"/>
      <c r="B3" s="778">
        <f>INDICE!A3</f>
        <v>45413</v>
      </c>
      <c r="C3" s="778">
        <v>41671</v>
      </c>
      <c r="D3" s="776" t="s">
        <v>115</v>
      </c>
      <c r="E3" s="776"/>
      <c r="F3" s="776" t="s">
        <v>116</v>
      </c>
      <c r="G3" s="776"/>
      <c r="H3" s="183"/>
    </row>
    <row r="4" spans="1:8" ht="25.5" x14ac:dyDescent="0.2">
      <c r="A4" s="66"/>
      <c r="B4" s="184" t="s">
        <v>54</v>
      </c>
      <c r="C4" s="185" t="s">
        <v>446</v>
      </c>
      <c r="D4" s="184" t="s">
        <v>54</v>
      </c>
      <c r="E4" s="185" t="s">
        <v>446</v>
      </c>
      <c r="F4" s="184" t="s">
        <v>54</v>
      </c>
      <c r="G4" s="186" t="s">
        <v>446</v>
      </c>
      <c r="H4" s="185" t="s">
        <v>106</v>
      </c>
    </row>
    <row r="5" spans="1:8" x14ac:dyDescent="0.2">
      <c r="A5" s="3" t="s">
        <v>621</v>
      </c>
      <c r="B5" s="301">
        <v>9379.1550000000007</v>
      </c>
      <c r="C5" s="72">
        <v>-21.953477418973673</v>
      </c>
      <c r="D5" s="71">
        <v>51715.569000000003</v>
      </c>
      <c r="E5" s="72">
        <v>-11.688648491730774</v>
      </c>
      <c r="F5" s="71">
        <v>147789.77799999999</v>
      </c>
      <c r="G5" s="59">
        <v>-14.020737224039181</v>
      </c>
      <c r="H5" s="304">
        <v>46.847712272108701</v>
      </c>
    </row>
    <row r="6" spans="1:8" x14ac:dyDescent="0.2">
      <c r="A6" s="3" t="s">
        <v>620</v>
      </c>
      <c r="B6" s="302">
        <v>8016.1629999999996</v>
      </c>
      <c r="C6" s="187">
        <v>-10.532127699397634</v>
      </c>
      <c r="D6" s="58">
        <v>41063.722000000002</v>
      </c>
      <c r="E6" s="59">
        <v>-5.6427376034159291</v>
      </c>
      <c r="F6" s="58">
        <v>97103.138999999996</v>
      </c>
      <c r="G6" s="59">
        <v>2.5632191498331114</v>
      </c>
      <c r="H6" s="305">
        <v>30.78061269291965</v>
      </c>
    </row>
    <row r="7" spans="1:8" x14ac:dyDescent="0.2">
      <c r="A7" s="3" t="s">
        <v>622</v>
      </c>
      <c r="B7" s="341">
        <v>3978.6590000000001</v>
      </c>
      <c r="C7" s="187">
        <v>34.739441909420513</v>
      </c>
      <c r="D7" s="95">
        <v>34843.222000000002</v>
      </c>
      <c r="E7" s="187">
        <v>3.0438570469077977</v>
      </c>
      <c r="F7" s="95">
        <v>60626.739000000001</v>
      </c>
      <c r="G7" s="187">
        <v>-6.3950936718537239</v>
      </c>
      <c r="H7" s="442">
        <v>19.218000480846733</v>
      </c>
    </row>
    <row r="8" spans="1:8" x14ac:dyDescent="0.2">
      <c r="A8" s="685" t="s">
        <v>317</v>
      </c>
      <c r="B8" s="341">
        <v>895.66300000000001</v>
      </c>
      <c r="C8" s="187">
        <v>13.205541575084398</v>
      </c>
      <c r="D8" s="95">
        <v>4349.7089999999998</v>
      </c>
      <c r="E8" s="73">
        <v>12.806143288946981</v>
      </c>
      <c r="F8" s="95">
        <v>9948.85</v>
      </c>
      <c r="G8" s="187">
        <v>14.277388219775192</v>
      </c>
      <c r="H8" s="442">
        <v>3.1536745541249056</v>
      </c>
    </row>
    <row r="9" spans="1:8" x14ac:dyDescent="0.2">
      <c r="A9" s="210" t="s">
        <v>186</v>
      </c>
      <c r="B9" s="211">
        <v>22269.64</v>
      </c>
      <c r="C9" s="212">
        <v>-9.9170147140617892</v>
      </c>
      <c r="D9" s="211">
        <v>131972.22200000001</v>
      </c>
      <c r="E9" s="212">
        <v>-5.5653562456720866</v>
      </c>
      <c r="F9" s="211">
        <v>315468.50599999999</v>
      </c>
      <c r="G9" s="212">
        <v>-7.2263444386623643</v>
      </c>
      <c r="H9" s="213">
        <v>100</v>
      </c>
    </row>
    <row r="10" spans="1:8" x14ac:dyDescent="0.2">
      <c r="A10" s="80"/>
      <c r="B10" s="3"/>
      <c r="C10" s="3"/>
      <c r="D10" s="3"/>
      <c r="E10" s="3"/>
      <c r="F10" s="3"/>
      <c r="G10" s="108"/>
      <c r="H10" s="55" t="s">
        <v>220</v>
      </c>
    </row>
    <row r="11" spans="1:8" x14ac:dyDescent="0.2">
      <c r="A11" s="80" t="s">
        <v>567</v>
      </c>
      <c r="B11" s="80"/>
      <c r="C11" s="199"/>
      <c r="D11" s="199"/>
      <c r="E11" s="199"/>
      <c r="F11" s="80"/>
      <c r="G11" s="80"/>
      <c r="H11" s="80"/>
    </row>
    <row r="12" spans="1:8" x14ac:dyDescent="0.2">
      <c r="A12" s="80" t="s">
        <v>484</v>
      </c>
      <c r="B12" s="108"/>
      <c r="C12" s="108"/>
      <c r="D12" s="108"/>
      <c r="E12" s="108"/>
      <c r="F12" s="108"/>
      <c r="G12" s="108"/>
      <c r="H12" s="108"/>
    </row>
    <row r="13" spans="1:8" x14ac:dyDescent="0.2">
      <c r="A13" s="429" t="s">
        <v>529</v>
      </c>
      <c r="B13" s="1"/>
      <c r="C13" s="1"/>
      <c r="D13" s="1"/>
      <c r="E13" s="1"/>
      <c r="F13" s="1"/>
      <c r="G13" s="1"/>
      <c r="H13" s="1"/>
    </row>
    <row r="14" spans="1:8" s="1" customFormat="1" x14ac:dyDescent="0.2">
      <c r="A14" s="813" t="s">
        <v>623</v>
      </c>
      <c r="B14" s="813"/>
      <c r="C14" s="813"/>
      <c r="D14" s="813"/>
      <c r="E14" s="813"/>
      <c r="F14" s="813"/>
      <c r="G14" s="813"/>
      <c r="H14" s="813"/>
    </row>
    <row r="15" spans="1:8" s="1" customFormat="1" x14ac:dyDescent="0.2">
      <c r="A15" s="813"/>
      <c r="B15" s="813"/>
      <c r="C15" s="813"/>
      <c r="D15" s="813"/>
      <c r="E15" s="813"/>
      <c r="F15" s="813"/>
      <c r="G15" s="813"/>
      <c r="H15" s="813"/>
    </row>
    <row r="16" spans="1:8" s="1" customFormat="1" x14ac:dyDescent="0.2">
      <c r="A16" s="813"/>
      <c r="B16" s="813"/>
      <c r="C16" s="813"/>
      <c r="D16" s="813"/>
      <c r="E16" s="813"/>
      <c r="F16" s="813"/>
      <c r="G16" s="813"/>
      <c r="H16" s="813"/>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65" priority="1" operator="between">
      <formula>-0.5</formula>
      <formula>0.5</formula>
    </cfRule>
    <cfRule type="cellIs" dxfId="64"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485</v>
      </c>
      <c r="B1" s="158"/>
      <c r="C1" s="158"/>
      <c r="D1" s="158"/>
    </row>
    <row r="2" spans="1:4" x14ac:dyDescent="0.2">
      <c r="A2" s="159"/>
      <c r="B2" s="159"/>
      <c r="C2" s="159"/>
      <c r="D2" s="159"/>
    </row>
    <row r="3" spans="1:4" x14ac:dyDescent="0.2">
      <c r="A3" s="162"/>
      <c r="B3" s="814">
        <v>2022</v>
      </c>
      <c r="C3" s="814">
        <v>2023</v>
      </c>
      <c r="D3" s="814">
        <v>2024</v>
      </c>
    </row>
    <row r="4" spans="1:4" x14ac:dyDescent="0.2">
      <c r="A4" s="632"/>
      <c r="B4" s="815"/>
      <c r="C4" s="815"/>
      <c r="D4" s="815"/>
    </row>
    <row r="5" spans="1:4" x14ac:dyDescent="0.2">
      <c r="A5" s="552" t="s">
        <v>318</v>
      </c>
      <c r="B5" s="760">
        <v>6.3729160089665626</v>
      </c>
      <c r="C5" s="760">
        <v>-7.9794224876977404</v>
      </c>
      <c r="D5" s="760">
        <v>-6.5480201076385507</v>
      </c>
    </row>
    <row r="6" spans="1:4" x14ac:dyDescent="0.2">
      <c r="A6" s="18" t="s">
        <v>127</v>
      </c>
      <c r="B6" s="395">
        <v>9.0901180829252421</v>
      </c>
      <c r="C6" s="395">
        <v>-9.8195645257990787</v>
      </c>
      <c r="D6" s="395">
        <v>-7.872673665511738</v>
      </c>
    </row>
    <row r="7" spans="1:4" x14ac:dyDescent="0.2">
      <c r="A7" s="18" t="s">
        <v>128</v>
      </c>
      <c r="B7" s="395">
        <v>8.6327915721086423</v>
      </c>
      <c r="C7" s="395">
        <v>-11.556615302846646</v>
      </c>
      <c r="D7" s="395">
        <v>-6.7537881150769463</v>
      </c>
    </row>
    <row r="8" spans="1:4" x14ac:dyDescent="0.2">
      <c r="A8" s="18" t="s">
        <v>129</v>
      </c>
      <c r="B8" s="395">
        <v>5.3815207661184941</v>
      </c>
      <c r="C8" s="395">
        <v>-11.18067822555367</v>
      </c>
      <c r="D8" s="395">
        <v>-6.8516147027324283</v>
      </c>
    </row>
    <row r="9" spans="1:4" x14ac:dyDescent="0.2">
      <c r="A9" s="18" t="s">
        <v>130</v>
      </c>
      <c r="B9" s="395">
        <v>4.0671846853547109</v>
      </c>
      <c r="C9" s="395">
        <v>-11.251916932748502</v>
      </c>
      <c r="D9" s="395">
        <v>-7.2263444386623643</v>
      </c>
    </row>
    <row r="10" spans="1:4" x14ac:dyDescent="0.2">
      <c r="A10" s="18" t="s">
        <v>131</v>
      </c>
      <c r="B10" s="395">
        <v>4.2062064380875279</v>
      </c>
      <c r="C10" s="395">
        <v>-12.408945339186833</v>
      </c>
      <c r="D10" s="395" t="s">
        <v>506</v>
      </c>
    </row>
    <row r="11" spans="1:4" x14ac:dyDescent="0.2">
      <c r="A11" s="18" t="s">
        <v>132</v>
      </c>
      <c r="B11" s="395">
        <v>6.0256729174549006</v>
      </c>
      <c r="C11" s="395">
        <v>-14.404711270586196</v>
      </c>
      <c r="D11" s="395" t="s">
        <v>506</v>
      </c>
    </row>
    <row r="12" spans="1:4" x14ac:dyDescent="0.2">
      <c r="A12" s="18" t="s">
        <v>133</v>
      </c>
      <c r="B12" s="395">
        <v>6.8029656668311649</v>
      </c>
      <c r="C12" s="395">
        <v>-15.469993645169811</v>
      </c>
      <c r="D12" s="395" t="s">
        <v>506</v>
      </c>
    </row>
    <row r="13" spans="1:4" x14ac:dyDescent="0.2">
      <c r="A13" s="18" t="s">
        <v>134</v>
      </c>
      <c r="B13" s="395">
        <v>6.0372949831414306</v>
      </c>
      <c r="C13" s="395">
        <v>-15.587719518285731</v>
      </c>
      <c r="D13" s="395" t="s">
        <v>506</v>
      </c>
    </row>
    <row r="14" spans="1:4" x14ac:dyDescent="0.2">
      <c r="A14" s="18" t="s">
        <v>135</v>
      </c>
      <c r="B14" s="395">
        <v>5.308077493461087</v>
      </c>
      <c r="C14" s="395">
        <v>-16.17742802985321</v>
      </c>
      <c r="D14" s="395" t="s">
        <v>506</v>
      </c>
    </row>
    <row r="15" spans="1:4" x14ac:dyDescent="0.2">
      <c r="A15" s="18" t="s">
        <v>136</v>
      </c>
      <c r="B15" s="395">
        <v>-0.11214361002840458</v>
      </c>
      <c r="C15" s="395">
        <v>-14.020974589265172</v>
      </c>
      <c r="D15" s="395" t="s">
        <v>506</v>
      </c>
    </row>
    <row r="16" spans="1:4" x14ac:dyDescent="0.2">
      <c r="A16" s="440" t="s">
        <v>137</v>
      </c>
      <c r="B16" s="447">
        <v>-3.7523167791713554</v>
      </c>
      <c r="C16" s="447">
        <v>-11.021858889840802</v>
      </c>
      <c r="D16" s="447" t="s">
        <v>506</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2" t="s">
        <v>683</v>
      </c>
      <c r="C3" s="768" t="s">
        <v>417</v>
      </c>
      <c r="D3" s="772" t="s">
        <v>684</v>
      </c>
      <c r="E3" s="768" t="s">
        <v>417</v>
      </c>
      <c r="F3" s="770" t="s">
        <v>685</v>
      </c>
    </row>
    <row r="4" spans="1:6" x14ac:dyDescent="0.2">
      <c r="A4" s="66"/>
      <c r="B4" s="773"/>
      <c r="C4" s="769"/>
      <c r="D4" s="773"/>
      <c r="E4" s="769"/>
      <c r="F4" s="771"/>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3" t="s">
        <v>648</v>
      </c>
      <c r="B12" s="3"/>
      <c r="C12" s="3"/>
      <c r="D12" s="3"/>
      <c r="E12" s="3"/>
      <c r="F12" s="55" t="s">
        <v>566</v>
      </c>
    </row>
    <row r="13" spans="1:6" x14ac:dyDescent="0.2">
      <c r="A13" s="429" t="s">
        <v>602</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5" customWidth="1"/>
    <col min="2" max="12" width="11" style="535"/>
    <col min="13" max="45" width="11" style="18"/>
    <col min="46" max="16384" width="11" style="535"/>
  </cols>
  <sheetData>
    <row r="1" spans="1:12" x14ac:dyDescent="0.2">
      <c r="A1" s="816" t="s">
        <v>624</v>
      </c>
      <c r="B1" s="816"/>
      <c r="C1" s="816"/>
      <c r="D1" s="816"/>
      <c r="E1" s="816"/>
      <c r="F1" s="816"/>
      <c r="G1" s="18"/>
      <c r="H1" s="18"/>
      <c r="I1" s="18"/>
      <c r="J1" s="18"/>
      <c r="K1" s="18"/>
      <c r="L1" s="18"/>
    </row>
    <row r="2" spans="1:12" x14ac:dyDescent="0.2">
      <c r="A2" s="817"/>
      <c r="B2" s="817"/>
      <c r="C2" s="817"/>
      <c r="D2" s="817"/>
      <c r="E2" s="817"/>
      <c r="F2" s="817"/>
      <c r="G2" s="18"/>
      <c r="H2" s="18"/>
      <c r="I2" s="18"/>
      <c r="J2" s="18"/>
      <c r="K2" s="564"/>
      <c r="L2" s="55" t="s">
        <v>464</v>
      </c>
    </row>
    <row r="3" spans="1:12" x14ac:dyDescent="0.2">
      <c r="A3" s="565"/>
      <c r="B3" s="818">
        <f>INDICE!A3</f>
        <v>45413</v>
      </c>
      <c r="C3" s="819">
        <v>41671</v>
      </c>
      <c r="D3" s="819">
        <v>41671</v>
      </c>
      <c r="E3" s="819">
        <v>41671</v>
      </c>
      <c r="F3" s="820">
        <v>41671</v>
      </c>
      <c r="G3" s="821" t="s">
        <v>116</v>
      </c>
      <c r="H3" s="819"/>
      <c r="I3" s="819"/>
      <c r="J3" s="819"/>
      <c r="K3" s="819"/>
      <c r="L3" s="822" t="s">
        <v>106</v>
      </c>
    </row>
    <row r="4" spans="1:12" ht="38.25" x14ac:dyDescent="0.2">
      <c r="A4" s="541"/>
      <c r="B4" s="686" t="s">
        <v>621</v>
      </c>
      <c r="C4" s="686" t="s">
        <v>620</v>
      </c>
      <c r="D4" s="686" t="s">
        <v>622</v>
      </c>
      <c r="E4" s="686" t="s">
        <v>317</v>
      </c>
      <c r="F4" s="217" t="s">
        <v>186</v>
      </c>
      <c r="G4" s="686" t="s">
        <v>621</v>
      </c>
      <c r="H4" s="686" t="s">
        <v>620</v>
      </c>
      <c r="I4" s="686" t="s">
        <v>622</v>
      </c>
      <c r="J4" s="686" t="s">
        <v>317</v>
      </c>
      <c r="K4" s="218" t="s">
        <v>186</v>
      </c>
      <c r="L4" s="823"/>
    </row>
    <row r="5" spans="1:12" x14ac:dyDescent="0.2">
      <c r="A5" s="538" t="s">
        <v>153</v>
      </c>
      <c r="B5" s="432">
        <v>1620.1189999999999</v>
      </c>
      <c r="C5" s="432">
        <v>645.22299999999996</v>
      </c>
      <c r="D5" s="432">
        <v>198.71899999999999</v>
      </c>
      <c r="E5" s="432">
        <v>184.184</v>
      </c>
      <c r="F5" s="566">
        <v>2648.2449999999999</v>
      </c>
      <c r="G5" s="432">
        <v>35908.525000000001</v>
      </c>
      <c r="H5" s="432">
        <v>7521.8469999999998</v>
      </c>
      <c r="I5" s="432">
        <v>2641.07</v>
      </c>
      <c r="J5" s="432">
        <v>2119.4929999999999</v>
      </c>
      <c r="K5" s="567">
        <v>48190.935000000005</v>
      </c>
      <c r="L5" s="72">
        <v>15.275957270575219</v>
      </c>
    </row>
    <row r="6" spans="1:12" x14ac:dyDescent="0.2">
      <c r="A6" s="540" t="s">
        <v>154</v>
      </c>
      <c r="B6" s="432">
        <v>307.04399999999998</v>
      </c>
      <c r="C6" s="432">
        <v>533.69500000000005</v>
      </c>
      <c r="D6" s="432">
        <v>159.33199999999999</v>
      </c>
      <c r="E6" s="432">
        <v>53.073</v>
      </c>
      <c r="F6" s="568">
        <v>1053.144</v>
      </c>
      <c r="G6" s="432">
        <v>6197.8789999999999</v>
      </c>
      <c r="H6" s="432">
        <v>6865.88</v>
      </c>
      <c r="I6" s="432">
        <v>2845.8</v>
      </c>
      <c r="J6" s="432">
        <v>627.92999999999995</v>
      </c>
      <c r="K6" s="569">
        <v>16537.489000000001</v>
      </c>
      <c r="L6" s="59">
        <v>5.2421887088641812</v>
      </c>
    </row>
    <row r="7" spans="1:12" x14ac:dyDescent="0.2">
      <c r="A7" s="540" t="s">
        <v>155</v>
      </c>
      <c r="B7" s="432">
        <v>120.25700000000001</v>
      </c>
      <c r="C7" s="432">
        <v>212.34899999999999</v>
      </c>
      <c r="D7" s="432">
        <v>267.26499999999999</v>
      </c>
      <c r="E7" s="432">
        <v>25.611999999999998</v>
      </c>
      <c r="F7" s="568">
        <v>625.48299999999995</v>
      </c>
      <c r="G7" s="432">
        <v>3981.1550000000002</v>
      </c>
      <c r="H7" s="432">
        <v>3169.7779999999998</v>
      </c>
      <c r="I7" s="432">
        <v>2403.4630000000002</v>
      </c>
      <c r="J7" s="432">
        <v>292.57600000000002</v>
      </c>
      <c r="K7" s="569">
        <v>9846.9720000000016</v>
      </c>
      <c r="L7" s="59">
        <v>3.1213738334097605</v>
      </c>
    </row>
    <row r="8" spans="1:12" x14ac:dyDescent="0.2">
      <c r="A8" s="540" t="s">
        <v>156</v>
      </c>
      <c r="B8" s="432">
        <v>571.476</v>
      </c>
      <c r="C8" s="96">
        <v>29.204999999999998</v>
      </c>
      <c r="D8" s="432">
        <v>95.215999999999994</v>
      </c>
      <c r="E8" s="96">
        <v>0.29199999999999998</v>
      </c>
      <c r="F8" s="568">
        <v>696.18900000000008</v>
      </c>
      <c r="G8" s="432">
        <v>8549.6959999999999</v>
      </c>
      <c r="H8" s="432">
        <v>286.245</v>
      </c>
      <c r="I8" s="96">
        <v>796.83299999999997</v>
      </c>
      <c r="J8" s="432">
        <v>5.266</v>
      </c>
      <c r="K8" s="569">
        <v>9638.0400000000009</v>
      </c>
      <c r="L8" s="59">
        <v>3.0551448568510815</v>
      </c>
    </row>
    <row r="9" spans="1:12" x14ac:dyDescent="0.2">
      <c r="A9" s="540" t="s">
        <v>564</v>
      </c>
      <c r="B9" s="432">
        <v>0</v>
      </c>
      <c r="C9" s="432">
        <v>0</v>
      </c>
      <c r="D9" s="432">
        <v>0</v>
      </c>
      <c r="E9" s="96">
        <v>2.2000000000000002</v>
      </c>
      <c r="F9" s="616">
        <v>2.2000000000000002</v>
      </c>
      <c r="G9" s="432">
        <v>0</v>
      </c>
      <c r="H9" s="432">
        <v>0</v>
      </c>
      <c r="I9" s="432">
        <v>0</v>
      </c>
      <c r="J9" s="432">
        <v>21.71</v>
      </c>
      <c r="K9" s="569">
        <v>21.71</v>
      </c>
      <c r="L9" s="96">
        <v>6.8818136096381599E-3</v>
      </c>
    </row>
    <row r="10" spans="1:12" x14ac:dyDescent="0.2">
      <c r="A10" s="540" t="s">
        <v>158</v>
      </c>
      <c r="B10" s="432">
        <v>2.9350000000000001</v>
      </c>
      <c r="C10" s="432">
        <v>127.285</v>
      </c>
      <c r="D10" s="432">
        <v>66.936000000000007</v>
      </c>
      <c r="E10" s="432">
        <v>1.95</v>
      </c>
      <c r="F10" s="568">
        <v>199.10599999999999</v>
      </c>
      <c r="G10" s="432">
        <v>1166.0039999999999</v>
      </c>
      <c r="H10" s="432">
        <v>1349.3219999999999</v>
      </c>
      <c r="I10" s="432">
        <v>974.33900000000006</v>
      </c>
      <c r="J10" s="432">
        <v>24.47</v>
      </c>
      <c r="K10" s="569">
        <v>3514.1349999999998</v>
      </c>
      <c r="L10" s="59">
        <v>1.1139392938326023</v>
      </c>
    </row>
    <row r="11" spans="1:12" x14ac:dyDescent="0.2">
      <c r="A11" s="540" t="s">
        <v>159</v>
      </c>
      <c r="B11" s="432">
        <v>133.52799999999999</v>
      </c>
      <c r="C11" s="432">
        <v>753.31700000000001</v>
      </c>
      <c r="D11" s="432">
        <v>409.16899999999998</v>
      </c>
      <c r="E11" s="432">
        <v>68.441999999999993</v>
      </c>
      <c r="F11" s="568">
        <v>1364.4560000000001</v>
      </c>
      <c r="G11" s="432">
        <v>1167.2750000000001</v>
      </c>
      <c r="H11" s="432">
        <v>10161.228999999999</v>
      </c>
      <c r="I11" s="432">
        <v>6227.1040000000003</v>
      </c>
      <c r="J11" s="432">
        <v>668.44899999999996</v>
      </c>
      <c r="K11" s="569">
        <v>18224.057000000001</v>
      </c>
      <c r="L11" s="59">
        <v>5.7768108468641906</v>
      </c>
    </row>
    <row r="12" spans="1:12" x14ac:dyDescent="0.2">
      <c r="A12" s="540" t="s">
        <v>509</v>
      </c>
      <c r="B12" s="432">
        <v>764.71699999999998</v>
      </c>
      <c r="C12" s="432">
        <v>390.988</v>
      </c>
      <c r="D12" s="432">
        <v>149.072</v>
      </c>
      <c r="E12" s="432">
        <v>61.8</v>
      </c>
      <c r="F12" s="568">
        <v>1366.577</v>
      </c>
      <c r="G12" s="432">
        <v>8956.9159999999993</v>
      </c>
      <c r="H12" s="432">
        <v>4371.6260000000002</v>
      </c>
      <c r="I12" s="432">
        <v>2627.4270000000001</v>
      </c>
      <c r="J12" s="432">
        <v>750.62099999999998</v>
      </c>
      <c r="K12" s="569">
        <v>16706.59</v>
      </c>
      <c r="L12" s="59">
        <v>5.2957917288182763</v>
      </c>
    </row>
    <row r="13" spans="1:12" x14ac:dyDescent="0.2">
      <c r="A13" s="540" t="s">
        <v>160</v>
      </c>
      <c r="B13" s="432">
        <v>1824.732</v>
      </c>
      <c r="C13" s="432">
        <v>1547.508</v>
      </c>
      <c r="D13" s="432">
        <v>770.67100000000005</v>
      </c>
      <c r="E13" s="432">
        <v>127.974</v>
      </c>
      <c r="F13" s="568">
        <v>4270.8850000000002</v>
      </c>
      <c r="G13" s="432">
        <v>23915.092000000001</v>
      </c>
      <c r="H13" s="432">
        <v>18674.675999999999</v>
      </c>
      <c r="I13" s="432">
        <v>12215.189</v>
      </c>
      <c r="J13" s="432">
        <v>1341.0419999999999</v>
      </c>
      <c r="K13" s="569">
        <v>56145.998999999996</v>
      </c>
      <c r="L13" s="59">
        <v>17.79761861100555</v>
      </c>
    </row>
    <row r="14" spans="1:12" x14ac:dyDescent="0.2">
      <c r="A14" s="540" t="s">
        <v>320</v>
      </c>
      <c r="B14" s="432">
        <v>921.53399999999999</v>
      </c>
      <c r="C14" s="432">
        <v>1306.479</v>
      </c>
      <c r="D14" s="432">
        <v>205.09200000000001</v>
      </c>
      <c r="E14" s="432">
        <v>142.82300000000001</v>
      </c>
      <c r="F14" s="568">
        <v>2575.9279999999999</v>
      </c>
      <c r="G14" s="432">
        <v>11209.45</v>
      </c>
      <c r="H14" s="432">
        <v>14879.556</v>
      </c>
      <c r="I14" s="432">
        <v>2881.3209999999999</v>
      </c>
      <c r="J14" s="432">
        <v>1673.405</v>
      </c>
      <c r="K14" s="569">
        <v>30643.732</v>
      </c>
      <c r="L14" s="59">
        <v>9.7137011482130085</v>
      </c>
    </row>
    <row r="15" spans="1:12" x14ac:dyDescent="0.2">
      <c r="A15" s="540" t="s">
        <v>163</v>
      </c>
      <c r="B15" s="432">
        <v>1.1879999999999999</v>
      </c>
      <c r="C15" s="432">
        <v>128.74</v>
      </c>
      <c r="D15" s="432">
        <v>28.140999999999998</v>
      </c>
      <c r="E15" s="432">
        <v>33.143000000000001</v>
      </c>
      <c r="F15" s="568">
        <v>191.21199999999999</v>
      </c>
      <c r="G15" s="96">
        <v>37.941000000000003</v>
      </c>
      <c r="H15" s="432">
        <v>1822.357</v>
      </c>
      <c r="I15" s="432">
        <v>453.73500000000001</v>
      </c>
      <c r="J15" s="432">
        <v>522.81200000000001</v>
      </c>
      <c r="K15" s="569">
        <v>2836.8449999999998</v>
      </c>
      <c r="L15" s="59">
        <v>0.89924636247968515</v>
      </c>
    </row>
    <row r="16" spans="1:12" x14ac:dyDescent="0.2">
      <c r="A16" s="540" t="s">
        <v>164</v>
      </c>
      <c r="B16" s="432">
        <v>514.45699999999999</v>
      </c>
      <c r="C16" s="432">
        <v>515.09</v>
      </c>
      <c r="D16" s="432">
        <v>142.411</v>
      </c>
      <c r="E16" s="432">
        <v>53.271999999999998</v>
      </c>
      <c r="F16" s="568">
        <v>1225.23</v>
      </c>
      <c r="G16" s="432">
        <v>10495.049000000001</v>
      </c>
      <c r="H16" s="432">
        <v>4586.7209999999995</v>
      </c>
      <c r="I16" s="432">
        <v>2109.614</v>
      </c>
      <c r="J16" s="432">
        <v>508.214</v>
      </c>
      <c r="K16" s="569">
        <v>17699.598000000002</v>
      </c>
      <c r="L16" s="59">
        <v>5.6105635376105196</v>
      </c>
    </row>
    <row r="17" spans="1:12" x14ac:dyDescent="0.2">
      <c r="A17" s="540" t="s">
        <v>165</v>
      </c>
      <c r="B17" s="96">
        <v>142.01900000000001</v>
      </c>
      <c r="C17" s="432">
        <v>47.548000000000002</v>
      </c>
      <c r="D17" s="432">
        <v>56.462000000000003</v>
      </c>
      <c r="E17" s="432">
        <v>3.6520000000000001</v>
      </c>
      <c r="F17" s="568">
        <v>249.68099999999998</v>
      </c>
      <c r="G17" s="432">
        <v>2175.2829999999999</v>
      </c>
      <c r="H17" s="432">
        <v>479.68200000000002</v>
      </c>
      <c r="I17" s="432">
        <v>909.06399999999996</v>
      </c>
      <c r="J17" s="432">
        <v>48.366</v>
      </c>
      <c r="K17" s="569">
        <v>3612.395</v>
      </c>
      <c r="L17" s="59">
        <v>1.1450865534034473</v>
      </c>
    </row>
    <row r="18" spans="1:12" x14ac:dyDescent="0.2">
      <c r="A18" s="540" t="s">
        <v>166</v>
      </c>
      <c r="B18" s="96">
        <v>102.077</v>
      </c>
      <c r="C18" s="432">
        <v>350.98099999999999</v>
      </c>
      <c r="D18" s="432">
        <v>895.46299999999997</v>
      </c>
      <c r="E18" s="432">
        <v>24.376999999999999</v>
      </c>
      <c r="F18" s="568">
        <v>1372.8979999999999</v>
      </c>
      <c r="G18" s="432">
        <v>1009.755</v>
      </c>
      <c r="H18" s="432">
        <v>3908.9740000000002</v>
      </c>
      <c r="I18" s="432">
        <v>16455.275000000001</v>
      </c>
      <c r="J18" s="432">
        <v>308.06700000000001</v>
      </c>
      <c r="K18" s="569">
        <v>21682.071</v>
      </c>
      <c r="L18" s="59">
        <v>6.872960446473555</v>
      </c>
    </row>
    <row r="19" spans="1:12" x14ac:dyDescent="0.2">
      <c r="A19" s="540" t="s">
        <v>168</v>
      </c>
      <c r="B19" s="432">
        <v>1560.569</v>
      </c>
      <c r="C19" s="432">
        <v>253.29499999999999</v>
      </c>
      <c r="D19" s="432">
        <v>44.276000000000003</v>
      </c>
      <c r="E19" s="432">
        <v>78.677000000000007</v>
      </c>
      <c r="F19" s="568">
        <v>1936.817</v>
      </c>
      <c r="G19" s="432">
        <v>20628.368999999999</v>
      </c>
      <c r="H19" s="432">
        <v>2897.942</v>
      </c>
      <c r="I19" s="432">
        <v>589.88300000000004</v>
      </c>
      <c r="J19" s="432">
        <v>683.351</v>
      </c>
      <c r="K19" s="569">
        <v>24799.544999999998</v>
      </c>
      <c r="L19" s="59">
        <v>7.861162887785996</v>
      </c>
    </row>
    <row r="20" spans="1:12" x14ac:dyDescent="0.2">
      <c r="A20" s="540" t="s">
        <v>169</v>
      </c>
      <c r="B20" s="432">
        <v>40.371000000000002</v>
      </c>
      <c r="C20" s="432">
        <v>385.66399999999999</v>
      </c>
      <c r="D20" s="432">
        <v>133.50200000000001</v>
      </c>
      <c r="E20" s="432">
        <v>19.707000000000001</v>
      </c>
      <c r="F20" s="568">
        <v>579.24400000000003</v>
      </c>
      <c r="G20" s="432">
        <v>4540.0690000000004</v>
      </c>
      <c r="H20" s="432">
        <v>4784.768</v>
      </c>
      <c r="I20" s="432">
        <v>1990.5160000000001</v>
      </c>
      <c r="J20" s="432">
        <v>198.26900000000001</v>
      </c>
      <c r="K20" s="569">
        <v>11513.621999999999</v>
      </c>
      <c r="L20" s="59">
        <v>3.6496822006370024</v>
      </c>
    </row>
    <row r="21" spans="1:12" x14ac:dyDescent="0.2">
      <c r="A21" s="540" t="s">
        <v>170</v>
      </c>
      <c r="B21" s="432">
        <v>752.13</v>
      </c>
      <c r="C21" s="432">
        <v>788.80100000000004</v>
      </c>
      <c r="D21" s="432">
        <v>356.93799999999999</v>
      </c>
      <c r="E21" s="432">
        <v>14.487</v>
      </c>
      <c r="F21" s="568">
        <v>1912.3560000000002</v>
      </c>
      <c r="G21" s="432">
        <v>8094.701</v>
      </c>
      <c r="H21" s="432">
        <v>11100.246999999999</v>
      </c>
      <c r="I21" s="432">
        <v>4505.8059999999996</v>
      </c>
      <c r="J21" s="432">
        <v>154.67699999999999</v>
      </c>
      <c r="K21" s="569">
        <v>23855.431</v>
      </c>
      <c r="L21" s="59">
        <v>7.5618898995662853</v>
      </c>
    </row>
    <row r="22" spans="1:12" x14ac:dyDescent="0.2">
      <c r="A22" s="219" t="s">
        <v>114</v>
      </c>
      <c r="B22" s="174">
        <v>9379.1529999999984</v>
      </c>
      <c r="C22" s="174">
        <v>8016.1679999999997</v>
      </c>
      <c r="D22" s="174">
        <v>3978.6650000000004</v>
      </c>
      <c r="E22" s="174">
        <v>895.66500000000008</v>
      </c>
      <c r="F22" s="570">
        <v>22269.650999999998</v>
      </c>
      <c r="G22" s="571">
        <v>148033.15900000001</v>
      </c>
      <c r="H22" s="174">
        <v>96860.85</v>
      </c>
      <c r="I22" s="174">
        <v>60626.439000000006</v>
      </c>
      <c r="J22" s="174">
        <v>9948.7179999999989</v>
      </c>
      <c r="K22" s="174">
        <v>315469.16600000003</v>
      </c>
      <c r="L22" s="175">
        <v>100</v>
      </c>
    </row>
    <row r="23" spans="1:12" x14ac:dyDescent="0.2">
      <c r="A23" s="18"/>
      <c r="B23" s="18"/>
      <c r="C23" s="18"/>
      <c r="D23" s="18"/>
      <c r="E23" s="18"/>
      <c r="F23" s="18"/>
      <c r="G23" s="18"/>
      <c r="H23" s="18"/>
      <c r="I23" s="18"/>
      <c r="J23" s="18"/>
      <c r="L23" s="161" t="s">
        <v>220</v>
      </c>
    </row>
    <row r="24" spans="1:12" x14ac:dyDescent="0.2">
      <c r="A24" s="80" t="s">
        <v>486</v>
      </c>
      <c r="B24" s="543"/>
      <c r="C24" s="572"/>
      <c r="D24" s="572"/>
      <c r="E24" s="572"/>
      <c r="F24" s="572"/>
      <c r="G24" s="18"/>
      <c r="H24" s="18"/>
      <c r="I24" s="18"/>
      <c r="J24" s="18"/>
      <c r="K24" s="18"/>
      <c r="L24" s="18"/>
    </row>
    <row r="25" spans="1:12" x14ac:dyDescent="0.2">
      <c r="A25" s="80" t="s">
        <v>221</v>
      </c>
      <c r="B25" s="543"/>
      <c r="C25" s="543"/>
      <c r="D25" s="543"/>
      <c r="E25" s="543"/>
      <c r="F25" s="573"/>
      <c r="G25" s="18"/>
      <c r="H25" s="18"/>
      <c r="I25" s="18"/>
      <c r="J25" s="18"/>
      <c r="K25" s="18"/>
      <c r="L25" s="18"/>
    </row>
    <row r="26" spans="1:12" s="18" customFormat="1" x14ac:dyDescent="0.2">
      <c r="A26" s="813" t="s">
        <v>623</v>
      </c>
      <c r="B26" s="813"/>
      <c r="C26" s="813"/>
      <c r="D26" s="813"/>
      <c r="E26" s="813"/>
      <c r="F26" s="813"/>
      <c r="G26" s="813"/>
      <c r="H26" s="813"/>
    </row>
    <row r="27" spans="1:12" s="18" customFormat="1" x14ac:dyDescent="0.2">
      <c r="A27" s="813"/>
      <c r="B27" s="813"/>
      <c r="C27" s="813"/>
      <c r="D27" s="813"/>
      <c r="E27" s="813"/>
      <c r="F27" s="813"/>
      <c r="G27" s="813"/>
      <c r="H27" s="813"/>
    </row>
    <row r="28" spans="1:12" s="18" customFormat="1" x14ac:dyDescent="0.2">
      <c r="A28" s="813"/>
      <c r="B28" s="813"/>
      <c r="C28" s="813"/>
      <c r="D28" s="813"/>
      <c r="E28" s="813"/>
      <c r="F28" s="813"/>
      <c r="G28" s="813"/>
      <c r="H28" s="813"/>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3" priority="1" operator="between">
      <formula>0</formula>
      <formula>0.5</formula>
    </cfRule>
    <cfRule type="cellIs" dxfId="62" priority="2" operator="between">
      <formula>0</formula>
      <formula>0.49</formula>
    </cfRule>
  </conditionalFormatting>
  <conditionalFormatting sqref="C8">
    <cfRule type="cellIs" dxfId="61" priority="45" operator="between">
      <formula>0</formula>
      <formula>0.5</formula>
    </cfRule>
    <cfRule type="cellIs" dxfId="60" priority="46" operator="between">
      <formula>0</formula>
      <formula>0.49</formula>
    </cfRule>
  </conditionalFormatting>
  <conditionalFormatting sqref="E8:E9">
    <cfRule type="cellIs" dxfId="59" priority="29" operator="between">
      <formula>0</formula>
      <formula>0.5</formula>
    </cfRule>
    <cfRule type="cellIs" dxfId="58" priority="30" operator="between">
      <formula>0</formula>
      <formula>0.49</formula>
    </cfRule>
  </conditionalFormatting>
  <conditionalFormatting sqref="F9">
    <cfRule type="cellIs" dxfId="57" priority="27" operator="between">
      <formula>0</formula>
      <formula>0.5</formula>
    </cfRule>
    <cfRule type="cellIs" dxfId="56" priority="28" operator="between">
      <formula>0</formula>
      <formula>0.49</formula>
    </cfRule>
  </conditionalFormatting>
  <conditionalFormatting sqref="G15">
    <cfRule type="cellIs" dxfId="55" priority="35" operator="between">
      <formula>0</formula>
      <formula>0.5</formula>
    </cfRule>
    <cfRule type="cellIs" dxfId="54" priority="36" operator="between">
      <formula>0</formula>
      <formula>0.49</formula>
    </cfRule>
  </conditionalFormatting>
  <conditionalFormatting sqref="I8">
    <cfRule type="cellIs" dxfId="53" priority="11" operator="between">
      <formula>0</formula>
      <formula>0.5</formula>
    </cfRule>
    <cfRule type="cellIs" dxfId="52" priority="12" operator="between">
      <formula>0</formula>
      <formula>0.49</formula>
    </cfRule>
  </conditionalFormatting>
  <conditionalFormatting sqref="L9">
    <cfRule type="cellIs" dxfId="51" priority="41" operator="between">
      <formula>0</formula>
      <formula>0.5</formula>
    </cfRule>
    <cfRule type="cellIs" dxfId="50"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topLeftCell="A16"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487</v>
      </c>
      <c r="B1" s="158"/>
      <c r="C1" s="158"/>
      <c r="D1" s="158"/>
      <c r="E1" s="158"/>
      <c r="F1" s="158"/>
      <c r="G1" s="158"/>
      <c r="H1" s="1"/>
      <c r="I1" s="1"/>
    </row>
    <row r="2" spans="1:45" x14ac:dyDescent="0.2">
      <c r="A2" s="159"/>
      <c r="B2" s="159"/>
      <c r="C2" s="159"/>
      <c r="D2" s="159"/>
      <c r="E2" s="159"/>
      <c r="F2" s="159"/>
      <c r="G2" s="159"/>
      <c r="H2" s="1"/>
      <c r="I2" s="55" t="s">
        <v>464</v>
      </c>
      <c r="J2" s="55"/>
    </row>
    <row r="3" spans="1:45" x14ac:dyDescent="0.2">
      <c r="A3" s="793" t="s">
        <v>448</v>
      </c>
      <c r="B3" s="793" t="s">
        <v>449</v>
      </c>
      <c r="C3" s="778">
        <f>INDICE!A3</f>
        <v>45413</v>
      </c>
      <c r="D3" s="778">
        <v>41671</v>
      </c>
      <c r="E3" s="776" t="s">
        <v>115</v>
      </c>
      <c r="F3" s="776"/>
      <c r="G3" s="776" t="s">
        <v>116</v>
      </c>
      <c r="H3" s="776"/>
      <c r="I3" s="776"/>
      <c r="J3" s="161"/>
    </row>
    <row r="4" spans="1:45" x14ac:dyDescent="0.2">
      <c r="A4" s="794"/>
      <c r="B4" s="794"/>
      <c r="C4" s="184" t="s">
        <v>54</v>
      </c>
      <c r="D4" s="185" t="s">
        <v>418</v>
      </c>
      <c r="E4" s="184" t="s">
        <v>54</v>
      </c>
      <c r="F4" s="185" t="s">
        <v>418</v>
      </c>
      <c r="G4" s="184" t="s">
        <v>54</v>
      </c>
      <c r="H4" s="186" t="s">
        <v>418</v>
      </c>
      <c r="I4" s="185" t="s">
        <v>468</v>
      </c>
      <c r="J4" s="10"/>
    </row>
    <row r="5" spans="1:45" x14ac:dyDescent="0.2">
      <c r="A5" s="1"/>
      <c r="B5" s="11" t="s">
        <v>321</v>
      </c>
      <c r="C5" s="452">
        <v>0</v>
      </c>
      <c r="D5" s="142">
        <v>-100</v>
      </c>
      <c r="E5" s="455">
        <v>0</v>
      </c>
      <c r="F5" s="142">
        <v>-100</v>
      </c>
      <c r="G5" s="455">
        <v>3883.9711399999997</v>
      </c>
      <c r="H5" s="142">
        <v>101.90525640848094</v>
      </c>
      <c r="I5" s="493">
        <v>1.0540405460509008</v>
      </c>
      <c r="J5" s="1"/>
    </row>
    <row r="6" spans="1:45" x14ac:dyDescent="0.2">
      <c r="A6" s="1"/>
      <c r="B6" s="11" t="s">
        <v>467</v>
      </c>
      <c r="C6" s="452">
        <v>821.27071000000001</v>
      </c>
      <c r="D6" s="142">
        <v>-40.120301605541847</v>
      </c>
      <c r="E6" s="455">
        <v>821.27071000000001</v>
      </c>
      <c r="F6" s="142">
        <v>-78.237327899034142</v>
      </c>
      <c r="G6" s="455">
        <v>2570.2371899999998</v>
      </c>
      <c r="H6" s="142">
        <v>-79.434176316184832</v>
      </c>
      <c r="I6" s="404">
        <v>0.69751656579712207</v>
      </c>
      <c r="J6" s="1"/>
    </row>
    <row r="7" spans="1:45" x14ac:dyDescent="0.2">
      <c r="A7" s="160" t="s">
        <v>455</v>
      </c>
      <c r="B7" s="145"/>
      <c r="C7" s="453">
        <v>821.27071000000001</v>
      </c>
      <c r="D7" s="148">
        <v>-66.550267519835643</v>
      </c>
      <c r="E7" s="453">
        <v>821.27071000000001</v>
      </c>
      <c r="F7" s="148">
        <v>-83.092598456269755</v>
      </c>
      <c r="G7" s="453">
        <v>6454.2083300000004</v>
      </c>
      <c r="H7" s="225">
        <v>-55.245227469121161</v>
      </c>
      <c r="I7" s="148">
        <v>1.7515571118480233</v>
      </c>
      <c r="J7" s="1"/>
    </row>
    <row r="8" spans="1:45" x14ac:dyDescent="0.2">
      <c r="A8" s="190"/>
      <c r="B8" s="11" t="s">
        <v>231</v>
      </c>
      <c r="C8" s="452">
        <v>4926.8498900000004</v>
      </c>
      <c r="D8" s="142">
        <v>150.82362408792264</v>
      </c>
      <c r="E8" s="455">
        <v>29807.025540000006</v>
      </c>
      <c r="F8" s="149">
        <v>-16.019241516727234</v>
      </c>
      <c r="G8" s="455">
        <v>77172.810849999994</v>
      </c>
      <c r="H8" s="149">
        <v>-20.335024371906485</v>
      </c>
      <c r="I8" s="729">
        <v>20.943325466784206</v>
      </c>
      <c r="J8" s="1"/>
    </row>
    <row r="9" spans="1:45" x14ac:dyDescent="0.2">
      <c r="A9" s="160" t="s">
        <v>300</v>
      </c>
      <c r="B9" s="145"/>
      <c r="C9" s="453">
        <v>4926.8498900000004</v>
      </c>
      <c r="D9" s="148">
        <v>150.82362408792264</v>
      </c>
      <c r="E9" s="453">
        <v>29807.025540000006</v>
      </c>
      <c r="F9" s="148">
        <v>-16.019241516727234</v>
      </c>
      <c r="G9" s="453">
        <v>77172.810849999994</v>
      </c>
      <c r="H9" s="225">
        <v>-20.335024371906485</v>
      </c>
      <c r="I9" s="148">
        <v>20.943325466784206</v>
      </c>
      <c r="J9" s="1"/>
    </row>
    <row r="10" spans="1:45" s="428" customFormat="1" x14ac:dyDescent="0.2">
      <c r="A10" s="652"/>
      <c r="B10" s="11" t="s">
        <v>233</v>
      </c>
      <c r="C10" s="452">
        <v>0</v>
      </c>
      <c r="D10" s="142" t="s">
        <v>142</v>
      </c>
      <c r="E10" s="455">
        <v>2128.4829799999998</v>
      </c>
      <c r="F10" s="149" t="s">
        <v>142</v>
      </c>
      <c r="G10" s="455">
        <v>2128.4829799999998</v>
      </c>
      <c r="H10" s="149">
        <v>7026.711772176438</v>
      </c>
      <c r="I10" s="493">
        <v>0.57763234628443938</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427" t="s">
        <v>322</v>
      </c>
      <c r="C11" s="454">
        <v>0</v>
      </c>
      <c r="D11" s="413" t="s">
        <v>142</v>
      </c>
      <c r="E11" s="456">
        <v>0</v>
      </c>
      <c r="F11" s="574" t="s">
        <v>142</v>
      </c>
      <c r="G11" s="456">
        <v>0</v>
      </c>
      <c r="H11" s="574">
        <v>-100</v>
      </c>
      <c r="I11" s="638">
        <v>0</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319</v>
      </c>
      <c r="C12" s="454">
        <v>0</v>
      </c>
      <c r="D12" s="413" t="s">
        <v>142</v>
      </c>
      <c r="E12" s="456">
        <v>2128.4829799999998</v>
      </c>
      <c r="F12" s="574" t="s">
        <v>142</v>
      </c>
      <c r="G12" s="456">
        <v>2128.4829799999998</v>
      </c>
      <c r="H12" s="574" t="s">
        <v>142</v>
      </c>
      <c r="I12" s="638">
        <v>0.57763234628443938</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11" t="s">
        <v>234</v>
      </c>
      <c r="C13" s="452">
        <v>1223.6614199999985</v>
      </c>
      <c r="D13" s="142">
        <v>595.61618375897228</v>
      </c>
      <c r="E13" s="455">
        <v>4966.9272899999987</v>
      </c>
      <c r="F13" s="149">
        <v>10.685556663150319</v>
      </c>
      <c r="G13" s="455">
        <v>13876.401169999994</v>
      </c>
      <c r="H13" s="149">
        <v>-29.735500528897514</v>
      </c>
      <c r="I13" s="493">
        <v>3.7658079679881848</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427" t="s">
        <v>322</v>
      </c>
      <c r="C14" s="454">
        <v>1223.6614199999985</v>
      </c>
      <c r="D14" s="413">
        <v>595.61618375897228</v>
      </c>
      <c r="E14" s="456">
        <v>4966.9272899999987</v>
      </c>
      <c r="F14" s="574">
        <v>10.685556663150319</v>
      </c>
      <c r="G14" s="456">
        <v>12787.748169999993</v>
      </c>
      <c r="H14" s="574">
        <v>-35.207019357397698</v>
      </c>
      <c r="I14" s="638">
        <v>3.4703669461015108</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427" t="s">
        <v>319</v>
      </c>
      <c r="C15" s="454">
        <v>0</v>
      </c>
      <c r="D15" s="413" t="s">
        <v>142</v>
      </c>
      <c r="E15" s="456">
        <v>0</v>
      </c>
      <c r="F15" s="574" t="s">
        <v>142</v>
      </c>
      <c r="G15" s="456">
        <v>1088.653</v>
      </c>
      <c r="H15" s="574">
        <v>8615.5480016299825</v>
      </c>
      <c r="I15" s="638">
        <v>0.29544102188667437</v>
      </c>
      <c r="J15" s="1"/>
    </row>
    <row r="16" spans="1:45" x14ac:dyDescent="0.2">
      <c r="A16" s="1"/>
      <c r="B16" s="11" t="s">
        <v>583</v>
      </c>
      <c r="C16" s="452">
        <v>0</v>
      </c>
      <c r="D16" s="142" t="s">
        <v>142</v>
      </c>
      <c r="E16" s="455">
        <v>0</v>
      </c>
      <c r="F16" s="149" t="s">
        <v>142</v>
      </c>
      <c r="G16" s="455">
        <v>0</v>
      </c>
      <c r="H16" s="149">
        <v>-100</v>
      </c>
      <c r="I16" s="731">
        <v>0</v>
      </c>
      <c r="J16" s="1"/>
    </row>
    <row r="17" spans="1:45" s="428" customFormat="1" x14ac:dyDescent="0.2">
      <c r="A17" s="426"/>
      <c r="B17" s="11" t="s">
        <v>207</v>
      </c>
      <c r="C17" s="452">
        <v>186.49596</v>
      </c>
      <c r="D17" s="142">
        <v>122.52482010894765</v>
      </c>
      <c r="E17" s="455">
        <v>2761.5050899999997</v>
      </c>
      <c r="F17" s="149">
        <v>53.886437301383964</v>
      </c>
      <c r="G17" s="455">
        <v>6830.0497699999987</v>
      </c>
      <c r="H17" s="149">
        <v>57.149201769667471</v>
      </c>
      <c r="I17" s="493">
        <v>1.853553780300651</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427" t="s">
        <v>322</v>
      </c>
      <c r="C18" s="454">
        <v>186.49596</v>
      </c>
      <c r="D18" s="413">
        <v>122.52482010894765</v>
      </c>
      <c r="E18" s="456">
        <v>914.18165999999997</v>
      </c>
      <c r="F18" s="574">
        <v>6.0845354979994726</v>
      </c>
      <c r="G18" s="456">
        <v>2200.5008100000005</v>
      </c>
      <c r="H18" s="574">
        <v>18.518895677907523</v>
      </c>
      <c r="I18" s="638">
        <v>0.59717670182221039</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1"/>
      <c r="B19" s="427" t="s">
        <v>319</v>
      </c>
      <c r="C19" s="454">
        <v>0</v>
      </c>
      <c r="D19" s="413" t="s">
        <v>142</v>
      </c>
      <c r="E19" s="456">
        <v>1847.3234300000001</v>
      </c>
      <c r="F19" s="574">
        <v>98.049137283577153</v>
      </c>
      <c r="G19" s="456">
        <v>4629.548960000001</v>
      </c>
      <c r="H19" s="574">
        <v>85.959030608054761</v>
      </c>
      <c r="I19" s="638">
        <v>1.2563770784784414</v>
      </c>
      <c r="J19" s="1"/>
    </row>
    <row r="20" spans="1:45" x14ac:dyDescent="0.2">
      <c r="A20" s="1"/>
      <c r="B20" s="11" t="s">
        <v>666</v>
      </c>
      <c r="C20" s="452">
        <v>742.95623999999987</v>
      </c>
      <c r="D20" s="142">
        <v>-58.617917216912311</v>
      </c>
      <c r="E20" s="455">
        <v>3930.1243999999997</v>
      </c>
      <c r="F20" s="149">
        <v>-21.247434022542418</v>
      </c>
      <c r="G20" s="455">
        <v>8997.6612000000005</v>
      </c>
      <c r="H20" s="149">
        <v>35.89558094790506</v>
      </c>
      <c r="I20" s="731">
        <v>2.4418048905556504</v>
      </c>
      <c r="J20" s="1"/>
    </row>
    <row r="21" spans="1:45" s="428" customFormat="1" x14ac:dyDescent="0.2">
      <c r="A21" s="426"/>
      <c r="B21" s="11" t="s">
        <v>208</v>
      </c>
      <c r="C21" s="452">
        <v>0</v>
      </c>
      <c r="D21" s="142" t="s">
        <v>142</v>
      </c>
      <c r="E21" s="455">
        <v>0</v>
      </c>
      <c r="F21" s="149">
        <v>-100</v>
      </c>
      <c r="G21" s="455">
        <v>0</v>
      </c>
      <c r="H21" s="149">
        <v>-100</v>
      </c>
      <c r="I21" s="493">
        <v>0</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1"/>
      <c r="B22" s="11" t="s">
        <v>209</v>
      </c>
      <c r="C22" s="452">
        <v>6415.6247800000001</v>
      </c>
      <c r="D22" s="142">
        <v>-33.603559262691718</v>
      </c>
      <c r="E22" s="455">
        <v>33269.231080000005</v>
      </c>
      <c r="F22" s="149">
        <v>-0.60724625120249975</v>
      </c>
      <c r="G22" s="455">
        <v>72487.153090000007</v>
      </c>
      <c r="H22" s="149">
        <v>-2.3458699409702941</v>
      </c>
      <c r="I22" s="493">
        <v>19.671721459974304</v>
      </c>
      <c r="J22" s="7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160" t="s">
        <v>439</v>
      </c>
      <c r="B23" s="145"/>
      <c r="C23" s="453">
        <v>8568.7383999999984</v>
      </c>
      <c r="D23" s="148">
        <v>-26.873423540357695</v>
      </c>
      <c r="E23" s="453">
        <v>47056.270840000005</v>
      </c>
      <c r="F23" s="148">
        <v>4.9904198634001906</v>
      </c>
      <c r="G23" s="453">
        <v>104319.74821000001</v>
      </c>
      <c r="H23" s="225">
        <v>-0.7519253878969665</v>
      </c>
      <c r="I23" s="148">
        <v>28.310520445103233</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426"/>
      <c r="B24" s="11" t="s">
        <v>615</v>
      </c>
      <c r="C24" s="452">
        <v>0</v>
      </c>
      <c r="D24" s="142" t="s">
        <v>142</v>
      </c>
      <c r="E24" s="455">
        <v>0</v>
      </c>
      <c r="F24" s="149">
        <v>-100</v>
      </c>
      <c r="G24" s="455">
        <v>0</v>
      </c>
      <c r="H24" s="149">
        <v>-100</v>
      </c>
      <c r="I24" s="493">
        <v>0</v>
      </c>
      <c r="J24" s="1"/>
    </row>
    <row r="25" spans="1:45" x14ac:dyDescent="0.2">
      <c r="A25" s="1"/>
      <c r="B25" s="11" t="s">
        <v>323</v>
      </c>
      <c r="C25" s="452">
        <v>1741.7198999999998</v>
      </c>
      <c r="D25" s="142">
        <v>98.611584390901967</v>
      </c>
      <c r="E25" s="455">
        <v>4364.4192499999999</v>
      </c>
      <c r="F25" s="149">
        <v>-29.756430305388054</v>
      </c>
      <c r="G25" s="455">
        <v>12321.465249999999</v>
      </c>
      <c r="H25" s="149">
        <v>-28.458329116074982</v>
      </c>
      <c r="I25" s="493">
        <v>3.3438260718531496</v>
      </c>
      <c r="J25" s="1"/>
    </row>
    <row r="26" spans="1:45" x14ac:dyDescent="0.2">
      <c r="A26" s="160" t="s">
        <v>337</v>
      </c>
      <c r="B26" s="145"/>
      <c r="C26" s="453">
        <v>1741.7198999999998</v>
      </c>
      <c r="D26" s="148">
        <v>98.611584390901967</v>
      </c>
      <c r="E26" s="453">
        <v>4364.4192499999999</v>
      </c>
      <c r="F26" s="148">
        <v>-52.121954629014276</v>
      </c>
      <c r="G26" s="453">
        <v>12321.465249999999</v>
      </c>
      <c r="H26" s="225">
        <v>-46.743941046509327</v>
      </c>
      <c r="I26" s="148">
        <v>3.3438260718531496</v>
      </c>
      <c r="J26" s="1"/>
    </row>
    <row r="27" spans="1:45" x14ac:dyDescent="0.2">
      <c r="A27" s="1"/>
      <c r="B27" s="11" t="s">
        <v>212</v>
      </c>
      <c r="C27" s="452">
        <v>0</v>
      </c>
      <c r="D27" s="142">
        <v>-100</v>
      </c>
      <c r="E27" s="455">
        <v>0</v>
      </c>
      <c r="F27" s="149">
        <v>-100</v>
      </c>
      <c r="G27" s="455">
        <v>1052.2395100000001</v>
      </c>
      <c r="H27" s="149">
        <v>-79.614627433023074</v>
      </c>
      <c r="I27" s="731">
        <v>0.28555904967325085</v>
      </c>
      <c r="J27" s="1"/>
    </row>
    <row r="28" spans="1:45" x14ac:dyDescent="0.2">
      <c r="A28" s="426"/>
      <c r="B28" s="11" t="s">
        <v>213</v>
      </c>
      <c r="C28" s="452">
        <v>10267.72085</v>
      </c>
      <c r="D28" s="142">
        <v>4.5106983109711081</v>
      </c>
      <c r="E28" s="455">
        <v>53419.333359999997</v>
      </c>
      <c r="F28" s="149">
        <v>19.983197012785766</v>
      </c>
      <c r="G28" s="455">
        <v>125149.23465999999</v>
      </c>
      <c r="H28" s="149">
        <v>21.83355123010254</v>
      </c>
      <c r="I28" s="493">
        <v>33.963271838028831</v>
      </c>
      <c r="J28" s="1"/>
    </row>
    <row r="29" spans="1:45" x14ac:dyDescent="0.2">
      <c r="A29" s="426"/>
      <c r="B29" s="427" t="s">
        <v>322</v>
      </c>
      <c r="C29" s="454">
        <v>8790.5292299999983</v>
      </c>
      <c r="D29" s="413">
        <v>11.937454608608965</v>
      </c>
      <c r="E29" s="456">
        <v>43007.389089999997</v>
      </c>
      <c r="F29" s="574">
        <v>15.720240095227048</v>
      </c>
      <c r="G29" s="456">
        <v>100684.43515</v>
      </c>
      <c r="H29" s="574">
        <v>7.1371166227846947</v>
      </c>
      <c r="I29" s="638">
        <v>27.323961270302473</v>
      </c>
      <c r="J29" s="1"/>
    </row>
    <row r="30" spans="1:45" x14ac:dyDescent="0.2">
      <c r="A30" s="1"/>
      <c r="B30" s="427" t="s">
        <v>319</v>
      </c>
      <c r="C30" s="454">
        <v>1477.1916200000001</v>
      </c>
      <c r="D30" s="413">
        <v>-25.072404804462568</v>
      </c>
      <c r="E30" s="456">
        <v>10411.94427</v>
      </c>
      <c r="F30" s="574">
        <v>41.517043204709026</v>
      </c>
      <c r="G30" s="456">
        <v>24464.799509999997</v>
      </c>
      <c r="H30" s="574">
        <v>179.77959035980015</v>
      </c>
      <c r="I30" s="638">
        <v>6.6393105677263637</v>
      </c>
      <c r="J30" s="1"/>
    </row>
    <row r="31" spans="1:45" x14ac:dyDescent="0.2">
      <c r="A31" s="1"/>
      <c r="B31" s="11" t="s">
        <v>214</v>
      </c>
      <c r="C31" s="452">
        <v>0</v>
      </c>
      <c r="D31" s="142" t="s">
        <v>142</v>
      </c>
      <c r="E31" s="455">
        <v>0</v>
      </c>
      <c r="F31" s="149">
        <v>-100</v>
      </c>
      <c r="G31" s="455">
        <v>1102.8101499999998</v>
      </c>
      <c r="H31" s="149">
        <v>-78.893465712343925</v>
      </c>
      <c r="I31" s="493">
        <v>0.29928302008353125</v>
      </c>
      <c r="J31" s="1"/>
    </row>
    <row r="32" spans="1:45" x14ac:dyDescent="0.2">
      <c r="A32" s="426"/>
      <c r="B32" s="11" t="s">
        <v>215</v>
      </c>
      <c r="C32" s="452">
        <v>0</v>
      </c>
      <c r="D32" s="142" t="s">
        <v>142</v>
      </c>
      <c r="E32" s="455">
        <v>0</v>
      </c>
      <c r="F32" s="149">
        <v>-100</v>
      </c>
      <c r="G32" s="455">
        <v>1720.6048399999997</v>
      </c>
      <c r="H32" s="149">
        <v>-83.788355138906383</v>
      </c>
      <c r="I32" s="493">
        <v>0.46694148841987093</v>
      </c>
      <c r="J32" s="1"/>
    </row>
    <row r="33" spans="1:10" x14ac:dyDescent="0.2">
      <c r="A33" s="1"/>
      <c r="B33" s="11" t="s">
        <v>585</v>
      </c>
      <c r="C33" s="452">
        <v>0</v>
      </c>
      <c r="D33" s="142" t="s">
        <v>142</v>
      </c>
      <c r="E33" s="455">
        <v>0</v>
      </c>
      <c r="F33" s="149">
        <v>-100</v>
      </c>
      <c r="G33" s="455">
        <v>0</v>
      </c>
      <c r="H33" s="149">
        <v>-100</v>
      </c>
      <c r="I33" s="493">
        <v>0</v>
      </c>
      <c r="J33" s="1"/>
    </row>
    <row r="34" spans="1:10" x14ac:dyDescent="0.2">
      <c r="A34" s="1"/>
      <c r="B34" s="11" t="s">
        <v>652</v>
      </c>
      <c r="C34" s="452">
        <v>0</v>
      </c>
      <c r="D34" s="142" t="s">
        <v>142</v>
      </c>
      <c r="E34" s="455">
        <v>0</v>
      </c>
      <c r="F34" s="149" t="s">
        <v>142</v>
      </c>
      <c r="G34" s="455">
        <v>0</v>
      </c>
      <c r="H34" s="149">
        <v>-100</v>
      </c>
      <c r="I34" s="731">
        <v>0</v>
      </c>
      <c r="J34" s="1"/>
    </row>
    <row r="35" spans="1:10" x14ac:dyDescent="0.2">
      <c r="A35" s="1"/>
      <c r="B35" s="11" t="s">
        <v>217</v>
      </c>
      <c r="C35" s="452">
        <v>2931.54862</v>
      </c>
      <c r="D35" s="142">
        <v>-56.971061558588509</v>
      </c>
      <c r="E35" s="455">
        <v>12634.617080000002</v>
      </c>
      <c r="F35" s="149">
        <v>-53.715107183227609</v>
      </c>
      <c r="G35" s="455">
        <v>39190.913710000001</v>
      </c>
      <c r="H35" s="149">
        <v>-37.197280717833955</v>
      </c>
      <c r="I35" s="493">
        <v>10.635715508205898</v>
      </c>
      <c r="J35" s="727"/>
    </row>
    <row r="36" spans="1:10" x14ac:dyDescent="0.2">
      <c r="A36" s="160" t="s">
        <v>440</v>
      </c>
      <c r="B36" s="145"/>
      <c r="C36" s="453">
        <v>13199.269469999999</v>
      </c>
      <c r="D36" s="148">
        <v>-25.298268222091476</v>
      </c>
      <c r="E36" s="453">
        <v>66053.950440000001</v>
      </c>
      <c r="F36" s="148">
        <v>-19.147894707055876</v>
      </c>
      <c r="G36" s="453">
        <v>168215.80287000001</v>
      </c>
      <c r="H36" s="225">
        <v>-12.225459432894329</v>
      </c>
      <c r="I36" s="148">
        <v>45.650770904411388</v>
      </c>
      <c r="J36" s="1"/>
    </row>
    <row r="37" spans="1:10" x14ac:dyDescent="0.2">
      <c r="A37" s="1"/>
      <c r="B37" s="11" t="s">
        <v>633</v>
      </c>
      <c r="C37" s="452">
        <v>0</v>
      </c>
      <c r="D37" s="142" t="s">
        <v>142</v>
      </c>
      <c r="E37" s="455">
        <v>0</v>
      </c>
      <c r="F37" s="149">
        <v>-100</v>
      </c>
      <c r="G37" s="455">
        <v>0</v>
      </c>
      <c r="H37" s="149">
        <v>-100</v>
      </c>
      <c r="I37" s="731">
        <v>0</v>
      </c>
      <c r="J37" s="166"/>
    </row>
    <row r="38" spans="1:10" x14ac:dyDescent="0.2">
      <c r="A38" s="426"/>
      <c r="B38" s="11" t="s">
        <v>649</v>
      </c>
      <c r="C38" s="452">
        <v>0</v>
      </c>
      <c r="D38" s="142" t="s">
        <v>142</v>
      </c>
      <c r="E38" s="455">
        <v>0</v>
      </c>
      <c r="F38" s="149" t="s">
        <v>142</v>
      </c>
      <c r="G38" s="455">
        <v>0</v>
      </c>
      <c r="H38" s="149">
        <v>-100</v>
      </c>
      <c r="I38" s="493">
        <v>0</v>
      </c>
      <c r="J38" s="1"/>
    </row>
    <row r="39" spans="1:10" x14ac:dyDescent="0.2">
      <c r="A39" s="426"/>
      <c r="B39" s="11" t="s">
        <v>572</v>
      </c>
      <c r="C39" s="452">
        <v>0</v>
      </c>
      <c r="D39" s="142" t="s">
        <v>142</v>
      </c>
      <c r="E39" s="455">
        <v>0</v>
      </c>
      <c r="F39" s="149" t="s">
        <v>142</v>
      </c>
      <c r="G39" s="455">
        <v>0</v>
      </c>
      <c r="H39" s="149">
        <v>-100</v>
      </c>
      <c r="I39" s="493">
        <v>0</v>
      </c>
      <c r="J39" s="1"/>
    </row>
    <row r="40" spans="1:10" ht="14.25" customHeight="1" x14ac:dyDescent="0.2">
      <c r="A40" s="160" t="s">
        <v>456</v>
      </c>
      <c r="B40" s="145"/>
      <c r="C40" s="453">
        <v>0</v>
      </c>
      <c r="D40" s="148" t="s">
        <v>142</v>
      </c>
      <c r="E40" s="453">
        <v>0</v>
      </c>
      <c r="F40" s="148">
        <v>-100</v>
      </c>
      <c r="G40" s="453">
        <v>0</v>
      </c>
      <c r="H40" s="225">
        <v>-100</v>
      </c>
      <c r="I40" s="453">
        <v>0</v>
      </c>
      <c r="J40" s="1"/>
    </row>
    <row r="41" spans="1:10" ht="14.25" customHeight="1" x14ac:dyDescent="0.2">
      <c r="A41" s="659" t="s">
        <v>114</v>
      </c>
      <c r="B41" s="660"/>
      <c r="C41" s="660">
        <v>29257.84837</v>
      </c>
      <c r="D41" s="661">
        <v>-15.643152749554016</v>
      </c>
      <c r="E41" s="150">
        <v>148102.93677999999</v>
      </c>
      <c r="F41" s="661">
        <v>-15.875990524856833</v>
      </c>
      <c r="G41" s="150">
        <v>368484.03551000002</v>
      </c>
      <c r="H41" s="662">
        <v>-14.613054860408015</v>
      </c>
      <c r="I41" s="663">
        <v>100</v>
      </c>
      <c r="J41" s="1"/>
    </row>
    <row r="42" spans="1:10" ht="14.25" customHeight="1" x14ac:dyDescent="0.2">
      <c r="A42" s="673" t="s">
        <v>324</v>
      </c>
      <c r="B42" s="693"/>
      <c r="C42" s="181">
        <v>10943.642849999998</v>
      </c>
      <c r="D42" s="155">
        <v>10.450930569214755</v>
      </c>
      <c r="E42" s="515">
        <v>52818.622439999999</v>
      </c>
      <c r="F42" s="516">
        <v>11.186313139366899</v>
      </c>
      <c r="G42" s="515">
        <v>124670.34532999998</v>
      </c>
      <c r="H42" s="516">
        <v>2.0040001611644014</v>
      </c>
      <c r="I42" s="516">
        <v>33.833309808781834</v>
      </c>
      <c r="J42" s="1"/>
    </row>
    <row r="43" spans="1:10" ht="14.25" customHeight="1" x14ac:dyDescent="0.2">
      <c r="A43" s="673" t="s">
        <v>325</v>
      </c>
      <c r="B43" s="693"/>
      <c r="C43" s="181">
        <v>18314.205520000003</v>
      </c>
      <c r="D43" s="155">
        <v>-26.078718115736876</v>
      </c>
      <c r="E43" s="515">
        <v>95284.314339999997</v>
      </c>
      <c r="F43" s="516">
        <v>-25.876761385862064</v>
      </c>
      <c r="G43" s="515">
        <v>243813.69018000003</v>
      </c>
      <c r="H43" s="516">
        <v>-21.178813271298466</v>
      </c>
      <c r="I43" s="516">
        <v>66.166690191218152</v>
      </c>
      <c r="J43" s="1"/>
    </row>
    <row r="44" spans="1:10" ht="14.25" customHeight="1" x14ac:dyDescent="0.2">
      <c r="A44" s="470" t="s">
        <v>443</v>
      </c>
      <c r="B44" s="153"/>
      <c r="C44" s="406">
        <v>7079.9635099999987</v>
      </c>
      <c r="D44" s="407">
        <v>76.147175714525375</v>
      </c>
      <c r="E44" s="408">
        <v>43594.065300000002</v>
      </c>
      <c r="F44" s="409">
        <v>-7.0691176497222381</v>
      </c>
      <c r="G44" s="408">
        <v>109005.40596999999</v>
      </c>
      <c r="H44" s="409">
        <v>-14.760987446341417</v>
      </c>
      <c r="I44" s="409">
        <v>29.582124451913135</v>
      </c>
    </row>
    <row r="45" spans="1:10" s="1" customFormat="1" ht="15" customHeight="1" x14ac:dyDescent="0.2">
      <c r="A45" s="470" t="s">
        <v>444</v>
      </c>
      <c r="B45" s="153"/>
      <c r="C45" s="406">
        <v>22177.884860000002</v>
      </c>
      <c r="D45" s="407">
        <v>-27.674721315423927</v>
      </c>
      <c r="E45" s="408">
        <v>104508.87147999999</v>
      </c>
      <c r="F45" s="409">
        <v>-19.075021688064485</v>
      </c>
      <c r="G45" s="408">
        <v>259478.62953999999</v>
      </c>
      <c r="H45" s="409">
        <v>-14.550755999651122</v>
      </c>
      <c r="I45" s="409">
        <v>70.417875548086855</v>
      </c>
    </row>
    <row r="46" spans="1:10" s="1" customFormat="1" x14ac:dyDescent="0.2">
      <c r="A46" s="673" t="s">
        <v>445</v>
      </c>
      <c r="B46" s="693"/>
      <c r="C46" s="181">
        <v>1966.6176599999983</v>
      </c>
      <c r="D46" s="155">
        <v>-0.2358918554199064</v>
      </c>
      <c r="E46" s="515">
        <v>11025.534669999999</v>
      </c>
      <c r="F46" s="709">
        <v>16.328964654505597</v>
      </c>
      <c r="G46" s="515">
        <v>25002.545349999993</v>
      </c>
      <c r="H46" s="709">
        <v>-5.2922597229479393</v>
      </c>
      <c r="I46" s="516">
        <v>6.785245204828275</v>
      </c>
    </row>
    <row r="47" spans="1:10" s="55" customFormat="1" ht="11.25" x14ac:dyDescent="0.2">
      <c r="I47" s="161" t="s">
        <v>220</v>
      </c>
    </row>
    <row r="48" spans="1:10" s="1" customFormat="1" ht="15" customHeight="1" x14ac:dyDescent="0.2">
      <c r="A48" s="824" t="s">
        <v>656</v>
      </c>
      <c r="B48" s="824"/>
      <c r="C48" s="824"/>
      <c r="D48" s="824"/>
      <c r="E48" s="824"/>
      <c r="F48" s="824"/>
      <c r="G48" s="824"/>
      <c r="H48" s="824"/>
      <c r="I48" s="824"/>
    </row>
    <row r="49" spans="1:9" s="1" customFormat="1" x14ac:dyDescent="0.2">
      <c r="A49" s="429" t="s">
        <v>469</v>
      </c>
      <c r="I49" s="655"/>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F45:F46">
    <cfRule type="cellIs" dxfId="49" priority="9" operator="between">
      <formula>0</formula>
      <formula>0.5</formula>
    </cfRule>
    <cfRule type="cellIs" dxfId="48" priority="10" operator="between">
      <formula>-0.49</formula>
      <formula>0.49</formula>
    </cfRule>
  </conditionalFormatting>
  <conditionalFormatting sqref="H45:H46">
    <cfRule type="cellIs" dxfId="47" priority="11" operator="between">
      <formula>0</formula>
      <formula>0.5</formula>
    </cfRule>
    <cfRule type="cellIs" dxfId="46" priority="12" operator="between">
      <formula>-0.49</formula>
      <formula>0.49</formula>
    </cfRule>
  </conditionalFormatting>
  <conditionalFormatting sqref="I8">
    <cfRule type="cellIs" dxfId="45" priority="37" operator="between">
      <formula>0</formula>
      <formula>0.5</formula>
    </cfRule>
    <cfRule type="cellIs" dxfId="44" priority="38" operator="between">
      <formula>0</formula>
      <formula>0.49</formula>
    </cfRule>
  </conditionalFormatting>
  <conditionalFormatting sqref="I41:I42">
    <cfRule type="cellIs" dxfId="43" priority="1" operator="between">
      <formula>0</formula>
      <formula>0.5</formula>
    </cfRule>
    <cfRule type="cellIs" dxfId="42"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6" t="s">
        <v>18</v>
      </c>
      <c r="B1" s="816"/>
      <c r="C1" s="816"/>
      <c r="D1" s="816"/>
      <c r="E1" s="816"/>
      <c r="F1" s="816"/>
      <c r="G1" s="1"/>
      <c r="H1" s="1"/>
    </row>
    <row r="2" spans="1:9" x14ac:dyDescent="0.2">
      <c r="A2" s="817"/>
      <c r="B2" s="817"/>
      <c r="C2" s="817"/>
      <c r="D2" s="817"/>
      <c r="E2" s="817"/>
      <c r="F2" s="817"/>
      <c r="G2" s="10"/>
      <c r="H2" s="55" t="s">
        <v>464</v>
      </c>
    </row>
    <row r="3" spans="1:9" x14ac:dyDescent="0.2">
      <c r="A3" s="11"/>
      <c r="B3" s="778">
        <f>INDICE!A3</f>
        <v>45413</v>
      </c>
      <c r="C3" s="778">
        <v>41671</v>
      </c>
      <c r="D3" s="776" t="s">
        <v>115</v>
      </c>
      <c r="E3" s="776"/>
      <c r="F3" s="776" t="s">
        <v>116</v>
      </c>
      <c r="G3" s="776"/>
      <c r="H3" s="776"/>
    </row>
    <row r="4" spans="1:9" x14ac:dyDescent="0.2">
      <c r="A4" s="254"/>
      <c r="B4" s="184" t="s">
        <v>54</v>
      </c>
      <c r="C4" s="185" t="s">
        <v>418</v>
      </c>
      <c r="D4" s="184" t="s">
        <v>54</v>
      </c>
      <c r="E4" s="185" t="s">
        <v>418</v>
      </c>
      <c r="F4" s="184" t="s">
        <v>54</v>
      </c>
      <c r="G4" s="186" t="s">
        <v>418</v>
      </c>
      <c r="H4" s="185" t="s">
        <v>468</v>
      </c>
      <c r="I4" s="55"/>
    </row>
    <row r="5" spans="1:9" ht="14.1" customHeight="1" x14ac:dyDescent="0.2">
      <c r="A5" s="410" t="s">
        <v>326</v>
      </c>
      <c r="B5" s="227">
        <v>10943.642849999998</v>
      </c>
      <c r="C5" s="228">
        <v>10.450930569214755</v>
      </c>
      <c r="D5" s="227">
        <v>52818.622439999999</v>
      </c>
      <c r="E5" s="228">
        <v>11.186313139366899</v>
      </c>
      <c r="F5" s="227">
        <v>124670.34532999998</v>
      </c>
      <c r="G5" s="228">
        <v>2.0040001611643765</v>
      </c>
      <c r="H5" s="228">
        <v>33.833309808781834</v>
      </c>
    </row>
    <row r="6" spans="1:9" x14ac:dyDescent="0.2">
      <c r="A6" s="403" t="s">
        <v>327</v>
      </c>
      <c r="B6" s="715">
        <v>8790.5292299999983</v>
      </c>
      <c r="C6" s="501">
        <v>11.937454608608965</v>
      </c>
      <c r="D6" s="430">
        <v>43007.389089999997</v>
      </c>
      <c r="E6" s="431">
        <v>15.720240095227048</v>
      </c>
      <c r="F6" s="430">
        <v>100684.43515</v>
      </c>
      <c r="G6" s="431">
        <v>7.1371166227846947</v>
      </c>
      <c r="H6" s="717">
        <v>27.323961270302465</v>
      </c>
    </row>
    <row r="7" spans="1:9" x14ac:dyDescent="0.2">
      <c r="A7" s="403" t="s">
        <v>328</v>
      </c>
      <c r="B7" s="716">
        <v>0</v>
      </c>
      <c r="C7" s="501" t="s">
        <v>142</v>
      </c>
      <c r="D7" s="432">
        <v>0</v>
      </c>
      <c r="E7" s="501">
        <v>0</v>
      </c>
      <c r="F7" s="501">
        <v>0</v>
      </c>
      <c r="G7" s="501">
        <v>0</v>
      </c>
      <c r="H7" s="747">
        <v>0</v>
      </c>
    </row>
    <row r="8" spans="1:9" x14ac:dyDescent="0.2">
      <c r="A8" s="403" t="s">
        <v>516</v>
      </c>
      <c r="B8" s="716">
        <v>742.95623999999987</v>
      </c>
      <c r="C8" s="469">
        <v>-58.617917216912311</v>
      </c>
      <c r="D8" s="430">
        <v>3930.1243999999997</v>
      </c>
      <c r="E8" s="469">
        <v>-21.247434022542418</v>
      </c>
      <c r="F8" s="430">
        <v>8997.6612000000005</v>
      </c>
      <c r="G8" s="469">
        <v>35.89558094790506</v>
      </c>
      <c r="H8" s="717">
        <v>2.4418048905556504</v>
      </c>
    </row>
    <row r="9" spans="1:9" x14ac:dyDescent="0.2">
      <c r="A9" s="403" t="s">
        <v>517</v>
      </c>
      <c r="B9" s="715">
        <v>1410.1573799999985</v>
      </c>
      <c r="C9" s="431">
        <v>442.95400780280232</v>
      </c>
      <c r="D9" s="430">
        <v>5881.1089499999989</v>
      </c>
      <c r="E9" s="431">
        <v>9.9443346872219607</v>
      </c>
      <c r="F9" s="430">
        <v>14988.24898</v>
      </c>
      <c r="G9" s="431">
        <v>-30.683286843855985</v>
      </c>
      <c r="H9" s="717">
        <v>4.0675436479237224</v>
      </c>
    </row>
    <row r="10" spans="1:9" x14ac:dyDescent="0.2">
      <c r="A10" s="410" t="s">
        <v>329</v>
      </c>
      <c r="B10" s="412">
        <v>18314.20552</v>
      </c>
      <c r="C10" s="228">
        <v>-26.078718115736883</v>
      </c>
      <c r="D10" s="412">
        <v>95284.314339999997</v>
      </c>
      <c r="E10" s="228">
        <v>-25.876761385862075</v>
      </c>
      <c r="F10" s="412">
        <v>243813.69018000003</v>
      </c>
      <c r="G10" s="228">
        <v>-21.160070889090548</v>
      </c>
      <c r="H10" s="228">
        <v>66.166690191218152</v>
      </c>
    </row>
    <row r="11" spans="1:9" x14ac:dyDescent="0.2">
      <c r="A11" s="403" t="s">
        <v>330</v>
      </c>
      <c r="B11" s="715">
        <v>3103.1825600000002</v>
      </c>
      <c r="C11" s="433">
        <v>253.86172305651172</v>
      </c>
      <c r="D11" s="430">
        <v>10699.5479</v>
      </c>
      <c r="E11" s="431">
        <v>-39.030172525046112</v>
      </c>
      <c r="F11" s="430">
        <v>36263.509819999999</v>
      </c>
      <c r="G11" s="431">
        <v>-21.473321493551385</v>
      </c>
      <c r="H11" s="717">
        <v>9.8412702655651056</v>
      </c>
    </row>
    <row r="12" spans="1:9" x14ac:dyDescent="0.2">
      <c r="A12" s="403" t="s">
        <v>331</v>
      </c>
      <c r="B12" s="715">
        <v>4269.3695800000005</v>
      </c>
      <c r="C12" s="431">
        <v>-16.398372438168476</v>
      </c>
      <c r="D12" s="430">
        <v>25416.200280000001</v>
      </c>
      <c r="E12" s="73">
        <v>-7.5119980194070211</v>
      </c>
      <c r="F12" s="430">
        <v>60433.560800000007</v>
      </c>
      <c r="G12" s="431">
        <v>-6.4146870798147235</v>
      </c>
      <c r="H12" s="717">
        <v>16.400591335349706</v>
      </c>
    </row>
    <row r="13" spans="1:9" x14ac:dyDescent="0.2">
      <c r="A13" s="403" t="s">
        <v>332</v>
      </c>
      <c r="B13" s="715">
        <v>1426.6405099999999</v>
      </c>
      <c r="C13" s="439">
        <v>-68.143694030588961</v>
      </c>
      <c r="D13" s="430">
        <v>14738.179459999999</v>
      </c>
      <c r="E13" s="431">
        <v>-31.828984915824325</v>
      </c>
      <c r="F13" s="430">
        <v>36258.909109999993</v>
      </c>
      <c r="G13" s="431">
        <v>-27.653630781305218</v>
      </c>
      <c r="H13" s="717">
        <v>9.840021714866392</v>
      </c>
    </row>
    <row r="14" spans="1:9" x14ac:dyDescent="0.2">
      <c r="A14" s="403" t="s">
        <v>333</v>
      </c>
      <c r="B14" s="715">
        <v>2883.59746</v>
      </c>
      <c r="C14" s="431">
        <v>-59.172800047060335</v>
      </c>
      <c r="D14" s="430">
        <v>16297.60902</v>
      </c>
      <c r="E14" s="431">
        <v>-43.082864759756504</v>
      </c>
      <c r="F14" s="430">
        <v>34318.543850000002</v>
      </c>
      <c r="G14" s="431">
        <v>-48.37423971069299</v>
      </c>
      <c r="H14" s="717">
        <v>9.3134411650972737</v>
      </c>
    </row>
    <row r="15" spans="1:9" x14ac:dyDescent="0.2">
      <c r="A15" s="403" t="s">
        <v>334</v>
      </c>
      <c r="B15" s="715">
        <v>3061.9315899999997</v>
      </c>
      <c r="C15" s="439">
        <v>-6.860325006081144</v>
      </c>
      <c r="D15" s="430">
        <v>10697.064980000001</v>
      </c>
      <c r="E15" s="431">
        <v>-24.352593563672045</v>
      </c>
      <c r="F15" s="430">
        <v>26403.351050000001</v>
      </c>
      <c r="G15" s="431">
        <v>-14.079050146105217</v>
      </c>
      <c r="H15" s="717">
        <v>7.1653989062121681</v>
      </c>
    </row>
    <row r="16" spans="1:9" x14ac:dyDescent="0.2">
      <c r="A16" s="403" t="s">
        <v>663</v>
      </c>
      <c r="B16" s="715">
        <v>2020.1069499999999</v>
      </c>
      <c r="C16" s="501">
        <v>0</v>
      </c>
      <c r="D16" s="430">
        <v>5106.6495999999997</v>
      </c>
      <c r="E16" s="501">
        <v>0</v>
      </c>
      <c r="F16" s="430">
        <v>12508.48835</v>
      </c>
      <c r="G16" s="501">
        <v>0</v>
      </c>
      <c r="H16" s="717">
        <v>3.3945808080091275</v>
      </c>
    </row>
    <row r="17" spans="1:8" x14ac:dyDescent="0.2">
      <c r="A17" s="403" t="s">
        <v>335</v>
      </c>
      <c r="B17" s="715">
        <v>1549.3768700000001</v>
      </c>
      <c r="C17" s="431">
        <v>-60.90172688577421</v>
      </c>
      <c r="D17" s="430">
        <v>12329.063100000001</v>
      </c>
      <c r="E17" s="431">
        <v>-35.534338363244544</v>
      </c>
      <c r="F17" s="430">
        <v>37627.3272</v>
      </c>
      <c r="G17" s="431">
        <v>-26.468688764688515</v>
      </c>
      <c r="H17" s="718">
        <v>10.211385996118373</v>
      </c>
    </row>
    <row r="18" spans="1:8" x14ac:dyDescent="0.2">
      <c r="A18" s="410" t="s">
        <v>535</v>
      </c>
      <c r="B18" s="517">
        <v>0</v>
      </c>
      <c r="C18" s="658" t="s">
        <v>142</v>
      </c>
      <c r="D18" s="412">
        <v>0</v>
      </c>
      <c r="E18" s="648" t="s">
        <v>142</v>
      </c>
      <c r="F18" s="412">
        <v>0</v>
      </c>
      <c r="G18" s="414">
        <v>-100</v>
      </c>
      <c r="H18" s="412">
        <v>0</v>
      </c>
    </row>
    <row r="19" spans="1:8" x14ac:dyDescent="0.2">
      <c r="A19" s="411" t="s">
        <v>114</v>
      </c>
      <c r="B19" s="61">
        <v>29257.848369999996</v>
      </c>
      <c r="C19" s="62">
        <v>-15.643152749554046</v>
      </c>
      <c r="D19" s="61">
        <v>148102.93677999999</v>
      </c>
      <c r="E19" s="62">
        <v>-15.875990524856848</v>
      </c>
      <c r="F19" s="61">
        <v>368484.03551000007</v>
      </c>
      <c r="G19" s="62">
        <v>-14.613054860408001</v>
      </c>
      <c r="H19" s="62">
        <v>100</v>
      </c>
    </row>
    <row r="20" spans="1:8" x14ac:dyDescent="0.2">
      <c r="A20" s="156"/>
      <c r="B20" s="1"/>
      <c r="C20" s="1"/>
      <c r="D20" s="1"/>
      <c r="E20" s="1"/>
      <c r="F20" s="1"/>
      <c r="G20" s="1"/>
      <c r="H20" s="161" t="s">
        <v>220</v>
      </c>
    </row>
    <row r="21" spans="1:8" x14ac:dyDescent="0.2">
      <c r="A21" s="133" t="s">
        <v>570</v>
      </c>
      <c r="B21" s="1"/>
      <c r="C21" s="1"/>
      <c r="D21" s="1"/>
      <c r="E21" s="1"/>
      <c r="F21" s="1"/>
      <c r="G21" s="1"/>
      <c r="H21" s="1"/>
    </row>
    <row r="22" spans="1:8" x14ac:dyDescent="0.2">
      <c r="A22" s="429" t="s">
        <v>528</v>
      </c>
      <c r="B22" s="1"/>
      <c r="C22" s="1"/>
      <c r="D22" s="1"/>
      <c r="E22" s="1"/>
      <c r="F22" s="1"/>
      <c r="G22" s="1"/>
      <c r="H22" s="1"/>
    </row>
    <row r="23" spans="1:8" s="1" customFormat="1" x14ac:dyDescent="0.2">
      <c r="A23" s="583"/>
      <c r="B23" s="583"/>
      <c r="C23" s="583"/>
      <c r="D23" s="583"/>
      <c r="E23" s="583"/>
      <c r="F23" s="583"/>
      <c r="G23" s="583"/>
      <c r="H23" s="58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C7">
    <cfRule type="cellIs" dxfId="41" priority="4" operator="between">
      <formula>0.0001</formula>
      <formula>0.44999</formula>
    </cfRule>
  </conditionalFormatting>
  <conditionalFormatting sqref="C16">
    <cfRule type="cellIs" dxfId="40" priority="10" operator="between">
      <formula>0.0001</formula>
      <formula>0.44999</formula>
    </cfRule>
  </conditionalFormatting>
  <conditionalFormatting sqref="C17:C18">
    <cfRule type="cellIs" dxfId="39" priority="19" operator="between">
      <formula>0</formula>
      <formula>0.5</formula>
    </cfRule>
    <cfRule type="cellIs" dxfId="38" priority="20" operator="between">
      <formula>0</formula>
      <formula>0.49</formula>
    </cfRule>
  </conditionalFormatting>
  <conditionalFormatting sqref="E12">
    <cfRule type="cellIs" dxfId="37" priority="13" operator="between">
      <formula>-0.5</formula>
      <formula>0.5</formula>
    </cfRule>
    <cfRule type="cellIs" dxfId="36" priority="14" operator="between">
      <formula>0</formula>
      <formula>0.49</formula>
    </cfRule>
  </conditionalFormatting>
  <conditionalFormatting sqref="E16">
    <cfRule type="cellIs" dxfId="35" priority="6" operator="between">
      <formula>0.0001</formula>
      <formula>0.44999</formula>
    </cfRule>
  </conditionalFormatting>
  <conditionalFormatting sqref="E18:E19">
    <cfRule type="cellIs" dxfId="34" priority="24" operator="between">
      <formula>0.00001</formula>
      <formula>0.049999</formula>
    </cfRule>
  </conditionalFormatting>
  <conditionalFormatting sqref="E7:H7">
    <cfRule type="cellIs" dxfId="33" priority="1" operator="between">
      <formula>0.0001</formula>
      <formula>0.44999</formula>
    </cfRule>
  </conditionalFormatting>
  <conditionalFormatting sqref="G16">
    <cfRule type="cellIs" dxfId="32" priority="5" operator="between">
      <formula>0.0001</formula>
      <formula>0.44999</formula>
    </cfRule>
  </conditionalFormatting>
  <conditionalFormatting sqref="G18:G19">
    <cfRule type="cellIs" dxfId="31" priority="23" operator="between">
      <formula>0.00001</formula>
      <formula>0.049999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6" t="s">
        <v>498</v>
      </c>
      <c r="B1" s="1"/>
      <c r="C1" s="1"/>
      <c r="D1" s="1"/>
      <c r="E1" s="1"/>
      <c r="F1" s="1"/>
      <c r="G1" s="1"/>
      <c r="H1" s="1"/>
    </row>
    <row r="2" spans="1:8" x14ac:dyDescent="0.2">
      <c r="A2" s="1"/>
      <c r="B2" s="1"/>
      <c r="C2" s="1"/>
      <c r="D2" s="1"/>
      <c r="E2" s="1"/>
      <c r="F2" s="1"/>
      <c r="G2" s="55" t="s">
        <v>466</v>
      </c>
      <c r="H2" s="1"/>
    </row>
    <row r="3" spans="1:8" x14ac:dyDescent="0.2">
      <c r="A3" s="56"/>
      <c r="B3" s="778">
        <f>INDICE!A3</f>
        <v>45413</v>
      </c>
      <c r="C3" s="776">
        <v>41671</v>
      </c>
      <c r="D3" s="776" t="s">
        <v>115</v>
      </c>
      <c r="E3" s="776"/>
      <c r="F3" s="776" t="s">
        <v>116</v>
      </c>
      <c r="G3" s="776"/>
      <c r="H3" s="1"/>
    </row>
    <row r="4" spans="1:8" x14ac:dyDescent="0.2">
      <c r="A4" s="66"/>
      <c r="B4" s="184" t="s">
        <v>339</v>
      </c>
      <c r="C4" s="185" t="s">
        <v>418</v>
      </c>
      <c r="D4" s="184" t="s">
        <v>339</v>
      </c>
      <c r="E4" s="185" t="s">
        <v>418</v>
      </c>
      <c r="F4" s="184" t="s">
        <v>339</v>
      </c>
      <c r="G4" s="186" t="s">
        <v>418</v>
      </c>
      <c r="H4" s="1"/>
    </row>
    <row r="5" spans="1:8" x14ac:dyDescent="0.2">
      <c r="A5" s="434" t="s">
        <v>465</v>
      </c>
      <c r="B5" s="435">
        <v>30.862311563846184</v>
      </c>
      <c r="C5" s="417">
        <v>-8.3828346700280019</v>
      </c>
      <c r="D5" s="436">
        <v>30.916453879562027</v>
      </c>
      <c r="E5" s="417">
        <v>-29.85606489290597</v>
      </c>
      <c r="F5" s="436">
        <v>32.850361546753817</v>
      </c>
      <c r="G5" s="417">
        <v>-41.930336817581882</v>
      </c>
      <c r="H5" s="1"/>
    </row>
    <row r="6" spans="1:8" x14ac:dyDescent="0.2">
      <c r="A6" s="3"/>
      <c r="B6" s="3"/>
      <c r="C6" s="3"/>
      <c r="D6" s="3"/>
      <c r="E6" s="3"/>
      <c r="F6" s="3"/>
      <c r="G6" s="55" t="s">
        <v>340</v>
      </c>
      <c r="H6" s="1"/>
    </row>
    <row r="7" spans="1:8" x14ac:dyDescent="0.2">
      <c r="A7" s="80" t="s">
        <v>567</v>
      </c>
      <c r="B7" s="80"/>
      <c r="C7" s="199"/>
      <c r="D7" s="199"/>
      <c r="E7" s="199"/>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15" x14ac:dyDescent="0.2">
      <c r="A1" s="816" t="s">
        <v>336</v>
      </c>
      <c r="B1" s="816"/>
      <c r="C1" s="816"/>
      <c r="D1" s="816"/>
      <c r="E1" s="816"/>
      <c r="F1" s="816"/>
      <c r="G1" s="816"/>
      <c r="H1" s="1"/>
      <c r="I1" s="1"/>
    </row>
    <row r="2" spans="1:15" x14ac:dyDescent="0.2">
      <c r="A2" s="817"/>
      <c r="B2" s="817"/>
      <c r="C2" s="817"/>
      <c r="D2" s="817"/>
      <c r="E2" s="817"/>
      <c r="F2" s="817"/>
      <c r="G2" s="817"/>
      <c r="H2" s="10"/>
      <c r="I2" s="55" t="s">
        <v>464</v>
      </c>
    </row>
    <row r="3" spans="1:15" x14ac:dyDescent="0.2">
      <c r="A3" s="793" t="s">
        <v>448</v>
      </c>
      <c r="B3" s="793" t="s">
        <v>449</v>
      </c>
      <c r="C3" s="774">
        <f>INDICE!A3</f>
        <v>45413</v>
      </c>
      <c r="D3" s="775">
        <v>41671</v>
      </c>
      <c r="E3" s="775" t="s">
        <v>115</v>
      </c>
      <c r="F3" s="775"/>
      <c r="G3" s="775" t="s">
        <v>116</v>
      </c>
      <c r="H3" s="775"/>
      <c r="I3" s="775"/>
    </row>
    <row r="4" spans="1:15" x14ac:dyDescent="0.2">
      <c r="A4" s="794"/>
      <c r="B4" s="794"/>
      <c r="C4" s="82" t="s">
        <v>54</v>
      </c>
      <c r="D4" s="82" t="s">
        <v>418</v>
      </c>
      <c r="E4" s="82" t="s">
        <v>54</v>
      </c>
      <c r="F4" s="82" t="s">
        <v>418</v>
      </c>
      <c r="G4" s="82" t="s">
        <v>54</v>
      </c>
      <c r="H4" s="83" t="s">
        <v>418</v>
      </c>
      <c r="I4" s="83" t="s">
        <v>106</v>
      </c>
    </row>
    <row r="5" spans="1:15" x14ac:dyDescent="0.2">
      <c r="A5" s="11"/>
      <c r="B5" s="11" t="s">
        <v>266</v>
      </c>
      <c r="C5" s="748">
        <v>0</v>
      </c>
      <c r="D5" s="142">
        <v>-100</v>
      </c>
      <c r="E5" s="749">
        <v>48.195209999999996</v>
      </c>
      <c r="F5" s="142">
        <v>-94.72279405239199</v>
      </c>
      <c r="G5" s="749">
        <v>48.195209999999996</v>
      </c>
      <c r="H5" s="142">
        <v>-97.693065344913833</v>
      </c>
      <c r="I5" s="750">
        <v>9.3894913276021105E-2</v>
      </c>
      <c r="K5" s="167"/>
      <c r="M5" s="167"/>
      <c r="O5" s="167"/>
    </row>
    <row r="6" spans="1:15" x14ac:dyDescent="0.2">
      <c r="A6" s="11"/>
      <c r="B6" s="11" t="s">
        <v>667</v>
      </c>
      <c r="C6" s="748">
        <v>2.0894200000000001</v>
      </c>
      <c r="D6" s="142">
        <v>0.5306992431641897</v>
      </c>
      <c r="E6" s="749">
        <v>25.496830000000003</v>
      </c>
      <c r="F6" s="142">
        <v>2.2373926624523715</v>
      </c>
      <c r="G6" s="749">
        <v>47.162669999999999</v>
      </c>
      <c r="H6" s="142">
        <v>10.068761075392141</v>
      </c>
      <c r="I6" s="750">
        <v>9.1883297313479967E-2</v>
      </c>
    </row>
    <row r="7" spans="1:15" x14ac:dyDescent="0.2">
      <c r="A7" s="11"/>
      <c r="B7" s="11" t="s">
        <v>233</v>
      </c>
      <c r="C7" s="748">
        <v>0</v>
      </c>
      <c r="D7" s="142" t="s">
        <v>142</v>
      </c>
      <c r="E7" s="749">
        <v>0</v>
      </c>
      <c r="F7" s="142" t="s">
        <v>142</v>
      </c>
      <c r="G7" s="749">
        <v>17.96968</v>
      </c>
      <c r="H7" s="142">
        <v>-98.312991263204495</v>
      </c>
      <c r="I7" s="750">
        <v>3.5008905349677925E-2</v>
      </c>
    </row>
    <row r="8" spans="1:15" x14ac:dyDescent="0.2">
      <c r="A8" s="11"/>
      <c r="B8" s="11" t="s">
        <v>270</v>
      </c>
      <c r="C8" s="748">
        <v>0</v>
      </c>
      <c r="D8" s="142" t="s">
        <v>142</v>
      </c>
      <c r="E8" s="749">
        <v>321.02879999999999</v>
      </c>
      <c r="F8" s="142" t="s">
        <v>142</v>
      </c>
      <c r="G8" s="749">
        <v>321.02879999999999</v>
      </c>
      <c r="H8" s="142">
        <v>88.816557526567365</v>
      </c>
      <c r="I8" s="750">
        <v>0.62543500350149173</v>
      </c>
    </row>
    <row r="9" spans="1:15" x14ac:dyDescent="0.2">
      <c r="A9" s="11"/>
      <c r="B9" s="11" t="s">
        <v>274</v>
      </c>
      <c r="C9" s="748">
        <v>0</v>
      </c>
      <c r="D9" s="142">
        <v>-100</v>
      </c>
      <c r="E9" s="749">
        <v>0</v>
      </c>
      <c r="F9" s="142">
        <v>-100</v>
      </c>
      <c r="G9" s="749">
        <v>48.287339999999993</v>
      </c>
      <c r="H9" s="142">
        <v>-86.398734677453106</v>
      </c>
      <c r="I9" s="750">
        <v>9.4074402863474293E-2</v>
      </c>
    </row>
    <row r="10" spans="1:15" x14ac:dyDescent="0.2">
      <c r="A10" s="11"/>
      <c r="B10" s="11" t="s">
        <v>234</v>
      </c>
      <c r="C10" s="748">
        <v>958.45202000000029</v>
      </c>
      <c r="D10" s="142">
        <v>-84.663797941271412</v>
      </c>
      <c r="E10" s="749">
        <v>4741.7615299999998</v>
      </c>
      <c r="F10" s="142">
        <v>-77.712044016532971</v>
      </c>
      <c r="G10" s="749">
        <v>21566.319690000004</v>
      </c>
      <c r="H10" s="142">
        <v>-46.551838992507591</v>
      </c>
      <c r="I10" s="751">
        <v>42.015953804859386</v>
      </c>
    </row>
    <row r="11" spans="1:15" x14ac:dyDescent="0.2">
      <c r="A11" s="11"/>
      <c r="B11" s="757" t="s">
        <v>322</v>
      </c>
      <c r="C11" s="752">
        <v>931.15257000000008</v>
      </c>
      <c r="D11" s="413">
        <v>-85.045377089448266</v>
      </c>
      <c r="E11" s="753">
        <v>4470.8010399999994</v>
      </c>
      <c r="F11" s="413">
        <v>-78.651927483584601</v>
      </c>
      <c r="G11" s="753">
        <v>20761.537150000004</v>
      </c>
      <c r="H11" s="413">
        <v>-46.211531253036235</v>
      </c>
      <c r="I11" s="754">
        <v>40.448059675974875</v>
      </c>
    </row>
    <row r="12" spans="1:15" x14ac:dyDescent="0.2">
      <c r="A12" s="11"/>
      <c r="B12" s="757" t="s">
        <v>319</v>
      </c>
      <c r="C12" s="752">
        <v>27.299450000000007</v>
      </c>
      <c r="D12" s="413">
        <v>18.256688026940559</v>
      </c>
      <c r="E12" s="753">
        <v>270.96048999999999</v>
      </c>
      <c r="F12" s="413">
        <v>-18.5287692207683</v>
      </c>
      <c r="G12" s="753">
        <v>804.78253999999981</v>
      </c>
      <c r="H12" s="413">
        <v>-54.051400675351722</v>
      </c>
      <c r="I12" s="754">
        <v>1.5678941288845087</v>
      </c>
    </row>
    <row r="13" spans="1:15" x14ac:dyDescent="0.2">
      <c r="A13" s="11"/>
      <c r="B13" s="11" t="s">
        <v>583</v>
      </c>
      <c r="C13" s="748">
        <v>135.78980999999999</v>
      </c>
      <c r="D13" s="142">
        <v>278.43434033777379</v>
      </c>
      <c r="E13" s="749">
        <v>359.94286</v>
      </c>
      <c r="F13" s="142">
        <v>266.2025431717056</v>
      </c>
      <c r="G13" s="749">
        <v>808.34410000000014</v>
      </c>
      <c r="H13" s="142">
        <v>136.717325940042</v>
      </c>
      <c r="I13" s="750">
        <v>1.5748328343560147</v>
      </c>
    </row>
    <row r="14" spans="1:15" x14ac:dyDescent="0.2">
      <c r="A14" s="11"/>
      <c r="B14" s="11" t="s">
        <v>235</v>
      </c>
      <c r="C14" s="748">
        <v>0</v>
      </c>
      <c r="D14" s="142" t="s">
        <v>142</v>
      </c>
      <c r="E14" s="749">
        <v>1.73546</v>
      </c>
      <c r="F14" s="142" t="s">
        <v>142</v>
      </c>
      <c r="G14" s="749">
        <v>1.73546</v>
      </c>
      <c r="H14" s="142">
        <v>-99.671364442396197</v>
      </c>
      <c r="I14" s="750">
        <v>3.3810593665636814E-3</v>
      </c>
    </row>
    <row r="15" spans="1:15" x14ac:dyDescent="0.2">
      <c r="A15" s="11"/>
      <c r="B15" s="11" t="s">
        <v>275</v>
      </c>
      <c r="C15" s="748">
        <v>0</v>
      </c>
      <c r="D15" s="142" t="s">
        <v>142</v>
      </c>
      <c r="E15" s="749">
        <v>0</v>
      </c>
      <c r="F15" s="142" t="s">
        <v>142</v>
      </c>
      <c r="G15" s="749">
        <v>0</v>
      </c>
      <c r="H15" s="142">
        <v>-100</v>
      </c>
      <c r="I15" s="750">
        <v>0</v>
      </c>
    </row>
    <row r="16" spans="1:15" x14ac:dyDescent="0.2">
      <c r="A16" s="11"/>
      <c r="B16" s="11" t="s">
        <v>276</v>
      </c>
      <c r="C16" s="748">
        <v>0</v>
      </c>
      <c r="D16" s="142" t="s">
        <v>142</v>
      </c>
      <c r="E16" s="749">
        <v>0</v>
      </c>
      <c r="F16" s="142" t="s">
        <v>142</v>
      </c>
      <c r="G16" s="749">
        <v>12.89898</v>
      </c>
      <c r="H16" s="142" t="s">
        <v>142</v>
      </c>
      <c r="I16" s="750">
        <v>2.5130061855714102E-2</v>
      </c>
    </row>
    <row r="17" spans="1:10" x14ac:dyDescent="0.2">
      <c r="A17" s="11"/>
      <c r="B17" s="11" t="s">
        <v>206</v>
      </c>
      <c r="C17" s="748">
        <v>446.17794000000004</v>
      </c>
      <c r="D17" s="142">
        <v>-55.901793994227134</v>
      </c>
      <c r="E17" s="749">
        <v>1234.6292699999999</v>
      </c>
      <c r="F17" s="142">
        <v>-83.063170139528907</v>
      </c>
      <c r="G17" s="749">
        <v>2059.6543700000002</v>
      </c>
      <c r="H17" s="142">
        <v>-86.912174901718032</v>
      </c>
      <c r="I17" s="750">
        <v>4.0126615995599542</v>
      </c>
    </row>
    <row r="18" spans="1:10" x14ac:dyDescent="0.2">
      <c r="A18" s="11"/>
      <c r="B18" s="11" t="s">
        <v>207</v>
      </c>
      <c r="C18" s="748">
        <v>26.79082</v>
      </c>
      <c r="D18" s="413" t="s">
        <v>142</v>
      </c>
      <c r="E18" s="749">
        <v>70.894679999999994</v>
      </c>
      <c r="F18" s="413" t="s">
        <v>142</v>
      </c>
      <c r="G18" s="749">
        <v>93.020380000000003</v>
      </c>
      <c r="H18" s="413">
        <v>227.99851904090272</v>
      </c>
      <c r="I18" s="750">
        <v>0.18122424433885709</v>
      </c>
    </row>
    <row r="19" spans="1:10" x14ac:dyDescent="0.2">
      <c r="A19" s="11"/>
      <c r="B19" s="11" t="s">
        <v>541</v>
      </c>
      <c r="C19" s="748">
        <v>0</v>
      </c>
      <c r="D19" s="142">
        <v>-100</v>
      </c>
      <c r="E19" s="749">
        <v>0</v>
      </c>
      <c r="F19" s="142">
        <v>-100</v>
      </c>
      <c r="G19" s="749">
        <v>994.30799999999999</v>
      </c>
      <c r="H19" s="142">
        <v>-19.900248214590636</v>
      </c>
      <c r="I19" s="751">
        <v>1.937131582778745</v>
      </c>
    </row>
    <row r="20" spans="1:10" x14ac:dyDescent="0.2">
      <c r="A20" s="11"/>
      <c r="B20" s="11" t="s">
        <v>236</v>
      </c>
      <c r="C20" s="748">
        <v>297.65474999999992</v>
      </c>
      <c r="D20" s="142">
        <v>27.180046557451487</v>
      </c>
      <c r="E20" s="749">
        <v>2235.9258899999995</v>
      </c>
      <c r="F20" s="142">
        <v>-31.632241982429832</v>
      </c>
      <c r="G20" s="749">
        <v>5423.1066599999995</v>
      </c>
      <c r="H20" s="142">
        <v>-35.799093399927969</v>
      </c>
      <c r="I20" s="751">
        <v>10.565409498730528</v>
      </c>
    </row>
    <row r="21" spans="1:10" x14ac:dyDescent="0.2">
      <c r="A21" s="11"/>
      <c r="B21" s="757" t="s">
        <v>322</v>
      </c>
      <c r="C21" s="752">
        <v>297.65474999999992</v>
      </c>
      <c r="D21" s="413">
        <v>27.180046557451487</v>
      </c>
      <c r="E21" s="753">
        <v>2235.9258899999995</v>
      </c>
      <c r="F21" s="413">
        <v>-31.632241982429832</v>
      </c>
      <c r="G21" s="753">
        <v>5423.1066599999995</v>
      </c>
      <c r="H21" s="413">
        <v>-35.799093399927969</v>
      </c>
      <c r="I21" s="754">
        <v>10.565409498730528</v>
      </c>
    </row>
    <row r="22" spans="1:10" x14ac:dyDescent="0.2">
      <c r="A22" s="11"/>
      <c r="B22" s="757" t="s">
        <v>319</v>
      </c>
      <c r="C22" s="752">
        <v>0</v>
      </c>
      <c r="D22" s="413" t="s">
        <v>142</v>
      </c>
      <c r="E22" s="753">
        <v>0</v>
      </c>
      <c r="F22" s="413" t="s">
        <v>142</v>
      </c>
      <c r="G22" s="753">
        <v>0</v>
      </c>
      <c r="H22" s="413" t="s">
        <v>142</v>
      </c>
      <c r="I22" s="754">
        <v>0</v>
      </c>
    </row>
    <row r="23" spans="1:10" x14ac:dyDescent="0.2">
      <c r="A23" s="11"/>
      <c r="B23" s="11" t="s">
        <v>208</v>
      </c>
      <c r="C23" s="748">
        <v>0</v>
      </c>
      <c r="D23" s="142" t="s">
        <v>142</v>
      </c>
      <c r="E23" s="749">
        <v>0</v>
      </c>
      <c r="F23" s="142" t="s">
        <v>142</v>
      </c>
      <c r="G23" s="749">
        <v>504.64272</v>
      </c>
      <c r="H23" s="142">
        <v>405.34054475825661</v>
      </c>
      <c r="I23" s="750">
        <v>0.98315547187729679</v>
      </c>
    </row>
    <row r="24" spans="1:10" x14ac:dyDescent="0.2">
      <c r="A24" s="11"/>
      <c r="B24" s="11" t="s">
        <v>237</v>
      </c>
      <c r="C24" s="748">
        <v>0</v>
      </c>
      <c r="D24" s="142">
        <v>-100</v>
      </c>
      <c r="E24" s="749">
        <v>0</v>
      </c>
      <c r="F24" s="142">
        <v>-100</v>
      </c>
      <c r="G24" s="749">
        <v>75.596999999999994</v>
      </c>
      <c r="H24" s="142">
        <v>-78.714279045138724</v>
      </c>
      <c r="I24" s="750">
        <v>0.14727965204275215</v>
      </c>
    </row>
    <row r="25" spans="1:10" x14ac:dyDescent="0.2">
      <c r="A25" s="11"/>
      <c r="B25" s="11" t="s">
        <v>672</v>
      </c>
      <c r="C25" s="748">
        <v>0</v>
      </c>
      <c r="D25" s="142" t="s">
        <v>142</v>
      </c>
      <c r="E25" s="749">
        <v>0.56179000000000001</v>
      </c>
      <c r="F25" s="142" t="s">
        <v>142</v>
      </c>
      <c r="G25" s="749">
        <v>1.4399600000000001</v>
      </c>
      <c r="H25" s="142" t="s">
        <v>142</v>
      </c>
      <c r="I25" s="750">
        <v>2.8053601036480465E-3</v>
      </c>
    </row>
    <row r="26" spans="1:10" ht="14.25" customHeight="1" x14ac:dyDescent="0.2">
      <c r="A26" s="160" t="s">
        <v>439</v>
      </c>
      <c r="B26" s="708"/>
      <c r="C26" s="755">
        <v>1866.9547600000005</v>
      </c>
      <c r="D26" s="147">
        <v>-78.172482150734396</v>
      </c>
      <c r="E26" s="755">
        <v>9040.172319999996</v>
      </c>
      <c r="F26" s="147">
        <v>-73.024492432810476</v>
      </c>
      <c r="G26" s="755">
        <v>32023.711020000006</v>
      </c>
      <c r="H26" s="147">
        <v>-54.801499850224054</v>
      </c>
      <c r="I26" s="756">
        <v>62.389261692173605</v>
      </c>
    </row>
    <row r="27" spans="1:10" ht="14.25" customHeight="1" x14ac:dyDescent="0.2">
      <c r="A27" s="11"/>
      <c r="B27" s="11" t="s">
        <v>695</v>
      </c>
      <c r="C27" s="748">
        <v>0</v>
      </c>
      <c r="D27" s="142" t="s">
        <v>142</v>
      </c>
      <c r="E27" s="749">
        <v>135.54614999999998</v>
      </c>
      <c r="F27" s="142" t="s">
        <v>142</v>
      </c>
      <c r="G27" s="749">
        <v>135.54614999999998</v>
      </c>
      <c r="H27" s="142" t="s">
        <v>142</v>
      </c>
      <c r="I27" s="750">
        <v>0.26407383636565851</v>
      </c>
    </row>
    <row r="28" spans="1:10" x14ac:dyDescent="0.2">
      <c r="A28" s="11"/>
      <c r="B28" s="11" t="s">
        <v>241</v>
      </c>
      <c r="C28" s="748">
        <v>822</v>
      </c>
      <c r="D28" s="142">
        <v>-5.2995391705069128</v>
      </c>
      <c r="E28" s="749">
        <v>3646</v>
      </c>
      <c r="F28" s="142">
        <v>-2.4612092027822365</v>
      </c>
      <c r="G28" s="749">
        <v>9380.175009999999</v>
      </c>
      <c r="H28" s="142">
        <v>66.913859641942636</v>
      </c>
      <c r="I28" s="751">
        <v>18.274652586384633</v>
      </c>
    </row>
    <row r="29" spans="1:10" x14ac:dyDescent="0.2">
      <c r="A29" s="11"/>
      <c r="B29" s="757" t="s">
        <v>322</v>
      </c>
      <c r="C29" s="752">
        <v>822</v>
      </c>
      <c r="D29" s="413">
        <v>-5.2995391705069128</v>
      </c>
      <c r="E29" s="753">
        <v>3646</v>
      </c>
      <c r="F29" s="413">
        <v>-2.4612092027822365</v>
      </c>
      <c r="G29" s="753">
        <v>9379</v>
      </c>
      <c r="H29" s="413">
        <v>66.892951135010861</v>
      </c>
      <c r="I29" s="754">
        <v>18.272363407396753</v>
      </c>
    </row>
    <row r="30" spans="1:10" ht="14.25" customHeight="1" x14ac:dyDescent="0.2">
      <c r="A30" s="11"/>
      <c r="B30" s="757" t="s">
        <v>319</v>
      </c>
      <c r="C30" s="752">
        <v>0</v>
      </c>
      <c r="D30" s="413" t="s">
        <v>142</v>
      </c>
      <c r="E30" s="753">
        <v>0</v>
      </c>
      <c r="F30" s="413" t="s">
        <v>142</v>
      </c>
      <c r="G30" s="753">
        <v>1.1750099999999999</v>
      </c>
      <c r="H30" s="413" t="s">
        <v>142</v>
      </c>
      <c r="I30" s="754">
        <v>2.2891789878798654E-3</v>
      </c>
    </row>
    <row r="31" spans="1:10" ht="14.25" customHeight="1" x14ac:dyDescent="0.2">
      <c r="A31" s="160" t="s">
        <v>440</v>
      </c>
      <c r="B31" s="708"/>
      <c r="C31" s="755">
        <v>822</v>
      </c>
      <c r="D31" s="147">
        <v>-5.2995391705069128</v>
      </c>
      <c r="E31" s="755">
        <v>3781.5461500000001</v>
      </c>
      <c r="F31" s="147">
        <v>1.1649585339753854</v>
      </c>
      <c r="G31" s="755">
        <v>9515.721160000001</v>
      </c>
      <c r="H31" s="147">
        <v>69.325811554565405</v>
      </c>
      <c r="I31" s="756">
        <v>18.538726422750294</v>
      </c>
      <c r="J31" s="429"/>
    </row>
    <row r="32" spans="1:10" ht="14.25" customHeight="1" x14ac:dyDescent="0.2">
      <c r="A32" s="11"/>
      <c r="B32" s="11" t="s">
        <v>231</v>
      </c>
      <c r="C32" s="748">
        <v>0</v>
      </c>
      <c r="D32" s="142">
        <v>-100</v>
      </c>
      <c r="E32" s="749">
        <v>24.698970000000003</v>
      </c>
      <c r="F32" s="142">
        <v>-66.383322056985506</v>
      </c>
      <c r="G32" s="749">
        <v>137.48551</v>
      </c>
      <c r="H32" s="142">
        <v>51.098502978053261</v>
      </c>
      <c r="I32" s="750">
        <v>0.26785213796473833</v>
      </c>
      <c r="J32" s="429"/>
    </row>
    <row r="33" spans="1:9" ht="14.25" customHeight="1" x14ac:dyDescent="0.2">
      <c r="A33" s="160" t="s">
        <v>300</v>
      </c>
      <c r="B33" s="708"/>
      <c r="C33" s="755">
        <v>0</v>
      </c>
      <c r="D33" s="147">
        <v>-100</v>
      </c>
      <c r="E33" s="755">
        <v>24.698970000000003</v>
      </c>
      <c r="F33" s="147">
        <v>-66.383322056985506</v>
      </c>
      <c r="G33" s="755">
        <v>137.48551</v>
      </c>
      <c r="H33" s="147">
        <v>51.098502978053261</v>
      </c>
      <c r="I33" s="756">
        <v>0.26785213796473833</v>
      </c>
    </row>
    <row r="34" spans="1:9" ht="14.25" customHeight="1" x14ac:dyDescent="0.2">
      <c r="A34" s="11"/>
      <c r="B34" s="11" t="s">
        <v>562</v>
      </c>
      <c r="C34" s="748">
        <v>0</v>
      </c>
      <c r="D34" s="142" t="s">
        <v>142</v>
      </c>
      <c r="E34" s="749">
        <v>0</v>
      </c>
      <c r="F34" s="142">
        <v>-100</v>
      </c>
      <c r="G34" s="749">
        <v>0</v>
      </c>
      <c r="H34" s="142">
        <v>-100</v>
      </c>
      <c r="I34" s="750">
        <v>0</v>
      </c>
    </row>
    <row r="35" spans="1:9" ht="15.75" customHeight="1" x14ac:dyDescent="0.2">
      <c r="A35" s="11"/>
      <c r="B35" s="11" t="s">
        <v>202</v>
      </c>
      <c r="C35" s="748">
        <v>0</v>
      </c>
      <c r="D35" s="142" t="s">
        <v>142</v>
      </c>
      <c r="E35" s="749">
        <v>338.12256000000002</v>
      </c>
      <c r="F35" s="142" t="s">
        <v>142</v>
      </c>
      <c r="G35" s="749">
        <v>1029.93</v>
      </c>
      <c r="H35" s="142">
        <v>30.944474256467402</v>
      </c>
      <c r="I35" s="750">
        <v>2.0065311061072757</v>
      </c>
    </row>
    <row r="36" spans="1:9" s="1" customFormat="1" ht="14.25" customHeight="1" x14ac:dyDescent="0.2">
      <c r="A36" s="11"/>
      <c r="B36" s="11" t="s">
        <v>668</v>
      </c>
      <c r="C36" s="748">
        <v>0</v>
      </c>
      <c r="D36" s="142" t="s">
        <v>142</v>
      </c>
      <c r="E36" s="753">
        <v>0</v>
      </c>
      <c r="F36" s="142" t="s">
        <v>142</v>
      </c>
      <c r="G36" s="749">
        <v>19.89575</v>
      </c>
      <c r="H36" s="142" t="s">
        <v>142</v>
      </c>
      <c r="I36" s="750">
        <v>3.8761315093582889E-2</v>
      </c>
    </row>
    <row r="37" spans="1:9" s="1" customFormat="1" x14ac:dyDescent="0.2">
      <c r="A37" s="11"/>
      <c r="B37" s="11" t="s">
        <v>203</v>
      </c>
      <c r="C37" s="748">
        <v>0</v>
      </c>
      <c r="D37" s="142" t="s">
        <v>142</v>
      </c>
      <c r="E37" s="749">
        <v>22.35529</v>
      </c>
      <c r="F37" s="142" t="s">
        <v>142</v>
      </c>
      <c r="G37" s="749">
        <v>22.35529</v>
      </c>
      <c r="H37" s="142" t="s">
        <v>142</v>
      </c>
      <c r="I37" s="750">
        <v>4.355304221747975E-2</v>
      </c>
    </row>
    <row r="38" spans="1:9" s="1" customFormat="1" x14ac:dyDescent="0.2">
      <c r="A38" s="11"/>
      <c r="B38" s="11" t="s">
        <v>669</v>
      </c>
      <c r="C38" s="748">
        <v>0</v>
      </c>
      <c r="D38" s="142" t="s">
        <v>142</v>
      </c>
      <c r="E38" s="753">
        <v>0</v>
      </c>
      <c r="F38" s="142">
        <v>-100</v>
      </c>
      <c r="G38" s="749">
        <v>3445.6612300000002</v>
      </c>
      <c r="H38" s="142">
        <v>6.0109921070810284</v>
      </c>
      <c r="I38" s="750">
        <v>6.7129090706192232</v>
      </c>
    </row>
    <row r="39" spans="1:9" s="1" customFormat="1" x14ac:dyDescent="0.2">
      <c r="A39" s="160" t="s">
        <v>670</v>
      </c>
      <c r="B39" s="708"/>
      <c r="C39" s="755">
        <v>0</v>
      </c>
      <c r="D39" s="147" t="s">
        <v>142</v>
      </c>
      <c r="E39" s="755">
        <v>360.47784999999999</v>
      </c>
      <c r="F39" s="147">
        <v>-73.882919970429739</v>
      </c>
      <c r="G39" s="755">
        <v>4517.8422699999992</v>
      </c>
      <c r="H39" s="147">
        <v>11.472137590416864</v>
      </c>
      <c r="I39" s="756">
        <v>8.8017545340375598</v>
      </c>
    </row>
    <row r="40" spans="1:9" s="1" customFormat="1" x14ac:dyDescent="0.2">
      <c r="A40" s="11"/>
      <c r="B40" s="11" t="s">
        <v>534</v>
      </c>
      <c r="C40" s="748">
        <v>902.40485000000001</v>
      </c>
      <c r="D40" s="142" t="s">
        <v>142</v>
      </c>
      <c r="E40" s="753">
        <v>902.40485000000001</v>
      </c>
      <c r="F40" s="142" t="s">
        <v>142</v>
      </c>
      <c r="G40" s="749">
        <v>2053.5778999999998</v>
      </c>
      <c r="H40" s="142">
        <v>837.56103217741702</v>
      </c>
      <c r="I40" s="750">
        <v>4.0008232939757606</v>
      </c>
    </row>
    <row r="41" spans="1:9" s="1" customFormat="1" x14ac:dyDescent="0.2">
      <c r="A41" s="11"/>
      <c r="B41" s="11" t="s">
        <v>644</v>
      </c>
      <c r="C41" s="748">
        <v>0</v>
      </c>
      <c r="D41" s="142" t="s">
        <v>142</v>
      </c>
      <c r="E41" s="753">
        <v>0</v>
      </c>
      <c r="F41" s="142" t="s">
        <v>142</v>
      </c>
      <c r="G41" s="749">
        <v>938.38300000000004</v>
      </c>
      <c r="H41" s="142" t="s">
        <v>142</v>
      </c>
      <c r="I41" s="750">
        <v>1.8281773314130705</v>
      </c>
    </row>
    <row r="42" spans="1:9" s="1" customFormat="1" ht="14.25" customHeight="1" x14ac:dyDescent="0.2">
      <c r="A42" s="11"/>
      <c r="B42" s="11" t="s">
        <v>610</v>
      </c>
      <c r="C42" s="748">
        <v>0</v>
      </c>
      <c r="D42" s="142" t="s">
        <v>142</v>
      </c>
      <c r="E42" s="753">
        <v>0</v>
      </c>
      <c r="F42" s="142">
        <v>-100</v>
      </c>
      <c r="G42" s="753">
        <v>0</v>
      </c>
      <c r="H42" s="142">
        <v>-100</v>
      </c>
      <c r="I42" s="750">
        <v>0</v>
      </c>
    </row>
    <row r="43" spans="1:9" s="1" customFormat="1" ht="14.25" customHeight="1" x14ac:dyDescent="0.2">
      <c r="A43" s="160" t="s">
        <v>456</v>
      </c>
      <c r="B43" s="708"/>
      <c r="C43" s="755">
        <v>902.40485000000001</v>
      </c>
      <c r="D43" s="147" t="s">
        <v>142</v>
      </c>
      <c r="E43" s="755">
        <v>902.40485000000001</v>
      </c>
      <c r="F43" s="147">
        <v>6419.4419058283811</v>
      </c>
      <c r="G43" s="755">
        <v>2991.9609</v>
      </c>
      <c r="H43" s="147">
        <v>721.18845967019945</v>
      </c>
      <c r="I43" s="756">
        <v>5.829000625388832</v>
      </c>
    </row>
    <row r="44" spans="1:9" s="1" customFormat="1" x14ac:dyDescent="0.2">
      <c r="A44" s="160" t="s">
        <v>671</v>
      </c>
      <c r="B44" s="708"/>
      <c r="C44" s="755">
        <v>223.3794</v>
      </c>
      <c r="D44" s="147">
        <v>50.988402832030403</v>
      </c>
      <c r="E44" s="755">
        <v>938.49291000000005</v>
      </c>
      <c r="F44" s="147">
        <v>146.99846175512459</v>
      </c>
      <c r="G44" s="755">
        <v>2142.1619500000002</v>
      </c>
      <c r="H44" s="147">
        <v>385.74769364952863</v>
      </c>
      <c r="I44" s="756">
        <v>4.1734045876850061</v>
      </c>
    </row>
    <row r="45" spans="1:9" s="1" customFormat="1" x14ac:dyDescent="0.2">
      <c r="A45" s="741" t="s">
        <v>114</v>
      </c>
      <c r="B45" s="660"/>
      <c r="C45" s="742">
        <v>3814.7390100000002</v>
      </c>
      <c r="D45" s="661">
        <v>-60.19010372603627</v>
      </c>
      <c r="E45" s="742">
        <v>15047.793049999998</v>
      </c>
      <c r="F45" s="661">
        <v>-61.51265753386064</v>
      </c>
      <c r="G45" s="742">
        <v>51328.882809999988</v>
      </c>
      <c r="H45" s="661">
        <v>-36.958100859627848</v>
      </c>
      <c r="I45" s="742">
        <v>100</v>
      </c>
    </row>
    <row r="46" spans="1:9" s="1" customFormat="1" ht="14.25" customHeight="1" x14ac:dyDescent="0.2">
      <c r="A46" s="743"/>
      <c r="B46" s="732" t="s">
        <v>322</v>
      </c>
      <c r="C46" s="744">
        <v>2050.8073199999999</v>
      </c>
      <c r="D46" s="529">
        <v>-72.016238039803909</v>
      </c>
      <c r="E46" s="744">
        <v>10352.726929999999</v>
      </c>
      <c r="F46" s="529">
        <v>-62.960958344927462</v>
      </c>
      <c r="G46" s="744">
        <v>35563.643810000001</v>
      </c>
      <c r="H46" s="529">
        <v>-32.472403444074622</v>
      </c>
      <c r="I46" s="744">
        <v>69.285832582102145</v>
      </c>
    </row>
    <row r="47" spans="1:9" s="1" customFormat="1" ht="14.25" customHeight="1" x14ac:dyDescent="0.2">
      <c r="A47" s="732"/>
      <c r="B47" s="732" t="s">
        <v>319</v>
      </c>
      <c r="C47" s="744">
        <v>1763.9316899999999</v>
      </c>
      <c r="D47" s="529">
        <v>-21.736147508157476</v>
      </c>
      <c r="E47" s="744">
        <v>4695.0661200000004</v>
      </c>
      <c r="F47" s="529">
        <v>-57.881135045925717</v>
      </c>
      <c r="G47" s="744">
        <v>15765.238999999998</v>
      </c>
      <c r="H47" s="529">
        <v>-45.173766998448038</v>
      </c>
      <c r="I47" s="744">
        <v>30.714167417897869</v>
      </c>
    </row>
    <row r="48" spans="1:9" s="1" customFormat="1" x14ac:dyDescent="0.2">
      <c r="A48" s="734"/>
      <c r="B48" s="734" t="s">
        <v>443</v>
      </c>
      <c r="C48" s="745">
        <v>1864.8653400000005</v>
      </c>
      <c r="D48" s="531">
        <v>-78.225295027369313</v>
      </c>
      <c r="E48" s="745">
        <v>8740.7009499999986</v>
      </c>
      <c r="F48" s="531">
        <v>-73.955820571393332</v>
      </c>
      <c r="G48" s="745">
        <v>32773.639100000008</v>
      </c>
      <c r="H48" s="531">
        <v>-53.66333695436272</v>
      </c>
      <c r="I48" s="745">
        <v>63.850287218047505</v>
      </c>
    </row>
    <row r="49" spans="1:9" s="1" customFormat="1" x14ac:dyDescent="0.2">
      <c r="A49" s="734"/>
      <c r="B49" s="734" t="s">
        <v>444</v>
      </c>
      <c r="C49" s="736">
        <v>1949.8736699999997</v>
      </c>
      <c r="D49" s="407">
        <v>91.535301363928554</v>
      </c>
      <c r="E49" s="736">
        <v>6307.0920999999998</v>
      </c>
      <c r="F49" s="407">
        <v>13.908572531762353</v>
      </c>
      <c r="G49" s="736">
        <v>18555.243709999977</v>
      </c>
      <c r="H49" s="407">
        <v>73.561468042542614</v>
      </c>
      <c r="I49" s="736">
        <v>36.149712781952481</v>
      </c>
    </row>
    <row r="50" spans="1:9" s="1" customFormat="1" x14ac:dyDescent="0.2">
      <c r="A50" s="732"/>
      <c r="B50" s="732" t="s">
        <v>445</v>
      </c>
      <c r="C50" s="733">
        <v>1702.2847100000004</v>
      </c>
      <c r="D50" s="155">
        <v>-80.009000575327391</v>
      </c>
      <c r="E50" s="733">
        <v>8583.2761599999994</v>
      </c>
      <c r="F50" s="155">
        <v>-74.293325561164565</v>
      </c>
      <c r="G50" s="733">
        <v>30569.101190000009</v>
      </c>
      <c r="H50" s="155">
        <v>-56.540150316967278</v>
      </c>
      <c r="I50" s="733">
        <v>59.55536048418432</v>
      </c>
    </row>
    <row r="51" spans="1:9" s="1" customFormat="1" x14ac:dyDescent="0.2">
      <c r="A51" s="80" t="s">
        <v>679</v>
      </c>
      <c r="B51" s="724"/>
      <c r="C51" s="724"/>
      <c r="D51" s="724"/>
      <c r="E51" s="724"/>
      <c r="F51" s="724"/>
      <c r="G51" s="724"/>
      <c r="H51" s="724"/>
      <c r="I51" s="730" t="s">
        <v>220</v>
      </c>
    </row>
    <row r="52" spans="1:9" s="1" customFormat="1" x14ac:dyDescent="0.2">
      <c r="A52" s="724" t="s">
        <v>673</v>
      </c>
      <c r="B52" s="723"/>
      <c r="G52" s="615"/>
    </row>
    <row r="53" spans="1:9" s="1" customFormat="1" x14ac:dyDescent="0.2">
      <c r="A53" s="724" t="s">
        <v>674</v>
      </c>
      <c r="G53" s="615"/>
    </row>
    <row r="54" spans="1:9" s="1" customFormat="1" x14ac:dyDescent="0.2">
      <c r="G54" s="615"/>
    </row>
    <row r="55" spans="1:9" s="1" customFormat="1" x14ac:dyDescent="0.2">
      <c r="G55" s="615"/>
    </row>
    <row r="56" spans="1:9" s="1" customFormat="1" x14ac:dyDescent="0.2">
      <c r="G56" s="615"/>
    </row>
    <row r="57" spans="1:9" s="1" customFormat="1" x14ac:dyDescent="0.2">
      <c r="G57" s="615"/>
    </row>
    <row r="58" spans="1:9" s="1" customFormat="1" x14ac:dyDescent="0.2">
      <c r="G58" s="615"/>
    </row>
    <row r="59" spans="1:9" s="1" customFormat="1" x14ac:dyDescent="0.2">
      <c r="G59" s="615"/>
    </row>
    <row r="60" spans="1:9" s="1" customFormat="1" x14ac:dyDescent="0.2">
      <c r="G60" s="615"/>
    </row>
    <row r="61" spans="1:9" s="1" customFormat="1" x14ac:dyDescent="0.2">
      <c r="G61" s="615"/>
    </row>
    <row r="62" spans="1:9" s="1" customFormat="1" x14ac:dyDescent="0.2">
      <c r="G62" s="615"/>
    </row>
    <row r="63" spans="1:9" s="1" customFormat="1" x14ac:dyDescent="0.2">
      <c r="G63" s="615"/>
    </row>
    <row r="64" spans="1:9" s="1" customFormat="1" x14ac:dyDescent="0.2">
      <c r="G64" s="615"/>
    </row>
    <row r="65" spans="7:7" s="1" customFormat="1" x14ac:dyDescent="0.2">
      <c r="G65" s="615"/>
    </row>
    <row r="66" spans="7:7" s="1" customFormat="1" x14ac:dyDescent="0.2">
      <c r="G66" s="615"/>
    </row>
    <row r="67" spans="7:7" s="1" customFormat="1" x14ac:dyDescent="0.2">
      <c r="G67" s="615"/>
    </row>
    <row r="68" spans="7:7" s="1" customFormat="1" x14ac:dyDescent="0.2">
      <c r="G68" s="615"/>
    </row>
    <row r="69" spans="7:7" s="1" customFormat="1" x14ac:dyDescent="0.2">
      <c r="G69" s="615"/>
    </row>
    <row r="70" spans="7:7" s="1" customFormat="1" x14ac:dyDescent="0.2">
      <c r="G70" s="615"/>
    </row>
    <row r="71" spans="7:7" s="1" customFormat="1" x14ac:dyDescent="0.2">
      <c r="G71" s="615"/>
    </row>
    <row r="72" spans="7:7" s="1" customFormat="1" x14ac:dyDescent="0.2">
      <c r="G72" s="615"/>
    </row>
    <row r="73" spans="7:7" s="1" customFormat="1" x14ac:dyDescent="0.2">
      <c r="G73" s="615"/>
    </row>
    <row r="74" spans="7:7" s="1" customFormat="1" x14ac:dyDescent="0.2">
      <c r="G74" s="615"/>
    </row>
    <row r="75" spans="7:7" s="1" customFormat="1" x14ac:dyDescent="0.2">
      <c r="G75" s="615"/>
    </row>
    <row r="76" spans="7:7" s="1" customFormat="1" x14ac:dyDescent="0.2">
      <c r="G76" s="615"/>
    </row>
    <row r="77" spans="7:7" s="1" customFormat="1" x14ac:dyDescent="0.2">
      <c r="G77" s="615"/>
    </row>
    <row r="78" spans="7:7" s="1" customFormat="1" x14ac:dyDescent="0.2">
      <c r="G78" s="615"/>
    </row>
    <row r="79" spans="7:7" s="1" customFormat="1" x14ac:dyDescent="0.2">
      <c r="G79" s="615"/>
    </row>
    <row r="80" spans="7:7" s="1" customFormat="1" x14ac:dyDescent="0.2">
      <c r="G80" s="615"/>
    </row>
    <row r="81" spans="7:7" s="1" customFormat="1" x14ac:dyDescent="0.2">
      <c r="G81" s="615"/>
    </row>
    <row r="82" spans="7:7" s="1" customFormat="1" x14ac:dyDescent="0.2">
      <c r="G82" s="615"/>
    </row>
    <row r="83" spans="7:7" s="1" customFormat="1" x14ac:dyDescent="0.2">
      <c r="G83" s="615"/>
    </row>
    <row r="84" spans="7:7" s="1" customFormat="1" x14ac:dyDescent="0.2">
      <c r="G84" s="615"/>
    </row>
    <row r="85" spans="7:7" s="1" customFormat="1" x14ac:dyDescent="0.2">
      <c r="G85" s="615"/>
    </row>
    <row r="86" spans="7:7" s="1" customFormat="1" x14ac:dyDescent="0.2">
      <c r="G86" s="615"/>
    </row>
    <row r="87" spans="7:7" s="1" customFormat="1" x14ac:dyDescent="0.2">
      <c r="G87" s="615"/>
    </row>
    <row r="88" spans="7:7" s="1" customFormat="1" x14ac:dyDescent="0.2">
      <c r="G88" s="615"/>
    </row>
    <row r="89" spans="7:7" s="1" customFormat="1" x14ac:dyDescent="0.2">
      <c r="G89" s="615"/>
    </row>
    <row r="90" spans="7:7" s="1" customFormat="1" x14ac:dyDescent="0.2">
      <c r="G90" s="615"/>
    </row>
    <row r="91" spans="7:7" s="1" customFormat="1" x14ac:dyDescent="0.2">
      <c r="G91" s="615"/>
    </row>
    <row r="92" spans="7:7" s="1" customFormat="1" x14ac:dyDescent="0.2">
      <c r="G92" s="615"/>
    </row>
    <row r="93" spans="7:7" s="1" customFormat="1" x14ac:dyDescent="0.2">
      <c r="G93" s="615"/>
    </row>
    <row r="94" spans="7:7" s="1" customFormat="1" x14ac:dyDescent="0.2">
      <c r="G94" s="615"/>
    </row>
    <row r="95" spans="7:7" s="1" customFormat="1" x14ac:dyDescent="0.2">
      <c r="G95" s="615"/>
    </row>
    <row r="96" spans="7:7" s="1" customFormat="1" x14ac:dyDescent="0.2">
      <c r="G96" s="615"/>
    </row>
    <row r="97" spans="7:7" s="1" customFormat="1" x14ac:dyDescent="0.2">
      <c r="G97" s="615"/>
    </row>
    <row r="98" spans="7:7" s="1" customFormat="1" x14ac:dyDescent="0.2">
      <c r="G98" s="615"/>
    </row>
    <row r="99" spans="7:7" s="1" customFormat="1" x14ac:dyDescent="0.2">
      <c r="G99" s="615"/>
    </row>
    <row r="100" spans="7:7" s="1" customFormat="1" x14ac:dyDescent="0.2">
      <c r="G100" s="615"/>
    </row>
    <row r="101" spans="7:7" s="1" customFormat="1" x14ac:dyDescent="0.2">
      <c r="G101" s="615"/>
    </row>
    <row r="102" spans="7:7" s="1" customFormat="1" x14ac:dyDescent="0.2">
      <c r="G102" s="615"/>
    </row>
    <row r="103" spans="7:7" s="1" customFormat="1" x14ac:dyDescent="0.2">
      <c r="G103" s="615"/>
    </row>
    <row r="104" spans="7:7" s="1" customFormat="1" x14ac:dyDescent="0.2">
      <c r="G104" s="615"/>
    </row>
    <row r="105" spans="7:7" s="1" customFormat="1" x14ac:dyDescent="0.2">
      <c r="G105" s="615"/>
    </row>
    <row r="106" spans="7:7" s="1" customFormat="1" x14ac:dyDescent="0.2">
      <c r="G106" s="615"/>
    </row>
    <row r="107" spans="7:7" s="1" customFormat="1" x14ac:dyDescent="0.2">
      <c r="G107" s="615"/>
    </row>
    <row r="108" spans="7:7" s="1" customFormat="1" x14ac:dyDescent="0.2">
      <c r="G108" s="615"/>
    </row>
    <row r="109" spans="7:7" s="1" customFormat="1" x14ac:dyDescent="0.2">
      <c r="G109" s="615"/>
    </row>
    <row r="110" spans="7:7" s="1" customFormat="1" x14ac:dyDescent="0.2">
      <c r="G110" s="615"/>
    </row>
    <row r="111" spans="7:7" s="1" customFormat="1" x14ac:dyDescent="0.2">
      <c r="G111" s="615"/>
    </row>
    <row r="112" spans="7:7" s="1" customFormat="1" x14ac:dyDescent="0.2">
      <c r="G112" s="615"/>
    </row>
    <row r="113" spans="7:7" s="1" customFormat="1" x14ac:dyDescent="0.2">
      <c r="G113" s="615"/>
    </row>
    <row r="114" spans="7:7" s="1" customFormat="1" x14ac:dyDescent="0.2">
      <c r="G114" s="615"/>
    </row>
    <row r="115" spans="7:7" s="1" customFormat="1" x14ac:dyDescent="0.2">
      <c r="G115" s="615"/>
    </row>
    <row r="116" spans="7:7" s="1" customFormat="1" x14ac:dyDescent="0.2">
      <c r="G116" s="615"/>
    </row>
    <row r="117" spans="7:7" s="1" customFormat="1" x14ac:dyDescent="0.2">
      <c r="G117" s="615"/>
    </row>
    <row r="118" spans="7:7" s="1" customFormat="1" x14ac:dyDescent="0.2">
      <c r="G118" s="615"/>
    </row>
    <row r="119" spans="7:7" s="1" customFormat="1" x14ac:dyDescent="0.2">
      <c r="G119" s="615"/>
    </row>
    <row r="120" spans="7:7" s="1" customFormat="1" x14ac:dyDescent="0.2">
      <c r="G120" s="615"/>
    </row>
    <row r="121" spans="7:7" s="1" customFormat="1" x14ac:dyDescent="0.2">
      <c r="G121" s="615"/>
    </row>
    <row r="122" spans="7:7" s="1" customFormat="1" x14ac:dyDescent="0.2">
      <c r="G122" s="615"/>
    </row>
    <row r="123" spans="7:7" s="1" customFormat="1" x14ac:dyDescent="0.2">
      <c r="G123" s="615"/>
    </row>
    <row r="124" spans="7:7" s="1" customFormat="1" x14ac:dyDescent="0.2">
      <c r="G124" s="615"/>
    </row>
    <row r="125" spans="7:7" s="1" customFormat="1" x14ac:dyDescent="0.2">
      <c r="G125" s="615"/>
    </row>
    <row r="126" spans="7:7" s="1" customFormat="1" x14ac:dyDescent="0.2">
      <c r="G126" s="615"/>
    </row>
    <row r="127" spans="7:7" s="1" customFormat="1" x14ac:dyDescent="0.2">
      <c r="G127" s="615"/>
    </row>
    <row r="128" spans="7:7" s="1" customFormat="1" x14ac:dyDescent="0.2">
      <c r="G128" s="615"/>
    </row>
    <row r="129" spans="7:7" s="1" customFormat="1" x14ac:dyDescent="0.2">
      <c r="G129" s="615"/>
    </row>
    <row r="130" spans="7:7" s="1" customFormat="1" x14ac:dyDescent="0.2">
      <c r="G130" s="615"/>
    </row>
    <row r="131" spans="7:7" s="1" customFormat="1" x14ac:dyDescent="0.2">
      <c r="G131" s="615"/>
    </row>
    <row r="132" spans="7:7" s="1" customFormat="1" x14ac:dyDescent="0.2">
      <c r="G132" s="615"/>
    </row>
    <row r="133" spans="7:7" s="1" customFormat="1" x14ac:dyDescent="0.2">
      <c r="G133" s="615"/>
    </row>
    <row r="134" spans="7:7" s="1" customFormat="1" x14ac:dyDescent="0.2">
      <c r="G134" s="615"/>
    </row>
    <row r="135" spans="7:7" s="1" customFormat="1" x14ac:dyDescent="0.2">
      <c r="G135" s="615"/>
    </row>
    <row r="136" spans="7:7" s="1" customFormat="1" x14ac:dyDescent="0.2">
      <c r="G136" s="615"/>
    </row>
    <row r="137" spans="7:7" s="1" customFormat="1" x14ac:dyDescent="0.2">
      <c r="G137" s="615"/>
    </row>
    <row r="138" spans="7:7" s="1" customFormat="1" x14ac:dyDescent="0.2">
      <c r="G138" s="615"/>
    </row>
    <row r="139" spans="7:7" s="1" customFormat="1" x14ac:dyDescent="0.2">
      <c r="G139" s="615"/>
    </row>
    <row r="140" spans="7:7" s="1" customFormat="1" x14ac:dyDescent="0.2">
      <c r="G140" s="615"/>
    </row>
    <row r="141" spans="7:7" s="1" customFormat="1" x14ac:dyDescent="0.2">
      <c r="G141" s="615"/>
    </row>
    <row r="142" spans="7:7" s="1" customFormat="1" x14ac:dyDescent="0.2">
      <c r="G142" s="615"/>
    </row>
    <row r="143" spans="7:7" s="1" customFormat="1" x14ac:dyDescent="0.2">
      <c r="G143" s="615"/>
    </row>
    <row r="144" spans="7:7" s="1" customFormat="1" x14ac:dyDescent="0.2">
      <c r="G144" s="615"/>
    </row>
    <row r="145" spans="7:7" s="1" customFormat="1" x14ac:dyDescent="0.2">
      <c r="G145" s="615"/>
    </row>
    <row r="146" spans="7:7" s="1" customFormat="1" x14ac:dyDescent="0.2">
      <c r="G146" s="615"/>
    </row>
    <row r="147" spans="7:7" s="1" customFormat="1" x14ac:dyDescent="0.2">
      <c r="G147" s="615"/>
    </row>
    <row r="148" spans="7:7" s="1" customFormat="1" x14ac:dyDescent="0.2">
      <c r="G148" s="615"/>
    </row>
    <row r="149" spans="7:7" s="1" customFormat="1" x14ac:dyDescent="0.2">
      <c r="G149" s="615"/>
    </row>
    <row r="150" spans="7:7" s="1" customFormat="1" x14ac:dyDescent="0.2">
      <c r="G150" s="615"/>
    </row>
    <row r="151" spans="7:7" s="1" customFormat="1" x14ac:dyDescent="0.2">
      <c r="G151" s="615"/>
    </row>
    <row r="152" spans="7:7" s="1" customFormat="1" x14ac:dyDescent="0.2">
      <c r="G152" s="615"/>
    </row>
    <row r="153" spans="7:7" s="1" customFormat="1" x14ac:dyDescent="0.2">
      <c r="G153" s="615"/>
    </row>
    <row r="154" spans="7:7" s="1" customFormat="1" x14ac:dyDescent="0.2">
      <c r="G154" s="615"/>
    </row>
    <row r="155" spans="7:7" s="1" customFormat="1" x14ac:dyDescent="0.2">
      <c r="G155" s="615"/>
    </row>
    <row r="156" spans="7:7" s="1" customFormat="1" x14ac:dyDescent="0.2">
      <c r="G156" s="615"/>
    </row>
    <row r="157" spans="7:7" s="1" customFormat="1" x14ac:dyDescent="0.2">
      <c r="G157" s="615"/>
    </row>
    <row r="158" spans="7:7" s="1" customFormat="1" x14ac:dyDescent="0.2">
      <c r="G158" s="615"/>
    </row>
    <row r="159" spans="7:7" s="1" customFormat="1" x14ac:dyDescent="0.2">
      <c r="G159" s="615"/>
    </row>
    <row r="160" spans="7:7" s="1" customFormat="1" x14ac:dyDescent="0.2">
      <c r="G160" s="615"/>
    </row>
    <row r="161" spans="7:7" s="1" customFormat="1" x14ac:dyDescent="0.2">
      <c r="G161" s="615"/>
    </row>
    <row r="162" spans="7:7" s="1" customFormat="1" x14ac:dyDescent="0.2">
      <c r="G162" s="615"/>
    </row>
    <row r="163" spans="7:7" s="1" customFormat="1" x14ac:dyDescent="0.2">
      <c r="G163" s="615"/>
    </row>
    <row r="164" spans="7:7" s="1" customFormat="1" x14ac:dyDescent="0.2">
      <c r="G164" s="615"/>
    </row>
    <row r="165" spans="7:7" s="1" customFormat="1" x14ac:dyDescent="0.2">
      <c r="G165" s="615"/>
    </row>
    <row r="166" spans="7:7" s="1" customFormat="1" x14ac:dyDescent="0.2">
      <c r="G166" s="615"/>
    </row>
    <row r="167" spans="7:7" s="1" customFormat="1" x14ac:dyDescent="0.2">
      <c r="G167" s="615"/>
    </row>
    <row r="168" spans="7:7" s="1" customFormat="1" x14ac:dyDescent="0.2">
      <c r="G168" s="615"/>
    </row>
    <row r="169" spans="7:7" s="1" customFormat="1" x14ac:dyDescent="0.2">
      <c r="G169" s="615"/>
    </row>
    <row r="170" spans="7:7" s="1" customFormat="1" x14ac:dyDescent="0.2">
      <c r="G170" s="615"/>
    </row>
    <row r="171" spans="7:7" s="1" customFormat="1" x14ac:dyDescent="0.2">
      <c r="G171" s="615"/>
    </row>
    <row r="172" spans="7:7" s="1" customFormat="1" x14ac:dyDescent="0.2">
      <c r="G172" s="615"/>
    </row>
    <row r="173" spans="7:7" s="1" customFormat="1" x14ac:dyDescent="0.2">
      <c r="G173" s="615"/>
    </row>
    <row r="174" spans="7:7" s="1" customFormat="1" x14ac:dyDescent="0.2">
      <c r="G174" s="615"/>
    </row>
    <row r="175" spans="7:7" s="1" customFormat="1" x14ac:dyDescent="0.2">
      <c r="G175" s="615"/>
    </row>
    <row r="176" spans="7:7" s="1" customFormat="1" x14ac:dyDescent="0.2">
      <c r="G176" s="615"/>
    </row>
    <row r="177" spans="7:7" s="1" customFormat="1" x14ac:dyDescent="0.2">
      <c r="G177" s="615"/>
    </row>
    <row r="178" spans="7:7" s="1" customFormat="1" x14ac:dyDescent="0.2">
      <c r="G178" s="615"/>
    </row>
    <row r="179" spans="7:7" s="1" customFormat="1" x14ac:dyDescent="0.2">
      <c r="G179" s="615"/>
    </row>
    <row r="180" spans="7:7" s="1" customFormat="1" x14ac:dyDescent="0.2">
      <c r="G180" s="615"/>
    </row>
    <row r="181" spans="7:7" s="1" customFormat="1" x14ac:dyDescent="0.2">
      <c r="G181" s="615"/>
    </row>
    <row r="182" spans="7:7" s="1" customFormat="1" x14ac:dyDescent="0.2">
      <c r="G182" s="615"/>
    </row>
    <row r="183" spans="7:7" s="1" customFormat="1" x14ac:dyDescent="0.2">
      <c r="G183" s="615"/>
    </row>
    <row r="184" spans="7:7" s="1" customFormat="1" x14ac:dyDescent="0.2">
      <c r="G184" s="615"/>
    </row>
    <row r="185" spans="7:7" s="1" customFormat="1" x14ac:dyDescent="0.2">
      <c r="G185" s="615"/>
    </row>
    <row r="186" spans="7:7" s="1" customFormat="1" x14ac:dyDescent="0.2">
      <c r="G186" s="615"/>
    </row>
    <row r="187" spans="7:7" s="1" customFormat="1" x14ac:dyDescent="0.2">
      <c r="G187" s="615"/>
    </row>
    <row r="188" spans="7:7" s="1" customFormat="1" x14ac:dyDescent="0.2">
      <c r="G188" s="615"/>
    </row>
    <row r="189" spans="7:7" s="1" customFormat="1" x14ac:dyDescent="0.2">
      <c r="G189" s="615"/>
    </row>
    <row r="190" spans="7:7" s="1" customFormat="1" x14ac:dyDescent="0.2">
      <c r="G190" s="615"/>
    </row>
    <row r="191" spans="7:7" s="1" customFormat="1" x14ac:dyDescent="0.2">
      <c r="G191" s="615"/>
    </row>
    <row r="192" spans="7:7" s="1" customFormat="1" x14ac:dyDescent="0.2">
      <c r="G192" s="615"/>
    </row>
    <row r="193" spans="7:7" s="1" customFormat="1" x14ac:dyDescent="0.2">
      <c r="G193" s="615"/>
    </row>
    <row r="194" spans="7:7" s="1" customFormat="1" x14ac:dyDescent="0.2">
      <c r="G194" s="615"/>
    </row>
    <row r="195" spans="7:7" s="1" customFormat="1" x14ac:dyDescent="0.2">
      <c r="G195" s="615"/>
    </row>
    <row r="196" spans="7:7" s="1" customFormat="1" x14ac:dyDescent="0.2">
      <c r="G196" s="615"/>
    </row>
    <row r="197" spans="7:7" s="1" customFormat="1" x14ac:dyDescent="0.2">
      <c r="G197" s="615"/>
    </row>
    <row r="198" spans="7:7" s="1" customFormat="1" x14ac:dyDescent="0.2">
      <c r="G198" s="615"/>
    </row>
    <row r="199" spans="7:7" s="1" customFormat="1" x14ac:dyDescent="0.2">
      <c r="G199" s="615"/>
    </row>
    <row r="200" spans="7:7" s="1" customFormat="1" x14ac:dyDescent="0.2">
      <c r="G200" s="615"/>
    </row>
    <row r="201" spans="7:7" s="1" customFormat="1" x14ac:dyDescent="0.2">
      <c r="G201" s="615"/>
    </row>
    <row r="202" spans="7:7" s="1" customFormat="1" x14ac:dyDescent="0.2">
      <c r="G202" s="615"/>
    </row>
    <row r="203" spans="7:7" s="1" customFormat="1" x14ac:dyDescent="0.2">
      <c r="G203" s="615"/>
    </row>
    <row r="204" spans="7:7" s="1" customFormat="1" x14ac:dyDescent="0.2">
      <c r="G204" s="615"/>
    </row>
    <row r="205" spans="7:7" s="1" customFormat="1" x14ac:dyDescent="0.2">
      <c r="G205" s="615"/>
    </row>
    <row r="206" spans="7:7" s="1" customFormat="1" x14ac:dyDescent="0.2">
      <c r="G206" s="615"/>
    </row>
    <row r="207" spans="7:7" s="1" customFormat="1" x14ac:dyDescent="0.2">
      <c r="G207" s="615"/>
    </row>
    <row r="208" spans="7:7" s="1" customFormat="1" x14ac:dyDescent="0.2">
      <c r="G208" s="615"/>
    </row>
    <row r="209" spans="7:7" s="1" customFormat="1" x14ac:dyDescent="0.2">
      <c r="G209" s="615"/>
    </row>
    <row r="210" spans="7:7" s="1" customFormat="1" x14ac:dyDescent="0.2">
      <c r="G210" s="615"/>
    </row>
    <row r="211" spans="7:7" s="1" customFormat="1" x14ac:dyDescent="0.2">
      <c r="G211" s="615"/>
    </row>
    <row r="212" spans="7:7" s="1" customFormat="1" x14ac:dyDescent="0.2">
      <c r="G212" s="615"/>
    </row>
    <row r="213" spans="7:7" s="1" customFormat="1" x14ac:dyDescent="0.2">
      <c r="G213" s="615"/>
    </row>
    <row r="214" spans="7:7" s="1" customFormat="1" x14ac:dyDescent="0.2">
      <c r="G214" s="615"/>
    </row>
    <row r="215" spans="7:7" s="1" customFormat="1" x14ac:dyDescent="0.2">
      <c r="G215" s="615"/>
    </row>
    <row r="216" spans="7:7" s="1" customFormat="1" x14ac:dyDescent="0.2">
      <c r="G216" s="615"/>
    </row>
    <row r="217" spans="7:7" s="1" customFormat="1" x14ac:dyDescent="0.2">
      <c r="G217" s="615"/>
    </row>
    <row r="218" spans="7:7" s="1" customFormat="1" x14ac:dyDescent="0.2">
      <c r="G218" s="615"/>
    </row>
    <row r="219" spans="7:7" s="1" customFormat="1" x14ac:dyDescent="0.2">
      <c r="G219" s="615"/>
    </row>
    <row r="220" spans="7:7" s="1" customFormat="1" x14ac:dyDescent="0.2">
      <c r="G220" s="615"/>
    </row>
    <row r="221" spans="7:7" s="1" customFormat="1" x14ac:dyDescent="0.2">
      <c r="G221" s="615"/>
    </row>
    <row r="222" spans="7:7" s="1" customFormat="1" x14ac:dyDescent="0.2">
      <c r="G222" s="615"/>
    </row>
    <row r="223" spans="7:7" s="1" customFormat="1" x14ac:dyDescent="0.2">
      <c r="G223" s="615"/>
    </row>
    <row r="224" spans="7:7" s="1" customFormat="1" x14ac:dyDescent="0.2">
      <c r="G224" s="615"/>
    </row>
    <row r="225" spans="7:7" s="1" customFormat="1" x14ac:dyDescent="0.2">
      <c r="G225" s="615"/>
    </row>
    <row r="226" spans="7:7" s="1" customFormat="1" x14ac:dyDescent="0.2">
      <c r="G226" s="615"/>
    </row>
    <row r="227" spans="7:7" s="1" customFormat="1" x14ac:dyDescent="0.2">
      <c r="G227" s="615"/>
    </row>
    <row r="228" spans="7:7" s="1" customFormat="1" x14ac:dyDescent="0.2">
      <c r="G228" s="615"/>
    </row>
    <row r="229" spans="7:7" s="1" customFormat="1" x14ac:dyDescent="0.2">
      <c r="G229" s="615"/>
    </row>
    <row r="230" spans="7:7" s="1" customFormat="1" x14ac:dyDescent="0.2">
      <c r="G230" s="615"/>
    </row>
    <row r="231" spans="7:7" s="1" customFormat="1" x14ac:dyDescent="0.2">
      <c r="G231" s="615"/>
    </row>
    <row r="232" spans="7:7" s="1" customFormat="1" x14ac:dyDescent="0.2">
      <c r="G232" s="615"/>
    </row>
    <row r="233" spans="7:7" s="1" customFormat="1" x14ac:dyDescent="0.2">
      <c r="G233" s="615"/>
    </row>
    <row r="234" spans="7:7" s="1" customFormat="1" x14ac:dyDescent="0.2">
      <c r="G234" s="615"/>
    </row>
    <row r="235" spans="7:7" s="1" customFormat="1" x14ac:dyDescent="0.2">
      <c r="G235" s="615"/>
    </row>
    <row r="236" spans="7:7" s="1" customFormat="1" x14ac:dyDescent="0.2">
      <c r="G236" s="615"/>
    </row>
    <row r="237" spans="7:7" s="1" customFormat="1" x14ac:dyDescent="0.2">
      <c r="G237" s="615"/>
    </row>
    <row r="238" spans="7:7" s="1" customFormat="1" x14ac:dyDescent="0.2">
      <c r="G238" s="615"/>
    </row>
    <row r="239" spans="7:7" s="1" customFormat="1" x14ac:dyDescent="0.2">
      <c r="G239" s="615"/>
    </row>
    <row r="240" spans="7:7" s="1" customFormat="1" x14ac:dyDescent="0.2">
      <c r="G240" s="615"/>
    </row>
    <row r="241" spans="7:7" s="1" customFormat="1" x14ac:dyDescent="0.2">
      <c r="G241" s="615"/>
    </row>
    <row r="242" spans="7:7" s="1" customFormat="1" x14ac:dyDescent="0.2">
      <c r="G242" s="615"/>
    </row>
    <row r="243" spans="7:7" s="1" customFormat="1" x14ac:dyDescent="0.2">
      <c r="G243" s="615"/>
    </row>
    <row r="244" spans="7:7" s="1" customFormat="1" x14ac:dyDescent="0.2">
      <c r="G244" s="615"/>
    </row>
    <row r="245" spans="7:7" s="1" customFormat="1" x14ac:dyDescent="0.2">
      <c r="G245" s="615"/>
    </row>
    <row r="246" spans="7:7" s="1" customFormat="1" x14ac:dyDescent="0.2">
      <c r="G246" s="615"/>
    </row>
    <row r="247" spans="7:7" s="1" customFormat="1" x14ac:dyDescent="0.2">
      <c r="G247" s="615"/>
    </row>
    <row r="248" spans="7:7" s="1" customFormat="1" x14ac:dyDescent="0.2">
      <c r="G248" s="615"/>
    </row>
    <row r="249" spans="7:7" s="1" customFormat="1" x14ac:dyDescent="0.2">
      <c r="G249" s="615"/>
    </row>
    <row r="250" spans="7:7" s="1" customFormat="1" x14ac:dyDescent="0.2">
      <c r="G250" s="615"/>
    </row>
    <row r="251" spans="7:7" s="1" customFormat="1" x14ac:dyDescent="0.2">
      <c r="G251" s="615"/>
    </row>
    <row r="252" spans="7:7" s="1" customFormat="1" x14ac:dyDescent="0.2">
      <c r="G252" s="615"/>
    </row>
    <row r="253" spans="7:7" s="1" customFormat="1" x14ac:dyDescent="0.2">
      <c r="G253" s="615"/>
    </row>
    <row r="254" spans="7:7" s="1" customFormat="1" x14ac:dyDescent="0.2">
      <c r="G254" s="615"/>
    </row>
    <row r="255" spans="7:7" s="1" customFormat="1" x14ac:dyDescent="0.2">
      <c r="G255" s="615"/>
    </row>
    <row r="256" spans="7:7" s="1" customFormat="1" x14ac:dyDescent="0.2">
      <c r="G256" s="615"/>
    </row>
    <row r="257" spans="7:7" s="1" customFormat="1" x14ac:dyDescent="0.2">
      <c r="G257" s="615"/>
    </row>
    <row r="258" spans="7:7" s="1" customFormat="1" x14ac:dyDescent="0.2">
      <c r="G258" s="615"/>
    </row>
    <row r="259" spans="7:7" s="1" customFormat="1" x14ac:dyDescent="0.2">
      <c r="G259" s="615"/>
    </row>
    <row r="260" spans="7:7" s="1" customFormat="1" x14ac:dyDescent="0.2">
      <c r="G260" s="615"/>
    </row>
    <row r="261" spans="7:7" s="1" customFormat="1" x14ac:dyDescent="0.2">
      <c r="G261" s="615"/>
    </row>
    <row r="262" spans="7:7" s="1" customFormat="1" x14ac:dyDescent="0.2">
      <c r="G262" s="615"/>
    </row>
    <row r="263" spans="7:7" s="1" customFormat="1" x14ac:dyDescent="0.2">
      <c r="G263" s="615"/>
    </row>
    <row r="264" spans="7:7" s="1" customFormat="1" x14ac:dyDescent="0.2">
      <c r="G264" s="615"/>
    </row>
    <row r="265" spans="7:7" s="1" customFormat="1" x14ac:dyDescent="0.2">
      <c r="G265" s="615"/>
    </row>
    <row r="266" spans="7:7" s="1" customFormat="1" x14ac:dyDescent="0.2">
      <c r="G266" s="615"/>
    </row>
    <row r="267" spans="7:7" s="1" customFormat="1" x14ac:dyDescent="0.2">
      <c r="G267" s="615"/>
    </row>
    <row r="268" spans="7:7" s="1" customFormat="1" x14ac:dyDescent="0.2">
      <c r="G268" s="615"/>
    </row>
    <row r="269" spans="7:7" s="1" customFormat="1" x14ac:dyDescent="0.2">
      <c r="G269" s="615"/>
    </row>
    <row r="270" spans="7:7" s="1" customFormat="1" x14ac:dyDescent="0.2">
      <c r="G270" s="615"/>
    </row>
    <row r="271" spans="7:7" s="1" customFormat="1" x14ac:dyDescent="0.2">
      <c r="G271" s="615"/>
    </row>
    <row r="272" spans="7:7" s="1" customFormat="1" x14ac:dyDescent="0.2">
      <c r="G272" s="615"/>
    </row>
    <row r="273" spans="7:7" s="1" customFormat="1" x14ac:dyDescent="0.2">
      <c r="G273" s="615"/>
    </row>
    <row r="274" spans="7:7" s="1" customFormat="1" x14ac:dyDescent="0.2">
      <c r="G274" s="615"/>
    </row>
    <row r="275" spans="7:7" s="1" customFormat="1" x14ac:dyDescent="0.2">
      <c r="G275" s="615"/>
    </row>
    <row r="276" spans="7:7" s="1" customFormat="1" x14ac:dyDescent="0.2">
      <c r="G276" s="615"/>
    </row>
    <row r="277" spans="7:7" s="1" customFormat="1" x14ac:dyDescent="0.2">
      <c r="G277" s="615"/>
    </row>
    <row r="278" spans="7:7" s="1" customFormat="1" x14ac:dyDescent="0.2">
      <c r="G278" s="615"/>
    </row>
    <row r="279" spans="7:7" s="1" customFormat="1" x14ac:dyDescent="0.2">
      <c r="G279" s="615"/>
    </row>
    <row r="280" spans="7:7" s="1" customFormat="1" x14ac:dyDescent="0.2">
      <c r="G280" s="615"/>
    </row>
    <row r="281" spans="7:7" s="1" customFormat="1" x14ac:dyDescent="0.2">
      <c r="G281" s="615"/>
    </row>
    <row r="282" spans="7:7" s="1" customFormat="1" x14ac:dyDescent="0.2">
      <c r="G282" s="615"/>
    </row>
    <row r="283" spans="7:7" s="1" customFormat="1" x14ac:dyDescent="0.2">
      <c r="G283" s="615"/>
    </row>
    <row r="284" spans="7:7" s="1" customFormat="1" x14ac:dyDescent="0.2">
      <c r="G284" s="615"/>
    </row>
    <row r="285" spans="7:7" s="1" customFormat="1" x14ac:dyDescent="0.2">
      <c r="G285" s="615"/>
    </row>
    <row r="286" spans="7:7" s="1" customFormat="1" x14ac:dyDescent="0.2">
      <c r="G286" s="615"/>
    </row>
    <row r="287" spans="7:7" s="1" customFormat="1" x14ac:dyDescent="0.2">
      <c r="G287" s="615"/>
    </row>
    <row r="288" spans="7:7" s="1" customFormat="1" x14ac:dyDescent="0.2">
      <c r="G288" s="615"/>
    </row>
    <row r="289" spans="7:7" s="1" customFormat="1" x14ac:dyDescent="0.2">
      <c r="G289" s="615"/>
    </row>
    <row r="290" spans="7:7" s="1" customFormat="1" x14ac:dyDescent="0.2">
      <c r="G290" s="615"/>
    </row>
    <row r="291" spans="7:7" s="1" customFormat="1" x14ac:dyDescent="0.2">
      <c r="G291" s="615"/>
    </row>
    <row r="292" spans="7:7" s="1" customFormat="1" x14ac:dyDescent="0.2">
      <c r="G292" s="615"/>
    </row>
    <row r="293" spans="7:7" s="1" customFormat="1" x14ac:dyDescent="0.2">
      <c r="G293" s="615"/>
    </row>
    <row r="294" spans="7:7" s="1" customFormat="1" x14ac:dyDescent="0.2">
      <c r="G294" s="615"/>
    </row>
    <row r="295" spans="7:7" s="1" customFormat="1" x14ac:dyDescent="0.2">
      <c r="G295" s="615"/>
    </row>
    <row r="296" spans="7:7" s="1" customFormat="1" x14ac:dyDescent="0.2">
      <c r="G296" s="615"/>
    </row>
    <row r="297" spans="7:7" s="1" customFormat="1" x14ac:dyDescent="0.2">
      <c r="G297" s="615"/>
    </row>
    <row r="298" spans="7:7" s="1" customFormat="1" x14ac:dyDescent="0.2">
      <c r="G298" s="615"/>
    </row>
    <row r="299" spans="7:7" s="1" customFormat="1" x14ac:dyDescent="0.2">
      <c r="G299" s="615"/>
    </row>
    <row r="300" spans="7:7" s="1" customFormat="1" x14ac:dyDescent="0.2">
      <c r="G300" s="615"/>
    </row>
    <row r="301" spans="7:7" s="1" customFormat="1" x14ac:dyDescent="0.2">
      <c r="G301" s="615"/>
    </row>
    <row r="302" spans="7:7" s="1" customFormat="1" x14ac:dyDescent="0.2">
      <c r="G302" s="615"/>
    </row>
    <row r="303" spans="7:7" s="1" customFormat="1" x14ac:dyDescent="0.2">
      <c r="G303" s="615"/>
    </row>
    <row r="304" spans="7:7" s="1" customFormat="1" x14ac:dyDescent="0.2">
      <c r="G304" s="615"/>
    </row>
    <row r="305" spans="7:7" s="1" customFormat="1" x14ac:dyDescent="0.2">
      <c r="G305" s="615"/>
    </row>
    <row r="306" spans="7:7" s="1" customFormat="1" x14ac:dyDescent="0.2">
      <c r="G306" s="615"/>
    </row>
    <row r="307" spans="7:7" s="1" customFormat="1" x14ac:dyDescent="0.2">
      <c r="G307" s="615"/>
    </row>
    <row r="308" spans="7:7" s="1" customFormat="1" x14ac:dyDescent="0.2">
      <c r="G308" s="615"/>
    </row>
    <row r="309" spans="7:7" s="1" customFormat="1" x14ac:dyDescent="0.2">
      <c r="G309" s="615"/>
    </row>
    <row r="310" spans="7:7" s="1" customFormat="1" x14ac:dyDescent="0.2">
      <c r="G310" s="615"/>
    </row>
    <row r="311" spans="7:7" s="1" customFormat="1" x14ac:dyDescent="0.2">
      <c r="G311" s="615"/>
    </row>
    <row r="312" spans="7:7" s="1" customFormat="1" x14ac:dyDescent="0.2">
      <c r="G312" s="615"/>
    </row>
    <row r="313" spans="7:7" s="1" customFormat="1" x14ac:dyDescent="0.2">
      <c r="G313" s="615"/>
    </row>
    <row r="314" spans="7:7" s="1" customFormat="1" x14ac:dyDescent="0.2">
      <c r="G314" s="615"/>
    </row>
    <row r="315" spans="7:7" s="1" customFormat="1" x14ac:dyDescent="0.2">
      <c r="G315" s="615"/>
    </row>
    <row r="316" spans="7:7" s="1" customFormat="1" x14ac:dyDescent="0.2">
      <c r="G316" s="615"/>
    </row>
    <row r="317" spans="7:7" s="1" customFormat="1" x14ac:dyDescent="0.2">
      <c r="G317" s="615"/>
    </row>
    <row r="318" spans="7:7" s="1" customFormat="1" x14ac:dyDescent="0.2">
      <c r="G318" s="615"/>
    </row>
    <row r="319" spans="7:7" s="1" customFormat="1" x14ac:dyDescent="0.2">
      <c r="G319" s="615"/>
    </row>
    <row r="320" spans="7:7" s="1" customFormat="1" x14ac:dyDescent="0.2">
      <c r="G320" s="615"/>
    </row>
    <row r="321" spans="7:7" s="1" customFormat="1" x14ac:dyDescent="0.2">
      <c r="G321" s="615"/>
    </row>
    <row r="322" spans="7:7" s="1" customFormat="1" x14ac:dyDescent="0.2">
      <c r="G322" s="615"/>
    </row>
    <row r="323" spans="7:7" s="1" customFormat="1" x14ac:dyDescent="0.2">
      <c r="G323" s="615"/>
    </row>
    <row r="324" spans="7:7" s="1" customFormat="1" x14ac:dyDescent="0.2">
      <c r="G324" s="615"/>
    </row>
    <row r="325" spans="7:7" s="1" customFormat="1" x14ac:dyDescent="0.2">
      <c r="G325" s="615"/>
    </row>
    <row r="326" spans="7:7" s="1" customFormat="1" x14ac:dyDescent="0.2">
      <c r="G326" s="615"/>
    </row>
    <row r="327" spans="7:7" s="1" customFormat="1" x14ac:dyDescent="0.2">
      <c r="G327" s="615"/>
    </row>
    <row r="328" spans="7:7" s="1" customFormat="1" x14ac:dyDescent="0.2">
      <c r="G328" s="615"/>
    </row>
    <row r="329" spans="7:7" s="1" customFormat="1" x14ac:dyDescent="0.2">
      <c r="G329" s="615"/>
    </row>
    <row r="330" spans="7:7" s="1" customFormat="1" x14ac:dyDescent="0.2">
      <c r="G330" s="615"/>
    </row>
    <row r="331" spans="7:7" s="1" customFormat="1" x14ac:dyDescent="0.2">
      <c r="G331" s="615"/>
    </row>
    <row r="332" spans="7:7" s="1" customFormat="1" x14ac:dyDescent="0.2">
      <c r="G332" s="615"/>
    </row>
    <row r="333" spans="7:7" s="1" customFormat="1" x14ac:dyDescent="0.2">
      <c r="G333" s="615"/>
    </row>
    <row r="334" spans="7:7" s="1" customFormat="1" x14ac:dyDescent="0.2">
      <c r="G334" s="615"/>
    </row>
    <row r="335" spans="7:7" s="1" customFormat="1" x14ac:dyDescent="0.2">
      <c r="G335" s="615"/>
    </row>
    <row r="336" spans="7:7" s="1" customFormat="1" x14ac:dyDescent="0.2">
      <c r="G336" s="615"/>
    </row>
    <row r="337" spans="7:7" s="1" customFormat="1" x14ac:dyDescent="0.2">
      <c r="G337" s="615"/>
    </row>
    <row r="338" spans="7:7" s="1" customFormat="1" x14ac:dyDescent="0.2">
      <c r="G338" s="615"/>
    </row>
  </sheetData>
  <mergeCells count="6">
    <mergeCell ref="A1:G2"/>
    <mergeCell ref="C3:D3"/>
    <mergeCell ref="E3:F3"/>
    <mergeCell ref="A3:A4"/>
    <mergeCell ref="B3:B4"/>
    <mergeCell ref="G3:I3"/>
  </mergeCells>
  <conditionalFormatting sqref="D36 F36:H36 D37:H37 D38 F38:H38 D39:H39 D31:H31 D27:H27">
    <cfRule type="cellIs" dxfId="30" priority="4" operator="between">
      <formula>0.049</formula>
      <formula>0</formula>
    </cfRule>
  </conditionalFormatting>
  <conditionalFormatting sqref="D43 F43:G43 D44:G46">
    <cfRule type="cellIs" dxfId="29" priority="20" operator="between">
      <formula>0.00000001</formula>
      <formula>1</formula>
    </cfRule>
  </conditionalFormatting>
  <conditionalFormatting sqref="D25:H27">
    <cfRule type="cellIs" dxfId="28" priority="15" operator="between">
      <formula>0.049</formula>
      <formula>0</formula>
    </cfRule>
  </conditionalFormatting>
  <conditionalFormatting sqref="D32:D33 F32:H33">
    <cfRule type="cellIs" dxfId="27" priority="5" operator="between">
      <formula>0.049</formula>
      <formula>0</formula>
    </cfRule>
  </conditionalFormatting>
  <conditionalFormatting sqref="D34:H35 D38 F38:H38 D39:H39">
    <cfRule type="cellIs" dxfId="26" priority="16" operator="between">
      <formula>0.00000001</formula>
      <formula>1</formula>
    </cfRule>
  </conditionalFormatting>
  <conditionalFormatting sqref="F45">
    <cfRule type="cellIs" dxfId="25" priority="3" operator="between">
      <formula>0.00000001</formula>
      <formula>1</formula>
    </cfRule>
  </conditionalFormatting>
  <conditionalFormatting sqref="F40:H41 D40:D43 F42 H42 F43:H43 D44:H44">
    <cfRule type="cellIs" dxfId="24" priority="7" operator="between">
      <formula>0.049</formula>
      <formula>0</formula>
    </cfRule>
  </conditionalFormatting>
  <conditionalFormatting sqref="G43:G47 D44:E47">
    <cfRule type="cellIs" dxfId="23" priority="32" operator="between">
      <formula>0.00000001</formula>
      <formula>1</formula>
    </cfRule>
  </conditionalFormatting>
  <conditionalFormatting sqref="H45">
    <cfRule type="cellIs" dxfId="22" priority="1" operator="between">
      <formula>0.00000001</formula>
      <formula>1</formula>
    </cfRule>
  </conditionalFormatting>
  <conditionalFormatting sqref="I7:I8 I10:I23 I25:I47">
    <cfRule type="cellIs" dxfId="21" priority="59"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6" t="s">
        <v>338</v>
      </c>
      <c r="B1" s="816"/>
      <c r="C1" s="816"/>
      <c r="D1" s="816"/>
      <c r="E1" s="816"/>
      <c r="F1" s="816"/>
      <c r="G1" s="1"/>
      <c r="H1" s="1"/>
      <c r="I1" s="1"/>
    </row>
    <row r="2" spans="1:12" x14ac:dyDescent="0.2">
      <c r="A2" s="817"/>
      <c r="B2" s="817"/>
      <c r="C2" s="817"/>
      <c r="D2" s="817"/>
      <c r="E2" s="817"/>
      <c r="F2" s="817"/>
      <c r="G2" s="10"/>
      <c r="H2" s="55" t="s">
        <v>464</v>
      </c>
      <c r="I2" s="1"/>
    </row>
    <row r="3" spans="1:12" x14ac:dyDescent="0.2">
      <c r="A3" s="11"/>
      <c r="B3" s="774">
        <f>INDICE!A3</f>
        <v>45413</v>
      </c>
      <c r="C3" s="775">
        <v>41671</v>
      </c>
      <c r="D3" s="775" t="s">
        <v>115</v>
      </c>
      <c r="E3" s="775"/>
      <c r="F3" s="775" t="s">
        <v>116</v>
      </c>
      <c r="G3" s="775"/>
      <c r="H3" s="775"/>
      <c r="I3" s="1"/>
    </row>
    <row r="4" spans="1:12" x14ac:dyDescent="0.2">
      <c r="A4" s="254"/>
      <c r="B4" s="82" t="s">
        <v>54</v>
      </c>
      <c r="C4" s="82" t="s">
        <v>418</v>
      </c>
      <c r="D4" s="82" t="s">
        <v>54</v>
      </c>
      <c r="E4" s="82" t="s">
        <v>418</v>
      </c>
      <c r="F4" s="82" t="s">
        <v>54</v>
      </c>
      <c r="G4" s="83" t="s">
        <v>418</v>
      </c>
      <c r="H4" s="83" t="s">
        <v>106</v>
      </c>
      <c r="I4" s="55"/>
    </row>
    <row r="5" spans="1:12" ht="14.1" customHeight="1" x14ac:dyDescent="0.2">
      <c r="A5" s="483" t="s">
        <v>326</v>
      </c>
      <c r="B5" s="227">
        <v>2050.8073199999999</v>
      </c>
      <c r="C5" s="665">
        <v>-72.016238039803909</v>
      </c>
      <c r="D5" s="227">
        <v>10352.726929999999</v>
      </c>
      <c r="E5" s="228">
        <v>-62.960958344927434</v>
      </c>
      <c r="F5" s="227">
        <v>35563.643810000001</v>
      </c>
      <c r="G5" s="228">
        <v>-32.472403444074594</v>
      </c>
      <c r="H5" s="228">
        <v>69.285832582102131</v>
      </c>
      <c r="I5" s="1"/>
    </row>
    <row r="6" spans="1:12" x14ac:dyDescent="0.2">
      <c r="A6" s="3" t="s">
        <v>328</v>
      </c>
      <c r="B6" s="715">
        <v>822</v>
      </c>
      <c r="C6" s="438">
        <v>-5.2995391705069128</v>
      </c>
      <c r="D6" s="430">
        <v>3646</v>
      </c>
      <c r="E6" s="438">
        <v>-2.4612092027822365</v>
      </c>
      <c r="F6" s="430">
        <v>9379</v>
      </c>
      <c r="G6" s="438">
        <v>66.892951135010861</v>
      </c>
      <c r="H6" s="720">
        <v>18.27236340739675</v>
      </c>
      <c r="I6" s="1"/>
    </row>
    <row r="7" spans="1:12" x14ac:dyDescent="0.2">
      <c r="A7" s="3" t="s">
        <v>516</v>
      </c>
      <c r="B7" s="716">
        <v>297.65474999999992</v>
      </c>
      <c r="C7" s="438">
        <v>27.180046557451487</v>
      </c>
      <c r="D7" s="432">
        <v>2235.9258899999995</v>
      </c>
      <c r="E7" s="438">
        <v>-31.632241982429825</v>
      </c>
      <c r="F7" s="432">
        <v>5423.1066599999995</v>
      </c>
      <c r="G7" s="438">
        <v>-35.799093399927969</v>
      </c>
      <c r="H7" s="721">
        <v>10.565409498730526</v>
      </c>
      <c r="I7" s="166"/>
      <c r="J7" s="166"/>
    </row>
    <row r="8" spans="1:12" x14ac:dyDescent="0.2">
      <c r="A8" s="3" t="s">
        <v>517</v>
      </c>
      <c r="B8" s="716">
        <v>931.15257000000008</v>
      </c>
      <c r="C8" s="438">
        <v>-85.045377089448266</v>
      </c>
      <c r="D8" s="432">
        <v>4470.8010399999994</v>
      </c>
      <c r="E8" s="438">
        <v>-78.651927483584586</v>
      </c>
      <c r="F8" s="432">
        <v>20761.537150000004</v>
      </c>
      <c r="G8" s="438">
        <v>-46.211531253036206</v>
      </c>
      <c r="H8" s="721">
        <v>40.448059675974868</v>
      </c>
      <c r="I8" s="166"/>
      <c r="J8" s="166"/>
    </row>
    <row r="9" spans="1:12" x14ac:dyDescent="0.2">
      <c r="A9" s="483" t="s">
        <v>665</v>
      </c>
      <c r="B9" s="412">
        <v>1763.9316899999999</v>
      </c>
      <c r="C9" s="414">
        <v>-21.54853175526868</v>
      </c>
      <c r="D9" s="412">
        <v>4695.0661199999995</v>
      </c>
      <c r="E9" s="414">
        <v>-57.664284145921862</v>
      </c>
      <c r="F9" s="412">
        <v>15692.30285</v>
      </c>
      <c r="G9" s="414">
        <v>-45.168984967821196</v>
      </c>
      <c r="H9" s="414">
        <v>30.572071689319515</v>
      </c>
      <c r="I9" s="166"/>
      <c r="J9" s="166"/>
    </row>
    <row r="10" spans="1:12" x14ac:dyDescent="0.2">
      <c r="A10" s="3" t="s">
        <v>330</v>
      </c>
      <c r="B10" s="715">
        <v>293.62526000000003</v>
      </c>
      <c r="C10" s="438">
        <v>81.810574756200651</v>
      </c>
      <c r="D10" s="430">
        <v>1426.3956700000001</v>
      </c>
      <c r="E10" s="438">
        <v>-59.459219648318239</v>
      </c>
      <c r="F10" s="430">
        <v>2950.4863300000002</v>
      </c>
      <c r="G10" s="438">
        <v>-63.884876153561024</v>
      </c>
      <c r="H10" s="721">
        <v>5.7481990031257428</v>
      </c>
      <c r="I10" s="166"/>
      <c r="J10" s="166"/>
    </row>
    <row r="11" spans="1:12" x14ac:dyDescent="0.2">
      <c r="A11" s="3" t="s">
        <v>331</v>
      </c>
      <c r="B11" s="716">
        <v>60.823090000000001</v>
      </c>
      <c r="C11" s="439">
        <v>-90.729455557854877</v>
      </c>
      <c r="D11" s="432">
        <v>283.48687000000001</v>
      </c>
      <c r="E11" s="438">
        <v>-64.928248719051652</v>
      </c>
      <c r="F11" s="432">
        <v>1353.4340099999999</v>
      </c>
      <c r="G11" s="439">
        <v>6.1937297811128733</v>
      </c>
      <c r="H11" s="710">
        <v>2.6367883653534756</v>
      </c>
      <c r="I11" s="1"/>
      <c r="J11" s="438"/>
      <c r="L11" s="438"/>
    </row>
    <row r="12" spans="1:12" x14ac:dyDescent="0.2">
      <c r="A12" s="3" t="s">
        <v>332</v>
      </c>
      <c r="B12" s="715">
        <v>0</v>
      </c>
      <c r="C12" s="438">
        <v>-100</v>
      </c>
      <c r="D12" s="430">
        <v>26.333729999999999</v>
      </c>
      <c r="E12" s="438">
        <v>-98.856528689550345</v>
      </c>
      <c r="F12" s="430">
        <v>2964.9450699999998</v>
      </c>
      <c r="G12" s="438">
        <v>-34.990949750333542</v>
      </c>
      <c r="H12" s="721">
        <v>5.776367821943639</v>
      </c>
      <c r="I12" s="166"/>
      <c r="J12" s="166"/>
    </row>
    <row r="13" spans="1:12" x14ac:dyDescent="0.2">
      <c r="A13" s="3" t="s">
        <v>333</v>
      </c>
      <c r="B13" s="719">
        <v>186.86591000000001</v>
      </c>
      <c r="C13" s="431">
        <v>211.07026193431776</v>
      </c>
      <c r="D13" s="430">
        <v>1083.6472999999999</v>
      </c>
      <c r="E13" s="438">
        <v>78.129165525120996</v>
      </c>
      <c r="F13" s="430">
        <v>1577.9008399999998</v>
      </c>
      <c r="G13" s="438">
        <v>-65.61314214927576</v>
      </c>
      <c r="H13" s="710">
        <v>3.0740993250150965</v>
      </c>
      <c r="I13" s="166"/>
      <c r="J13" s="166"/>
    </row>
    <row r="14" spans="1:12" x14ac:dyDescent="0.2">
      <c r="A14" s="3" t="s">
        <v>334</v>
      </c>
      <c r="B14" s="715">
        <v>929.19566999999995</v>
      </c>
      <c r="C14" s="431">
        <v>125.31298148537957</v>
      </c>
      <c r="D14" s="430">
        <v>974.48352999999986</v>
      </c>
      <c r="E14" s="439">
        <v>4.1957509954684777</v>
      </c>
      <c r="F14" s="430">
        <v>1296.2775099999997</v>
      </c>
      <c r="G14" s="439">
        <v>7.2342233120342909</v>
      </c>
      <c r="H14" s="721">
        <v>2.5254348800037709</v>
      </c>
      <c r="I14" s="1"/>
      <c r="J14" s="166"/>
    </row>
    <row r="15" spans="1:12" x14ac:dyDescent="0.2">
      <c r="A15" s="3" t="s">
        <v>663</v>
      </c>
      <c r="B15" s="715">
        <v>289.84989000000002</v>
      </c>
      <c r="C15" s="431" t="s">
        <v>142</v>
      </c>
      <c r="D15" s="430">
        <v>623.63915999999995</v>
      </c>
      <c r="E15" s="439" t="s">
        <v>142</v>
      </c>
      <c r="F15" s="430">
        <v>626.60444999999982</v>
      </c>
      <c r="G15" s="439" t="s">
        <v>142</v>
      </c>
      <c r="H15" s="710">
        <v>1.2207638578837789</v>
      </c>
      <c r="I15" s="1"/>
      <c r="J15" s="166"/>
    </row>
    <row r="16" spans="1:12" x14ac:dyDescent="0.2">
      <c r="A16" s="3" t="s">
        <v>335</v>
      </c>
      <c r="B16" s="715">
        <v>3.5718700000000001</v>
      </c>
      <c r="C16" s="496" t="s">
        <v>142</v>
      </c>
      <c r="D16" s="430">
        <v>277.07986</v>
      </c>
      <c r="E16" s="496">
        <v>-90.500553183292539</v>
      </c>
      <c r="F16" s="430">
        <v>4922.6546399999997</v>
      </c>
      <c r="G16" s="438">
        <v>-44.167999553076747</v>
      </c>
      <c r="H16" s="721">
        <v>9.5904184359940103</v>
      </c>
      <c r="I16" s="166"/>
      <c r="J16" s="166"/>
    </row>
    <row r="17" spans="1:12" x14ac:dyDescent="0.2">
      <c r="A17" s="483" t="s">
        <v>664</v>
      </c>
      <c r="B17" s="412">
        <v>0</v>
      </c>
      <c r="C17" s="658">
        <v>-100</v>
      </c>
      <c r="D17" s="412">
        <v>0</v>
      </c>
      <c r="E17" s="648">
        <v>-100</v>
      </c>
      <c r="F17" s="412">
        <v>72.936149999999998</v>
      </c>
      <c r="G17" s="414">
        <v>-46.183588581257673</v>
      </c>
      <c r="H17" s="414">
        <v>0.14209572857835595</v>
      </c>
      <c r="I17" s="10"/>
      <c r="J17" s="166"/>
      <c r="L17" s="166"/>
    </row>
    <row r="18" spans="1:12" x14ac:dyDescent="0.2">
      <c r="A18" s="635" t="s">
        <v>114</v>
      </c>
      <c r="B18" s="61">
        <v>3814.7390099999998</v>
      </c>
      <c r="C18" s="62">
        <v>-60.190103726036291</v>
      </c>
      <c r="D18" s="61">
        <v>15047.793049999998</v>
      </c>
      <c r="E18" s="62">
        <v>-61.512657533860619</v>
      </c>
      <c r="F18" s="61">
        <v>51328.882809999996</v>
      </c>
      <c r="G18" s="62">
        <v>-36.958100859627812</v>
      </c>
      <c r="H18" s="62">
        <v>100</v>
      </c>
      <c r="I18" s="1"/>
    </row>
    <row r="19" spans="1:12" x14ac:dyDescent="0.2">
      <c r="A19" s="133" t="s">
        <v>570</v>
      </c>
      <c r="B19" s="1"/>
      <c r="C19" s="1"/>
      <c r="D19" s="1"/>
      <c r="E19" s="1"/>
      <c r="F19" s="1"/>
      <c r="G19" s="1"/>
      <c r="H19" s="730" t="s">
        <v>220</v>
      </c>
      <c r="I19" s="1"/>
    </row>
    <row r="20" spans="1:12" x14ac:dyDescent="0.2">
      <c r="A20" s="133" t="s">
        <v>590</v>
      </c>
      <c r="B20" s="1"/>
      <c r="C20" s="1"/>
      <c r="D20" s="1"/>
      <c r="E20" s="1"/>
      <c r="F20" s="1"/>
      <c r="G20" s="1"/>
      <c r="H20" s="1"/>
      <c r="I20" s="1"/>
    </row>
    <row r="21" spans="1:12" ht="14.25" customHeight="1" x14ac:dyDescent="0.2">
      <c r="A21" s="133" t="s">
        <v>651</v>
      </c>
      <c r="B21" s="583"/>
      <c r="C21" s="583"/>
      <c r="D21" s="583"/>
      <c r="E21" s="583"/>
      <c r="F21" s="583"/>
      <c r="G21" s="583"/>
      <c r="H21" s="583"/>
      <c r="I21" s="1"/>
    </row>
    <row r="22" spans="1:12" x14ac:dyDescent="0.2">
      <c r="A22" s="429" t="s">
        <v>528</v>
      </c>
      <c r="B22" s="583"/>
      <c r="C22" s="583"/>
      <c r="D22" s="583"/>
      <c r="E22" s="583"/>
      <c r="F22" s="583"/>
      <c r="G22" s="583"/>
      <c r="H22" s="583"/>
      <c r="I22" s="1"/>
    </row>
    <row r="23" spans="1:12" s="1" customFormat="1" x14ac:dyDescent="0.2">
      <c r="A23" s="583"/>
      <c r="B23" s="583"/>
      <c r="C23" s="583"/>
      <c r="D23" s="583"/>
      <c r="E23" s="583"/>
      <c r="F23" s="583"/>
      <c r="G23" s="583"/>
      <c r="H23" s="583"/>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0" priority="32" operator="between">
      <formula>0.0001</formula>
      <formula>0.4999999</formula>
    </cfRule>
  </conditionalFormatting>
  <conditionalFormatting sqref="B12:B13">
    <cfRule type="cellIs" dxfId="19" priority="25" operator="between">
      <formula>0.0001</formula>
      <formula>0.44999</formula>
    </cfRule>
  </conditionalFormatting>
  <conditionalFormatting sqref="C16:C18">
    <cfRule type="cellIs" dxfId="18" priority="2" operator="between">
      <formula>0</formula>
      <formula>0.5</formula>
    </cfRule>
    <cfRule type="cellIs" dxfId="17" priority="3" operator="between">
      <formula>0</formula>
      <formula>0.49</formula>
    </cfRule>
  </conditionalFormatting>
  <conditionalFormatting sqref="D7:D8">
    <cfRule type="cellIs" dxfId="16" priority="31" operator="between">
      <formula>0.0001</formula>
      <formula>0.4999999</formula>
    </cfRule>
  </conditionalFormatting>
  <conditionalFormatting sqref="H6">
    <cfRule type="cellIs" dxfId="15" priority="6" operator="between">
      <formula>0</formula>
      <formula>0.5</formula>
    </cfRule>
    <cfRule type="cellIs" dxfId="14" priority="7" operator="between">
      <formula>0</formula>
      <formula>0.49</formula>
    </cfRule>
  </conditionalFormatting>
  <conditionalFormatting sqref="H15">
    <cfRule type="cellIs" dxfId="13"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6" t="s">
        <v>520</v>
      </c>
      <c r="B1" s="816"/>
      <c r="C1" s="816"/>
      <c r="D1" s="816"/>
      <c r="E1" s="816"/>
      <c r="F1" s="816"/>
      <c r="G1" s="1"/>
      <c r="H1" s="1"/>
    </row>
    <row r="2" spans="1:8" x14ac:dyDescent="0.2">
      <c r="A2" s="817"/>
      <c r="B2" s="817"/>
      <c r="C2" s="817"/>
      <c r="D2" s="817"/>
      <c r="E2" s="817"/>
      <c r="F2" s="817"/>
      <c r="G2" s="10"/>
      <c r="H2" s="55" t="s">
        <v>464</v>
      </c>
    </row>
    <row r="3" spans="1:8" x14ac:dyDescent="0.2">
      <c r="A3" s="11"/>
      <c r="B3" s="778">
        <f>INDICE!A3</f>
        <v>45413</v>
      </c>
      <c r="C3" s="778">
        <v>41671</v>
      </c>
      <c r="D3" s="776" t="s">
        <v>115</v>
      </c>
      <c r="E3" s="776"/>
      <c r="F3" s="776" t="s">
        <v>116</v>
      </c>
      <c r="G3" s="776"/>
      <c r="H3" s="776"/>
    </row>
    <row r="4" spans="1:8" x14ac:dyDescent="0.2">
      <c r="A4" s="254"/>
      <c r="B4" s="184" t="s">
        <v>54</v>
      </c>
      <c r="C4" s="185" t="s">
        <v>418</v>
      </c>
      <c r="D4" s="184" t="s">
        <v>54</v>
      </c>
      <c r="E4" s="185" t="s">
        <v>418</v>
      </c>
      <c r="F4" s="184" t="s">
        <v>54</v>
      </c>
      <c r="G4" s="186" t="s">
        <v>418</v>
      </c>
      <c r="H4" s="185" t="s">
        <v>468</v>
      </c>
    </row>
    <row r="5" spans="1:8" x14ac:dyDescent="0.2">
      <c r="A5" s="411" t="s">
        <v>114</v>
      </c>
      <c r="B5" s="61">
        <v>25443.109359999999</v>
      </c>
      <c r="C5" s="671">
        <v>1.3627630474701149</v>
      </c>
      <c r="D5" s="61">
        <v>133055.14372999998</v>
      </c>
      <c r="E5" s="62">
        <v>-2.8476034063620568</v>
      </c>
      <c r="F5" s="61">
        <v>317155.15270000004</v>
      </c>
      <c r="G5" s="62">
        <v>-9.4168098948520846</v>
      </c>
      <c r="H5" s="62">
        <v>100</v>
      </c>
    </row>
    <row r="6" spans="1:8" x14ac:dyDescent="0.2">
      <c r="A6" s="637" t="s">
        <v>324</v>
      </c>
      <c r="B6" s="181">
        <v>8892.8355299999985</v>
      </c>
      <c r="C6" s="666">
        <v>244.73871121299871</v>
      </c>
      <c r="D6" s="181">
        <v>42465.895510000002</v>
      </c>
      <c r="E6" s="155">
        <v>117.17510666400905</v>
      </c>
      <c r="F6" s="181">
        <v>89106.701519999973</v>
      </c>
      <c r="G6" s="155">
        <v>28.108433381604097</v>
      </c>
      <c r="H6" s="155">
        <v>28.095618425687952</v>
      </c>
    </row>
    <row r="7" spans="1:8" x14ac:dyDescent="0.2">
      <c r="A7" s="637" t="s">
        <v>325</v>
      </c>
      <c r="B7" s="181">
        <v>16550.273830000002</v>
      </c>
      <c r="C7" s="155">
        <v>-26.513299375502857</v>
      </c>
      <c r="D7" s="181">
        <v>90589.248219999994</v>
      </c>
      <c r="E7" s="155">
        <v>-22.837966441941372</v>
      </c>
      <c r="F7" s="181">
        <v>228048.45118000003</v>
      </c>
      <c r="G7" s="155">
        <v>-18.719631650246107</v>
      </c>
      <c r="H7" s="155">
        <v>71.90438157431204</v>
      </c>
    </row>
    <row r="8" spans="1:8" x14ac:dyDescent="0.2">
      <c r="A8" s="470" t="s">
        <v>591</v>
      </c>
      <c r="B8" s="406">
        <v>5215.0981699999984</v>
      </c>
      <c r="C8" s="407">
        <v>-214.74312590118276</v>
      </c>
      <c r="D8" s="406">
        <v>34853.364350000003</v>
      </c>
      <c r="E8" s="409">
        <v>161.09052612908923</v>
      </c>
      <c r="F8" s="408">
        <v>76231.766869999992</v>
      </c>
      <c r="G8" s="409">
        <v>33.382684616813179</v>
      </c>
      <c r="H8" s="409">
        <v>24.036111733019304</v>
      </c>
    </row>
    <row r="9" spans="1:8" x14ac:dyDescent="0.2">
      <c r="A9" s="674" t="s">
        <v>592</v>
      </c>
      <c r="B9" s="675">
        <v>20228.011190000001</v>
      </c>
      <c r="C9" s="676">
        <v>-31.768302491801737</v>
      </c>
      <c r="D9" s="675">
        <v>98201.779379999993</v>
      </c>
      <c r="E9" s="677">
        <v>-20.552535090708481</v>
      </c>
      <c r="F9" s="678">
        <v>240923.38583000001</v>
      </c>
      <c r="G9" s="677">
        <v>-17.766057230883497</v>
      </c>
      <c r="H9" s="677">
        <v>75.963888266980689</v>
      </c>
    </row>
    <row r="10" spans="1:8" x14ac:dyDescent="0.2">
      <c r="A10" s="15"/>
      <c r="B10" s="15"/>
      <c r="C10" s="425"/>
      <c r="D10" s="1"/>
      <c r="E10" s="1"/>
      <c r="F10" s="1"/>
      <c r="G10" s="1"/>
      <c r="H10" s="161" t="s">
        <v>220</v>
      </c>
    </row>
    <row r="11" spans="1:8" x14ac:dyDescent="0.2">
      <c r="A11" s="133" t="s">
        <v>570</v>
      </c>
      <c r="B11" s="1"/>
      <c r="C11" s="1"/>
      <c r="D11" s="1"/>
      <c r="E11" s="1"/>
      <c r="F11" s="1"/>
      <c r="G11" s="1"/>
      <c r="H11" s="1"/>
    </row>
    <row r="12" spans="1:8" x14ac:dyDescent="0.2">
      <c r="A12" s="429" t="s">
        <v>529</v>
      </c>
      <c r="B12" s="1"/>
      <c r="C12" s="1"/>
      <c r="D12" s="1"/>
      <c r="E12" s="1"/>
      <c r="F12" s="1"/>
      <c r="G12" s="1"/>
      <c r="H12" s="1"/>
    </row>
    <row r="13" spans="1:8" x14ac:dyDescent="0.2">
      <c r="A13" s="824"/>
      <c r="B13" s="824"/>
      <c r="C13" s="824"/>
      <c r="D13" s="824"/>
      <c r="E13" s="824"/>
      <c r="F13" s="824"/>
      <c r="G13" s="824"/>
      <c r="H13" s="824"/>
    </row>
    <row r="14" spans="1:8" s="1" customFormat="1" x14ac:dyDescent="0.2">
      <c r="A14" s="824"/>
      <c r="B14" s="824"/>
      <c r="C14" s="824"/>
      <c r="D14" s="824"/>
      <c r="E14" s="824"/>
      <c r="F14" s="824"/>
      <c r="G14" s="824"/>
      <c r="H14" s="824"/>
    </row>
    <row r="15" spans="1:8" s="1" customFormat="1" x14ac:dyDescent="0.2">
      <c r="D15" s="166"/>
    </row>
    <row r="16" spans="1:8" s="1" customFormat="1" x14ac:dyDescent="0.2">
      <c r="D16" s="166"/>
    </row>
    <row r="17" spans="4:4" s="1" customFormat="1" x14ac:dyDescent="0.2">
      <c r="D17" s="166"/>
    </row>
    <row r="18" spans="4:4" s="1" customFormat="1" x14ac:dyDescent="0.2">
      <c r="D18" s="639"/>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464</v>
      </c>
    </row>
    <row r="3" spans="1:8" x14ac:dyDescent="0.2">
      <c r="A3" s="56"/>
      <c r="B3" s="778">
        <f>INDICE!A3</f>
        <v>45413</v>
      </c>
      <c r="C3" s="776">
        <v>41671</v>
      </c>
      <c r="D3" s="776" t="s">
        <v>115</v>
      </c>
      <c r="E3" s="776"/>
      <c r="F3" s="776" t="s">
        <v>116</v>
      </c>
      <c r="G3" s="776"/>
      <c r="H3" s="776"/>
    </row>
    <row r="4" spans="1:8" ht="25.5" x14ac:dyDescent="0.2">
      <c r="A4" s="66"/>
      <c r="B4" s="184" t="s">
        <v>54</v>
      </c>
      <c r="C4" s="185" t="s">
        <v>418</v>
      </c>
      <c r="D4" s="184" t="s">
        <v>54</v>
      </c>
      <c r="E4" s="185" t="s">
        <v>418</v>
      </c>
      <c r="F4" s="184" t="s">
        <v>54</v>
      </c>
      <c r="G4" s="186" t="s">
        <v>418</v>
      </c>
      <c r="H4" s="185" t="s">
        <v>106</v>
      </c>
    </row>
    <row r="5" spans="1:8" ht="15" x14ac:dyDescent="0.25">
      <c r="A5" s="502" t="s">
        <v>343</v>
      </c>
      <c r="B5" s="575">
        <v>2.9271874782379999</v>
      </c>
      <c r="C5" s="504">
        <v>-40.323131792666025</v>
      </c>
      <c r="D5" s="503">
        <v>13.479216108292</v>
      </c>
      <c r="E5" s="504">
        <v>-39.127647349603507</v>
      </c>
      <c r="F5" s="505">
        <v>47.364634088203999</v>
      </c>
      <c r="G5" s="504">
        <v>-16.852978945594948</v>
      </c>
      <c r="H5" s="576">
        <v>7.9235437051886581</v>
      </c>
    </row>
    <row r="6" spans="1:8" ht="15" x14ac:dyDescent="0.25">
      <c r="A6" s="502" t="s">
        <v>344</v>
      </c>
      <c r="B6" s="575">
        <v>0</v>
      </c>
      <c r="C6" s="518" t="s">
        <v>142</v>
      </c>
      <c r="D6" s="506">
        <v>0</v>
      </c>
      <c r="E6" s="509" t="s">
        <v>142</v>
      </c>
      <c r="F6" s="506">
        <v>0</v>
      </c>
      <c r="G6" s="509" t="s">
        <v>142</v>
      </c>
      <c r="H6" s="577">
        <v>0</v>
      </c>
    </row>
    <row r="7" spans="1:8" ht="15" x14ac:dyDescent="0.25">
      <c r="A7" s="502" t="s">
        <v>522</v>
      </c>
      <c r="B7" s="575">
        <v>24.486000000000001</v>
      </c>
      <c r="C7" s="518">
        <v>425.00000000000011</v>
      </c>
      <c r="D7" s="506">
        <v>81.62</v>
      </c>
      <c r="E7" s="518">
        <v>7.6923076923076898</v>
      </c>
      <c r="F7" s="508">
        <v>253.02199999999999</v>
      </c>
      <c r="G7" s="507">
        <v>-8.4388185654008421</v>
      </c>
      <c r="H7" s="578">
        <v>42.327591334090783</v>
      </c>
    </row>
    <row r="8" spans="1:8" ht="15" x14ac:dyDescent="0.25">
      <c r="A8" s="502" t="s">
        <v>532</v>
      </c>
      <c r="B8" s="575">
        <v>28.561199999999999</v>
      </c>
      <c r="C8" s="518">
        <v>41.260818536439139</v>
      </c>
      <c r="D8" s="586">
        <v>137.21674000000002</v>
      </c>
      <c r="E8" s="509">
        <v>77.950983597436846</v>
      </c>
      <c r="F8" s="508">
        <v>297.38421</v>
      </c>
      <c r="G8" s="509">
        <v>65.135038379276224</v>
      </c>
      <c r="H8" s="578">
        <v>49.748864960720546</v>
      </c>
    </row>
    <row r="9" spans="1:8" x14ac:dyDescent="0.2">
      <c r="A9" s="510" t="s">
        <v>186</v>
      </c>
      <c r="B9" s="511">
        <v>55.974387478238</v>
      </c>
      <c r="C9" s="512">
        <v>87.9102419584232</v>
      </c>
      <c r="D9" s="513">
        <v>232.31595610829197</v>
      </c>
      <c r="E9" s="512">
        <v>32.719589489964662</v>
      </c>
      <c r="F9" s="513">
        <v>597.77084408820406</v>
      </c>
      <c r="G9" s="512">
        <v>16.435470342895272</v>
      </c>
      <c r="H9" s="512">
        <v>100</v>
      </c>
    </row>
    <row r="10" spans="1:8" x14ac:dyDescent="0.2">
      <c r="A10" s="558" t="s">
        <v>245</v>
      </c>
      <c r="B10" s="498">
        <f>B9/'Consumo de gas natural'!B8*100</f>
        <v>0.25134841640115418</v>
      </c>
      <c r="C10" s="75"/>
      <c r="D10" s="97">
        <f>D9/'Consumo de gas natural'!D8*100</f>
        <v>0.17603398092993536</v>
      </c>
      <c r="E10" s="75"/>
      <c r="F10" s="97">
        <f>F9/'Consumo de gas natural'!F8*100</f>
        <v>0.18948669446204688</v>
      </c>
      <c r="G10" s="189"/>
      <c r="H10" s="499"/>
    </row>
    <row r="11" spans="1:8" x14ac:dyDescent="0.2">
      <c r="A11" s="80"/>
      <c r="B11" s="59"/>
      <c r="C11" s="59"/>
      <c r="D11" s="59"/>
      <c r="E11" s="59"/>
      <c r="F11" s="59"/>
      <c r="G11" s="73"/>
      <c r="H11" s="161" t="s">
        <v>220</v>
      </c>
    </row>
    <row r="12" spans="1:8" x14ac:dyDescent="0.2">
      <c r="A12" s="80" t="s">
        <v>567</v>
      </c>
      <c r="B12" s="108"/>
      <c r="C12" s="108"/>
      <c r="D12" s="108"/>
      <c r="E12" s="108"/>
      <c r="F12" s="108"/>
      <c r="G12" s="108"/>
      <c r="H12" s="1"/>
    </row>
    <row r="13" spans="1:8" x14ac:dyDescent="0.2">
      <c r="A13" s="429" t="s">
        <v>529</v>
      </c>
      <c r="B13" s="1"/>
      <c r="C13" s="1"/>
      <c r="D13" s="1"/>
      <c r="E13" s="1"/>
      <c r="F13" s="1"/>
      <c r="G13" s="1"/>
      <c r="H13" s="1"/>
    </row>
    <row r="14" spans="1:8" x14ac:dyDescent="0.2">
      <c r="A14" s="80" t="s">
        <v>533</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2" priority="1" operator="equal">
      <formula>0</formula>
    </cfRule>
    <cfRule type="cellIs" dxfId="11" priority="2" operator="between">
      <formula>-0.49</formula>
      <formula>0.49</formula>
    </cfRule>
  </conditionalFormatting>
  <conditionalFormatting sqref="B19:B24">
    <cfRule type="cellIs" dxfId="10" priority="29" operator="between">
      <formula>0.00001</formula>
      <formula>0.499</formula>
    </cfRule>
  </conditionalFormatting>
  <conditionalFormatting sqref="B7:E7">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345</v>
      </c>
      <c r="B1" s="158"/>
      <c r="C1" s="158"/>
      <c r="D1" s="158"/>
      <c r="E1" s="15"/>
    </row>
    <row r="2" spans="1:5" x14ac:dyDescent="0.2">
      <c r="A2" s="159"/>
      <c r="B2" s="159"/>
      <c r="C2" s="159"/>
      <c r="D2" s="159"/>
      <c r="E2" s="55" t="s">
        <v>464</v>
      </c>
    </row>
    <row r="3" spans="1:5" x14ac:dyDescent="0.2">
      <c r="A3" s="230" t="s">
        <v>346</v>
      </c>
      <c r="B3" s="231"/>
      <c r="C3" s="232"/>
      <c r="D3" s="230" t="s">
        <v>347</v>
      </c>
      <c r="E3" s="231"/>
    </row>
    <row r="4" spans="1:5" x14ac:dyDescent="0.2">
      <c r="A4" s="145" t="s">
        <v>348</v>
      </c>
      <c r="B4" s="171">
        <v>29313.822757478243</v>
      </c>
      <c r="C4" s="233"/>
      <c r="D4" s="145" t="s">
        <v>349</v>
      </c>
      <c r="E4" s="171">
        <v>3814.7390100000002</v>
      </c>
    </row>
    <row r="5" spans="1:5" x14ac:dyDescent="0.2">
      <c r="A5" s="18" t="s">
        <v>350</v>
      </c>
      <c r="B5" s="234">
        <v>55.974387478238</v>
      </c>
      <c r="C5" s="233"/>
      <c r="D5" s="18" t="s">
        <v>351</v>
      </c>
      <c r="E5" s="235">
        <v>3814.7390100000002</v>
      </c>
    </row>
    <row r="6" spans="1:5" x14ac:dyDescent="0.2">
      <c r="A6" s="18" t="s">
        <v>352</v>
      </c>
      <c r="B6" s="234">
        <v>18314.205520000003</v>
      </c>
      <c r="C6" s="233"/>
      <c r="D6" s="145" t="s">
        <v>354</v>
      </c>
      <c r="E6" s="171">
        <v>22269.64</v>
      </c>
    </row>
    <row r="7" spans="1:5" x14ac:dyDescent="0.2">
      <c r="A7" s="18" t="s">
        <v>353</v>
      </c>
      <c r="B7" s="234">
        <v>10943.642849999998</v>
      </c>
      <c r="C7" s="233"/>
      <c r="D7" s="18" t="s">
        <v>355</v>
      </c>
      <c r="E7" s="235">
        <v>17084.807000000001</v>
      </c>
    </row>
    <row r="8" spans="1:5" x14ac:dyDescent="0.2">
      <c r="A8" s="440"/>
      <c r="B8" s="441"/>
      <c r="C8" s="233"/>
      <c r="D8" s="18" t="s">
        <v>356</v>
      </c>
      <c r="E8" s="235">
        <v>4289.17</v>
      </c>
    </row>
    <row r="9" spans="1:5" x14ac:dyDescent="0.2">
      <c r="A9" s="145" t="s">
        <v>253</v>
      </c>
      <c r="B9" s="171">
        <v>-3228</v>
      </c>
      <c r="C9" s="233"/>
      <c r="D9" s="18" t="s">
        <v>357</v>
      </c>
      <c r="E9" s="235">
        <v>895.66300000000001</v>
      </c>
    </row>
    <row r="10" spans="1:5" x14ac:dyDescent="0.2">
      <c r="A10" s="18"/>
      <c r="B10" s="234"/>
      <c r="C10" s="233"/>
      <c r="D10" s="145" t="s">
        <v>358</v>
      </c>
      <c r="E10" s="171">
        <v>1.4437474782434947</v>
      </c>
    </row>
    <row r="11" spans="1:5" x14ac:dyDescent="0.2">
      <c r="A11" s="173" t="s">
        <v>114</v>
      </c>
      <c r="B11" s="174">
        <v>26085.822757478243</v>
      </c>
      <c r="C11" s="233"/>
      <c r="D11" s="173" t="s">
        <v>114</v>
      </c>
      <c r="E11" s="174">
        <v>26085.822757478243</v>
      </c>
    </row>
    <row r="12" spans="1:5" x14ac:dyDescent="0.2">
      <c r="A12" s="1"/>
      <c r="B12" s="1"/>
      <c r="C12" s="233"/>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7"/>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4" t="s">
        <v>489</v>
      </c>
      <c r="B1" s="764"/>
      <c r="C1" s="764"/>
      <c r="D1" s="764"/>
      <c r="E1" s="764"/>
      <c r="F1" s="191"/>
    </row>
    <row r="2" spans="1:8" x14ac:dyDescent="0.2">
      <c r="A2" s="765"/>
      <c r="B2" s="765"/>
      <c r="C2" s="765"/>
      <c r="D2" s="765"/>
      <c r="E2" s="765"/>
      <c r="H2" s="55" t="s">
        <v>359</v>
      </c>
    </row>
    <row r="3" spans="1:8" x14ac:dyDescent="0.2">
      <c r="A3" s="56"/>
      <c r="B3" s="56"/>
      <c r="C3" s="623" t="s">
        <v>488</v>
      </c>
      <c r="D3" s="623" t="s">
        <v>579</v>
      </c>
      <c r="E3" s="623" t="s">
        <v>618</v>
      </c>
      <c r="F3" s="623" t="s">
        <v>579</v>
      </c>
      <c r="G3" s="623" t="s">
        <v>617</v>
      </c>
      <c r="H3" s="623" t="s">
        <v>579</v>
      </c>
    </row>
    <row r="4" spans="1:8" ht="15" x14ac:dyDescent="0.25">
      <c r="A4" s="636">
        <v>2019</v>
      </c>
      <c r="B4" s="558" t="s">
        <v>506</v>
      </c>
      <c r="C4" s="627" t="s">
        <v>506</v>
      </c>
      <c r="D4" s="627" t="s">
        <v>506</v>
      </c>
      <c r="E4" s="627" t="s">
        <v>506</v>
      </c>
      <c r="F4" s="627" t="s">
        <v>506</v>
      </c>
      <c r="G4" s="627" t="s">
        <v>506</v>
      </c>
      <c r="H4" s="627" t="s">
        <v>506</v>
      </c>
    </row>
    <row r="5" spans="1:8" ht="15" x14ac:dyDescent="0.25">
      <c r="A5" s="664" t="s">
        <v>506</v>
      </c>
      <c r="B5" s="18" t="s">
        <v>637</v>
      </c>
      <c r="C5" s="236">
        <v>8.6282825199999991</v>
      </c>
      <c r="D5" s="442">
        <v>-5.3305949155175245</v>
      </c>
      <c r="E5" s="236">
        <v>6.7438285199999992</v>
      </c>
      <c r="F5" s="442">
        <v>-6.7200452557603256</v>
      </c>
      <c r="G5" s="236" t="s">
        <v>142</v>
      </c>
      <c r="H5" s="442" t="s">
        <v>142</v>
      </c>
    </row>
    <row r="6" spans="1:8" ht="15" x14ac:dyDescent="0.25">
      <c r="A6" s="636">
        <v>2020</v>
      </c>
      <c r="B6" s="558" t="s">
        <v>506</v>
      </c>
      <c r="C6" s="627" t="s">
        <v>506</v>
      </c>
      <c r="D6" s="627" t="s">
        <v>506</v>
      </c>
      <c r="E6" s="627" t="s">
        <v>506</v>
      </c>
      <c r="F6" s="627" t="s">
        <v>506</v>
      </c>
      <c r="G6" s="627" t="s">
        <v>506</v>
      </c>
      <c r="H6" s="627" t="s">
        <v>506</v>
      </c>
    </row>
    <row r="7" spans="1:8" ht="15" x14ac:dyDescent="0.25">
      <c r="A7" s="664" t="s">
        <v>506</v>
      </c>
      <c r="B7" s="18" t="s">
        <v>636</v>
      </c>
      <c r="C7" s="236">
        <v>8.3495372399999983</v>
      </c>
      <c r="D7" s="442">
        <v>-3.2305998250970669</v>
      </c>
      <c r="E7" s="236">
        <v>6.4662932399999997</v>
      </c>
      <c r="F7" s="442">
        <v>-4.1153964573227242</v>
      </c>
      <c r="G7" s="236" t="s">
        <v>142</v>
      </c>
      <c r="H7" s="442" t="s">
        <v>142</v>
      </c>
    </row>
    <row r="8" spans="1:8" ht="15" x14ac:dyDescent="0.25">
      <c r="A8" s="664" t="s">
        <v>506</v>
      </c>
      <c r="B8" s="18" t="s">
        <v>639</v>
      </c>
      <c r="C8" s="236">
        <v>7.9797079999999987</v>
      </c>
      <c r="D8" s="442">
        <v>-4.4293381701235424</v>
      </c>
      <c r="E8" s="236">
        <v>6.0964640000000001</v>
      </c>
      <c r="F8" s="442">
        <v>-5.7193391371777569</v>
      </c>
      <c r="G8" s="236" t="s">
        <v>142</v>
      </c>
      <c r="H8" s="442" t="s">
        <v>142</v>
      </c>
    </row>
    <row r="9" spans="1:8" ht="15" x14ac:dyDescent="0.25">
      <c r="A9" s="664" t="s">
        <v>506</v>
      </c>
      <c r="B9" s="18" t="s">
        <v>638</v>
      </c>
      <c r="C9" s="236">
        <v>7.7840267999999995</v>
      </c>
      <c r="D9" s="442">
        <v>-2.452235094316725</v>
      </c>
      <c r="E9" s="236">
        <v>5.7697397999999991</v>
      </c>
      <c r="F9" s="442">
        <v>-5.3592410288980794</v>
      </c>
      <c r="G9" s="236" t="s">
        <v>142</v>
      </c>
      <c r="H9" s="442" t="s">
        <v>142</v>
      </c>
    </row>
    <row r="10" spans="1:8" ht="15" x14ac:dyDescent="0.25">
      <c r="A10" s="636">
        <v>2021</v>
      </c>
      <c r="B10" s="558" t="s">
        <v>506</v>
      </c>
      <c r="C10" s="627" t="s">
        <v>506</v>
      </c>
      <c r="D10" s="627" t="s">
        <v>506</v>
      </c>
      <c r="E10" s="627" t="s">
        <v>506</v>
      </c>
      <c r="F10" s="627" t="s">
        <v>506</v>
      </c>
      <c r="G10" s="627" t="s">
        <v>506</v>
      </c>
      <c r="H10" s="627" t="s">
        <v>506</v>
      </c>
    </row>
    <row r="11" spans="1:8" ht="15" x14ac:dyDescent="0.25">
      <c r="A11" s="664" t="s">
        <v>506</v>
      </c>
      <c r="B11" s="18" t="s">
        <v>636</v>
      </c>
      <c r="C11" s="236">
        <v>8.1517022399999988</v>
      </c>
      <c r="D11" s="442">
        <v>4.7234606129567709</v>
      </c>
      <c r="E11" s="236">
        <v>6.1374152400000002</v>
      </c>
      <c r="F11" s="442">
        <v>6.3724787034590564</v>
      </c>
      <c r="G11" s="236" t="s">
        <v>142</v>
      </c>
      <c r="H11" s="442" t="s">
        <v>142</v>
      </c>
    </row>
    <row r="12" spans="1:8" ht="15" x14ac:dyDescent="0.25">
      <c r="A12" s="664" t="s">
        <v>506</v>
      </c>
      <c r="B12" s="18" t="s">
        <v>639</v>
      </c>
      <c r="C12" s="236">
        <v>8.3919162799999985</v>
      </c>
      <c r="D12" s="442">
        <v>2.9467960547096692</v>
      </c>
      <c r="E12" s="236">
        <v>6.3776292799999998</v>
      </c>
      <c r="F12" s="442">
        <v>3.9139284308877831</v>
      </c>
      <c r="G12" s="236" t="s">
        <v>142</v>
      </c>
      <c r="H12" s="442" t="s">
        <v>142</v>
      </c>
    </row>
    <row r="13" spans="1:8" s="1" customFormat="1" ht="15" x14ac:dyDescent="0.25">
      <c r="A13" s="664" t="s">
        <v>506</v>
      </c>
      <c r="B13" s="18" t="s">
        <v>638</v>
      </c>
      <c r="C13" s="236">
        <v>8.3238000000000003</v>
      </c>
      <c r="D13" s="442">
        <v>-0.81</v>
      </c>
      <c r="E13" s="236">
        <v>7.1341999999999999</v>
      </c>
      <c r="F13" s="442">
        <v>11.86</v>
      </c>
      <c r="G13" s="236">
        <v>6.7427999999999999</v>
      </c>
      <c r="H13" s="442" t="s">
        <v>142</v>
      </c>
    </row>
    <row r="14" spans="1:8" s="1" customFormat="1" ht="15" x14ac:dyDescent="0.25">
      <c r="A14" s="636">
        <v>2022</v>
      </c>
      <c r="B14" s="558" t="s">
        <v>506</v>
      </c>
      <c r="C14" s="627" t="s">
        <v>506</v>
      </c>
      <c r="D14" s="627" t="s">
        <v>506</v>
      </c>
      <c r="E14" s="627" t="s">
        <v>506</v>
      </c>
      <c r="F14" s="627" t="s">
        <v>506</v>
      </c>
      <c r="G14" s="627" t="s">
        <v>506</v>
      </c>
      <c r="H14" s="627" t="s">
        <v>506</v>
      </c>
    </row>
    <row r="15" spans="1:8" s="1" customFormat="1" ht="15" x14ac:dyDescent="0.25">
      <c r="A15" s="664" t="s">
        <v>506</v>
      </c>
      <c r="B15" s="18" t="s">
        <v>636</v>
      </c>
      <c r="C15" s="236">
        <v>8.7993390099999989</v>
      </c>
      <c r="D15" s="442">
        <v>5.712735698136596</v>
      </c>
      <c r="E15" s="236">
        <v>7.6110379399999983</v>
      </c>
      <c r="F15" s="442">
        <v>6.6834530348602481</v>
      </c>
      <c r="G15" s="236">
        <v>7.2198340499999993</v>
      </c>
      <c r="H15" s="442">
        <v>7.0746595149630291</v>
      </c>
    </row>
    <row r="16" spans="1:8" s="1" customFormat="1" ht="15" x14ac:dyDescent="0.25">
      <c r="A16" s="664" t="s">
        <v>506</v>
      </c>
      <c r="B16" s="18" t="s">
        <v>637</v>
      </c>
      <c r="C16" s="236">
        <v>9.3430694499999998</v>
      </c>
      <c r="D16" s="442">
        <v>6.1792191365974087</v>
      </c>
      <c r="E16" s="236">
        <v>8.154769589999999</v>
      </c>
      <c r="F16" s="442">
        <v>7.1439881693718217</v>
      </c>
      <c r="G16" s="236">
        <v>7.7635644899999985</v>
      </c>
      <c r="H16" s="442">
        <v>7.5310656205456574</v>
      </c>
    </row>
    <row r="17" spans="1:8" s="1" customFormat="1" ht="15" x14ac:dyDescent="0.25">
      <c r="A17" s="664" t="s">
        <v>506</v>
      </c>
      <c r="B17" s="18" t="s">
        <v>639</v>
      </c>
      <c r="C17" s="236">
        <v>9.9683611499999998</v>
      </c>
      <c r="D17" s="442">
        <v>6.692572535677769</v>
      </c>
      <c r="E17" s="236">
        <v>8.780061289999999</v>
      </c>
      <c r="F17" s="442">
        <v>7.6678034014201994</v>
      </c>
      <c r="G17" s="236">
        <v>8.3888561899999985</v>
      </c>
      <c r="H17" s="442">
        <v>8.0541831114485927</v>
      </c>
    </row>
    <row r="18" spans="1:8" s="1" customFormat="1" ht="15" x14ac:dyDescent="0.25">
      <c r="A18" s="694" t="s">
        <v>506</v>
      </c>
      <c r="B18" s="440" t="s">
        <v>638</v>
      </c>
      <c r="C18" s="695">
        <v>9.0315361499999991</v>
      </c>
      <c r="D18" s="696">
        <v>-9.3979841410541258</v>
      </c>
      <c r="E18" s="695">
        <v>8.1181600500000002</v>
      </c>
      <c r="F18" s="696">
        <v>-7.5386858717474725</v>
      </c>
      <c r="G18" s="695">
        <v>7.8286649000000006</v>
      </c>
      <c r="H18" s="696">
        <v>-6.6778029961674434</v>
      </c>
    </row>
    <row r="19" spans="1:8" s="1" customFormat="1" ht="15" x14ac:dyDescent="0.25">
      <c r="A19" s="636">
        <v>2023</v>
      </c>
      <c r="B19" s="558" t="s">
        <v>506</v>
      </c>
      <c r="C19" s="627" t="s">
        <v>506</v>
      </c>
      <c r="D19" s="627" t="s">
        <v>506</v>
      </c>
      <c r="E19" s="627" t="s">
        <v>506</v>
      </c>
      <c r="F19" s="627" t="s">
        <v>506</v>
      </c>
      <c r="G19" s="627" t="s">
        <v>506</v>
      </c>
      <c r="H19" s="627" t="s">
        <v>506</v>
      </c>
    </row>
    <row r="20" spans="1:8" s="1" customFormat="1" ht="15" x14ac:dyDescent="0.25">
      <c r="A20" s="664" t="s">
        <v>506</v>
      </c>
      <c r="B20" s="18" t="s">
        <v>636</v>
      </c>
      <c r="C20" s="236">
        <v>9.7491355500000001</v>
      </c>
      <c r="D20" s="442">
        <v>7.9454855528646817</v>
      </c>
      <c r="E20" s="236">
        <v>8.8357594499999994</v>
      </c>
      <c r="F20" s="442">
        <v>8.839434004506959</v>
      </c>
      <c r="G20" s="236">
        <v>8.5462643000000007</v>
      </c>
      <c r="H20" s="442">
        <v>9.1663062497412557</v>
      </c>
    </row>
    <row r="21" spans="1:8" s="1" customFormat="1" ht="15" x14ac:dyDescent="0.25">
      <c r="A21" s="664" t="s">
        <v>506</v>
      </c>
      <c r="B21" s="18" t="s">
        <v>637</v>
      </c>
      <c r="C21" s="236">
        <v>7.0454401499999992</v>
      </c>
      <c r="D21" s="442">
        <v>-27.732668051784355</v>
      </c>
      <c r="E21" s="236">
        <v>6.1357264500000008</v>
      </c>
      <c r="F21" s="442">
        <v>-30.558018416854917</v>
      </c>
      <c r="G21" s="236">
        <v>5.8467167500000006</v>
      </c>
      <c r="H21" s="442">
        <v>-31.58745687282337</v>
      </c>
    </row>
    <row r="22" spans="1:8" s="1" customFormat="1" ht="15" x14ac:dyDescent="0.25">
      <c r="A22" s="664" t="s">
        <v>506</v>
      </c>
      <c r="B22" s="18" t="s">
        <v>639</v>
      </c>
      <c r="C22" s="236">
        <v>6.8701930500000001</v>
      </c>
      <c r="D22" s="442">
        <v>-2.4873832758340741</v>
      </c>
      <c r="E22" s="236">
        <v>5.9604793500000008</v>
      </c>
      <c r="F22" s="442">
        <v>-2.8561752455571088</v>
      </c>
      <c r="G22" s="236">
        <v>5.6714696499999997</v>
      </c>
      <c r="H22" s="442">
        <v>-2.9973591588817921</v>
      </c>
    </row>
    <row r="23" spans="1:8" s="1" customFormat="1" ht="15" x14ac:dyDescent="0.25">
      <c r="A23" s="694" t="s">
        <v>506</v>
      </c>
      <c r="B23" s="440" t="s">
        <v>638</v>
      </c>
      <c r="C23" s="695">
        <v>6.7687525499999994</v>
      </c>
      <c r="D23" s="696">
        <v>-1.4765305612482127</v>
      </c>
      <c r="E23" s="695">
        <v>5.9630581500000011</v>
      </c>
      <c r="F23" s="696">
        <v>4.3264976666687285E-2</v>
      </c>
      <c r="G23" s="695">
        <v>5.6023470999999994</v>
      </c>
      <c r="H23" s="696">
        <v>-1.2187766886842168</v>
      </c>
    </row>
    <row r="24" spans="1:8" s="1" customFormat="1" ht="15" x14ac:dyDescent="0.25">
      <c r="A24" s="636">
        <v>2024</v>
      </c>
      <c r="B24" s="558" t="s">
        <v>506</v>
      </c>
      <c r="C24" s="627" t="s">
        <v>506</v>
      </c>
      <c r="D24" s="627" t="s">
        <v>506</v>
      </c>
      <c r="E24" s="627" t="s">
        <v>506</v>
      </c>
      <c r="F24" s="627" t="s">
        <v>506</v>
      </c>
      <c r="G24" s="627" t="s">
        <v>506</v>
      </c>
      <c r="H24" s="627" t="s">
        <v>506</v>
      </c>
    </row>
    <row r="25" spans="1:8" s="1" customFormat="1" ht="15" x14ac:dyDescent="0.25">
      <c r="A25" s="664" t="s">
        <v>506</v>
      </c>
      <c r="B25" s="18" t="s">
        <v>636</v>
      </c>
      <c r="C25" s="236">
        <v>7.5682376000000007</v>
      </c>
      <c r="D25" s="442">
        <v>11.811409031343617</v>
      </c>
      <c r="E25" s="236">
        <v>6.7241779000000017</v>
      </c>
      <c r="F25" s="442">
        <v>12.763916280105375</v>
      </c>
      <c r="G25" s="236">
        <v>6.3462890333333348</v>
      </c>
      <c r="H25" s="442">
        <v>13.279111773230465</v>
      </c>
    </row>
    <row r="26" spans="1:8" s="1" customFormat="1" ht="15" x14ac:dyDescent="0.25">
      <c r="A26" s="694" t="s">
        <v>506</v>
      </c>
      <c r="B26" s="440" t="s">
        <v>637</v>
      </c>
      <c r="C26" s="695">
        <v>6.7810831000000009</v>
      </c>
      <c r="D26" s="696">
        <v>-10.400763580678277</v>
      </c>
      <c r="E26" s="695">
        <v>5.9370223000000006</v>
      </c>
      <c r="F26" s="696">
        <v>-11.706347031657222</v>
      </c>
      <c r="G26" s="695">
        <v>5.5591345333333342</v>
      </c>
      <c r="H26" s="696">
        <v>-12.40338244705748</v>
      </c>
    </row>
    <row r="27" spans="1:8" s="1" customFormat="1" x14ac:dyDescent="0.2">
      <c r="A27" s="80" t="s">
        <v>255</v>
      </c>
      <c r="H27" s="161" t="s">
        <v>566</v>
      </c>
    </row>
    <row r="28" spans="1:8" s="1" customFormat="1" x14ac:dyDescent="0.2">
      <c r="A28" s="80" t="s">
        <v>693</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4">
        <f>INDICE!A3</f>
        <v>45413</v>
      </c>
      <c r="C3" s="775"/>
      <c r="D3" s="775" t="s">
        <v>115</v>
      </c>
      <c r="E3" s="775"/>
      <c r="F3" s="775" t="s">
        <v>116</v>
      </c>
      <c r="G3" s="775"/>
      <c r="H3" s="775"/>
      <c r="I3"/>
    </row>
    <row r="4" spans="1:9" ht="14.25" x14ac:dyDescent="0.2">
      <c r="A4" s="66"/>
      <c r="B4" s="63" t="s">
        <v>47</v>
      </c>
      <c r="C4" s="63" t="s">
        <v>418</v>
      </c>
      <c r="D4" s="63" t="s">
        <v>47</v>
      </c>
      <c r="E4" s="63" t="s">
        <v>418</v>
      </c>
      <c r="F4" s="63" t="s">
        <v>47</v>
      </c>
      <c r="G4" s="64" t="s">
        <v>418</v>
      </c>
      <c r="H4" s="64" t="s">
        <v>121</v>
      </c>
      <c r="I4"/>
    </row>
    <row r="5" spans="1:9" ht="14.25" x14ac:dyDescent="0.2">
      <c r="A5" s="3" t="s">
        <v>508</v>
      </c>
      <c r="B5" s="301">
        <v>167.59928000000002</v>
      </c>
      <c r="C5" s="72">
        <v>0.36657311655421571</v>
      </c>
      <c r="D5" s="71">
        <v>987.30487000000016</v>
      </c>
      <c r="E5" s="72">
        <v>6.4280936356066212</v>
      </c>
      <c r="F5" s="71">
        <v>2156.6397400000001</v>
      </c>
      <c r="G5" s="72">
        <v>4.5874449523298084</v>
      </c>
      <c r="H5" s="304">
        <v>3.6801526417828745</v>
      </c>
      <c r="I5"/>
    </row>
    <row r="6" spans="1:9" ht="14.25" x14ac:dyDescent="0.2">
      <c r="A6" s="3" t="s">
        <v>48</v>
      </c>
      <c r="B6" s="302">
        <v>556.63809000000015</v>
      </c>
      <c r="C6" s="59">
        <v>8.5726415080539002</v>
      </c>
      <c r="D6" s="58">
        <v>2538.4272300000002</v>
      </c>
      <c r="E6" s="59">
        <v>9.3857612835724531</v>
      </c>
      <c r="F6" s="58">
        <v>6286.0798699999996</v>
      </c>
      <c r="G6" s="59">
        <v>6.9136261928619644</v>
      </c>
      <c r="H6" s="305">
        <v>10.726749123170032</v>
      </c>
      <c r="I6"/>
    </row>
    <row r="7" spans="1:9" ht="14.25" x14ac:dyDescent="0.2">
      <c r="A7" s="3" t="s">
        <v>49</v>
      </c>
      <c r="B7" s="302">
        <v>646.80808000000059</v>
      </c>
      <c r="C7" s="59">
        <v>14.248397040650298</v>
      </c>
      <c r="D7" s="58">
        <v>2771.8190700000009</v>
      </c>
      <c r="E7" s="59">
        <v>12.872845696702273</v>
      </c>
      <c r="F7" s="58">
        <v>6958.9876899999999</v>
      </c>
      <c r="G7" s="59">
        <v>12.008298994281507</v>
      </c>
      <c r="H7" s="305">
        <v>11.875018556176657</v>
      </c>
      <c r="I7"/>
    </row>
    <row r="8" spans="1:9" ht="14.25" x14ac:dyDescent="0.2">
      <c r="A8" s="3" t="s">
        <v>122</v>
      </c>
      <c r="B8" s="302">
        <v>2549.6267799999973</v>
      </c>
      <c r="C8" s="59">
        <v>2.1408723925490749</v>
      </c>
      <c r="D8" s="58">
        <v>12528.593589999999</v>
      </c>
      <c r="E8" s="59">
        <v>2.8067000875566328</v>
      </c>
      <c r="F8" s="58">
        <v>29871.008670000003</v>
      </c>
      <c r="G8" s="59">
        <v>-2.9600309431591842</v>
      </c>
      <c r="H8" s="305">
        <v>50.972756103260743</v>
      </c>
      <c r="I8"/>
    </row>
    <row r="9" spans="1:9" ht="14.25" x14ac:dyDescent="0.2">
      <c r="A9" s="3" t="s">
        <v>123</v>
      </c>
      <c r="B9" s="302">
        <v>735.71166999999991</v>
      </c>
      <c r="C9" s="59">
        <v>6.3925246040921593</v>
      </c>
      <c r="D9" s="58">
        <v>3649.82474</v>
      </c>
      <c r="E9" s="59">
        <v>9.2144519370452738</v>
      </c>
      <c r="F9" s="58">
        <v>8343.6297599999998</v>
      </c>
      <c r="G9" s="73">
        <v>5.8814051706740162</v>
      </c>
      <c r="H9" s="305">
        <v>14.237811969152627</v>
      </c>
      <c r="I9"/>
    </row>
    <row r="10" spans="1:9" ht="14.25" x14ac:dyDescent="0.2">
      <c r="A10" s="3" t="s">
        <v>586</v>
      </c>
      <c r="B10" s="302">
        <v>419.47300000000001</v>
      </c>
      <c r="C10" s="330">
        <v>23.437582762943386</v>
      </c>
      <c r="D10" s="58">
        <v>2189.237297166731</v>
      </c>
      <c r="E10" s="59">
        <v>14.202347188977393</v>
      </c>
      <c r="F10" s="58">
        <v>4985.5642971667312</v>
      </c>
      <c r="G10" s="59">
        <v>13.027629096835749</v>
      </c>
      <c r="H10" s="305">
        <v>8.5075116064570544</v>
      </c>
      <c r="I10"/>
    </row>
    <row r="11" spans="1:9" ht="14.25" x14ac:dyDescent="0.2">
      <c r="A11" s="60" t="s">
        <v>587</v>
      </c>
      <c r="B11" s="61">
        <v>5075.8568999999989</v>
      </c>
      <c r="C11" s="62">
        <v>6.3377279301690947</v>
      </c>
      <c r="D11" s="61">
        <v>24665.206797166735</v>
      </c>
      <c r="E11" s="62">
        <v>6.547858622316963</v>
      </c>
      <c r="F11" s="61">
        <v>58601.910027166741</v>
      </c>
      <c r="G11" s="62">
        <v>2.4010976393707759</v>
      </c>
      <c r="H11" s="62">
        <v>100</v>
      </c>
      <c r="I11"/>
    </row>
    <row r="12" spans="1:9" ht="14.25" x14ac:dyDescent="0.2">
      <c r="A12" s="3"/>
      <c r="B12" s="3"/>
      <c r="C12" s="3"/>
      <c r="D12" s="3"/>
      <c r="E12" s="3"/>
      <c r="F12" s="3"/>
      <c r="G12" s="3"/>
      <c r="H12" s="79" t="s">
        <v>220</v>
      </c>
      <c r="I12"/>
    </row>
    <row r="13" spans="1:9" ht="14.25" x14ac:dyDescent="0.2">
      <c r="A13" s="80" t="s">
        <v>476</v>
      </c>
      <c r="B13" s="3"/>
      <c r="C13" s="3"/>
      <c r="D13" s="3"/>
      <c r="E13" s="3"/>
      <c r="F13" s="3"/>
      <c r="G13" s="3"/>
      <c r="H13" s="3"/>
      <c r="I13"/>
    </row>
    <row r="14" spans="1:9" ht="14.25" x14ac:dyDescent="0.2">
      <c r="A14" s="80" t="s">
        <v>419</v>
      </c>
      <c r="B14" s="58"/>
      <c r="C14" s="3"/>
      <c r="D14" s="3"/>
      <c r="E14" s="3"/>
      <c r="F14" s="3"/>
      <c r="G14" s="3"/>
      <c r="H14" s="3"/>
      <c r="I14"/>
    </row>
    <row r="15" spans="1:9" ht="14.25" x14ac:dyDescent="0.2">
      <c r="A15" s="80" t="s">
        <v>420</v>
      </c>
      <c r="B15" s="3"/>
      <c r="C15" s="3"/>
      <c r="D15" s="3"/>
      <c r="E15" s="3"/>
      <c r="F15" s="3"/>
      <c r="G15" s="3"/>
      <c r="H15" s="3"/>
      <c r="I15"/>
    </row>
    <row r="16" spans="1:9" ht="14.25" x14ac:dyDescent="0.2">
      <c r="A16" s="133" t="s">
        <v>529</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14" priority="6" operator="equal">
      <formula>0</formula>
    </cfRule>
    <cfRule type="cellIs" dxfId="213"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360</v>
      </c>
    </row>
    <row r="2" spans="1:13" x14ac:dyDescent="0.2">
      <c r="A2" s="158"/>
      <c r="M2" s="161"/>
    </row>
    <row r="3" spans="1:13" x14ac:dyDescent="0.2">
      <c r="A3" s="190"/>
      <c r="B3" s="145">
        <v>2023</v>
      </c>
      <c r="C3" s="145" t="s">
        <v>506</v>
      </c>
      <c r="D3" s="145" t="s">
        <v>506</v>
      </c>
      <c r="E3" s="145" t="s">
        <v>506</v>
      </c>
      <c r="F3" s="145" t="s">
        <v>506</v>
      </c>
      <c r="G3" s="145" t="s">
        <v>506</v>
      </c>
      <c r="H3" s="145" t="s">
        <v>506</v>
      </c>
      <c r="I3" s="145">
        <v>2024</v>
      </c>
      <c r="J3" s="145" t="s">
        <v>506</v>
      </c>
      <c r="K3" s="145" t="s">
        <v>506</v>
      </c>
      <c r="L3" s="145" t="s">
        <v>506</v>
      </c>
      <c r="M3" s="145" t="s">
        <v>506</v>
      </c>
    </row>
    <row r="4" spans="1:13" x14ac:dyDescent="0.2">
      <c r="B4" s="537">
        <v>45078</v>
      </c>
      <c r="C4" s="537">
        <v>45108</v>
      </c>
      <c r="D4" s="537">
        <v>45139</v>
      </c>
      <c r="E4" s="537">
        <v>45170</v>
      </c>
      <c r="F4" s="537">
        <v>45200</v>
      </c>
      <c r="G4" s="537">
        <v>45231</v>
      </c>
      <c r="H4" s="537">
        <v>45261</v>
      </c>
      <c r="I4" s="537">
        <v>45292</v>
      </c>
      <c r="J4" s="537">
        <v>45323</v>
      </c>
      <c r="K4" s="537">
        <v>45352</v>
      </c>
      <c r="L4" s="537">
        <v>45383</v>
      </c>
      <c r="M4" s="537">
        <v>45413</v>
      </c>
    </row>
    <row r="5" spans="1:13" x14ac:dyDescent="0.2">
      <c r="A5" s="552" t="s">
        <v>536</v>
      </c>
      <c r="B5" s="539">
        <v>2.1766666666666659</v>
      </c>
      <c r="C5" s="539">
        <v>2.5537894736842106</v>
      </c>
      <c r="D5" s="539">
        <v>2.5831739130434781</v>
      </c>
      <c r="E5" s="539">
        <v>2.6369500000000001</v>
      </c>
      <c r="F5" s="539">
        <v>2.9874545454545451</v>
      </c>
      <c r="G5" s="539">
        <v>2.7060526315789475</v>
      </c>
      <c r="H5" s="539">
        <v>2.5220999999999996</v>
      </c>
      <c r="I5" s="539">
        <v>3.1761428571428576</v>
      </c>
      <c r="J5" s="539">
        <v>1.7217499999999997</v>
      </c>
      <c r="K5" s="539">
        <v>1.4928000000000003</v>
      </c>
      <c r="L5" s="539">
        <v>1.5985909090909092</v>
      </c>
      <c r="M5" s="539">
        <v>2.1205000000000007</v>
      </c>
    </row>
    <row r="6" spans="1:13" x14ac:dyDescent="0.2">
      <c r="A6" s="18" t="s">
        <v>537</v>
      </c>
      <c r="B6" s="539">
        <v>79.770454545454555</v>
      </c>
      <c r="C6" s="539">
        <v>71.13095238095238</v>
      </c>
      <c r="D6" s="539">
        <v>83.586363636363629</v>
      </c>
      <c r="E6" s="539">
        <v>92.125238095238103</v>
      </c>
      <c r="F6" s="539">
        <v>104.87045454545454</v>
      </c>
      <c r="G6" s="539">
        <v>105.75681818181819</v>
      </c>
      <c r="H6" s="539">
        <v>84.622631578947363</v>
      </c>
      <c r="I6" s="539">
        <v>74.245454545454535</v>
      </c>
      <c r="J6" s="539">
        <v>63.224761904761898</v>
      </c>
      <c r="K6" s="539">
        <v>68.255499999999998</v>
      </c>
      <c r="L6" s="539">
        <v>71.838095238095235</v>
      </c>
      <c r="M6" s="539">
        <v>76.418636363636367</v>
      </c>
    </row>
    <row r="7" spans="1:13" x14ac:dyDescent="0.2">
      <c r="A7" s="514" t="s">
        <v>538</v>
      </c>
      <c r="B7" s="539">
        <v>32.474090909090918</v>
      </c>
      <c r="C7" s="539">
        <v>29.54190476190476</v>
      </c>
      <c r="D7" s="539">
        <v>33.476818181818189</v>
      </c>
      <c r="E7" s="539">
        <v>36.526666666666664</v>
      </c>
      <c r="F7" s="539">
        <v>43.264545454545448</v>
      </c>
      <c r="G7" s="539">
        <v>43.26909090909092</v>
      </c>
      <c r="H7" s="539">
        <v>35.478421052631575</v>
      </c>
      <c r="I7" s="539">
        <v>29.753636363636364</v>
      </c>
      <c r="J7" s="539">
        <v>25.630476190476191</v>
      </c>
      <c r="K7" s="539">
        <v>26.675000000000001</v>
      </c>
      <c r="L7" s="539">
        <v>29.131428571428575</v>
      </c>
      <c r="M7" s="579">
        <v>31.903478260869566</v>
      </c>
    </row>
    <row r="8" spans="1:13" x14ac:dyDescent="0.2">
      <c r="A8" s="440" t="s">
        <v>539</v>
      </c>
      <c r="B8" s="580">
        <v>31.247333333333327</v>
      </c>
      <c r="C8" s="580">
        <v>29.849999999999994</v>
      </c>
      <c r="D8" s="580">
        <v>34.105161290322577</v>
      </c>
      <c r="E8" s="580">
        <v>37.066000000000003</v>
      </c>
      <c r="F8" s="580">
        <v>43.046451612903233</v>
      </c>
      <c r="G8" s="580">
        <v>38.041666666666657</v>
      </c>
      <c r="H8" s="580">
        <v>34.3116129032258</v>
      </c>
      <c r="I8" s="580">
        <v>29.842258064516137</v>
      </c>
      <c r="J8" s="580">
        <v>25.343103448275858</v>
      </c>
      <c r="K8" s="580">
        <v>26.866774193548387</v>
      </c>
      <c r="L8" s="580">
        <v>29.221666666666668</v>
      </c>
      <c r="M8" s="580">
        <v>32.00516129032259</v>
      </c>
    </row>
    <row r="9" spans="1:13" x14ac:dyDescent="0.2">
      <c r="M9" s="161" t="s">
        <v>540</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3"/>
      <c r="H2" s="245"/>
      <c r="I2" s="244" t="s">
        <v>151</v>
      </c>
    </row>
    <row r="3" spans="1:71" s="69" customFormat="1" ht="12.75" x14ac:dyDescent="0.2">
      <c r="A3" s="70"/>
      <c r="B3" s="825">
        <f>INDICE!A3</f>
        <v>45413</v>
      </c>
      <c r="C3" s="826">
        <v>41671</v>
      </c>
      <c r="D3" s="825">
        <f>DATE(YEAR(B3),MONTH(B3)-1,1)</f>
        <v>45383</v>
      </c>
      <c r="E3" s="826"/>
      <c r="F3" s="825">
        <f>DATE(YEAR(B3)-1,MONTH(B3),1)</f>
        <v>45047</v>
      </c>
      <c r="G3" s="826"/>
      <c r="H3" s="767" t="s">
        <v>418</v>
      </c>
      <c r="I3" s="76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6">
        <f>D3</f>
        <v>45383</v>
      </c>
      <c r="I4" s="281">
        <f>F3</f>
        <v>45047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362</v>
      </c>
      <c r="B5" s="235">
        <v>5762.22</v>
      </c>
      <c r="C5" s="445">
        <v>37.30948897793386</v>
      </c>
      <c r="D5" s="235">
        <v>5576.4679999999998</v>
      </c>
      <c r="E5" s="445">
        <v>36.935268492429003</v>
      </c>
      <c r="F5" s="235">
        <v>5705.9369999999999</v>
      </c>
      <c r="G5" s="445">
        <v>36.383467618675112</v>
      </c>
      <c r="H5" s="628">
        <v>3.3309973266232391</v>
      </c>
      <c r="I5" s="241">
        <v>0.98639364577632671</v>
      </c>
      <c r="K5" s="240"/>
    </row>
    <row r="6" spans="1:71" s="13" customFormat="1" ht="15" x14ac:dyDescent="0.2">
      <c r="A6" s="16" t="s">
        <v>117</v>
      </c>
      <c r="B6" s="235">
        <v>9682.1620000000003</v>
      </c>
      <c r="C6" s="445">
        <v>62.690511022066154</v>
      </c>
      <c r="D6" s="235">
        <v>9521.4809999999998</v>
      </c>
      <c r="E6" s="445">
        <v>63.06473150757099</v>
      </c>
      <c r="F6" s="235">
        <v>9976.8369999999995</v>
      </c>
      <c r="G6" s="445">
        <v>63.616532381324888</v>
      </c>
      <c r="H6" s="241">
        <v>1.6875631007403209</v>
      </c>
      <c r="I6" s="241">
        <v>-2.953591403768542</v>
      </c>
      <c r="K6" s="240"/>
    </row>
    <row r="7" spans="1:71" s="69" customFormat="1" ht="12.75" x14ac:dyDescent="0.2">
      <c r="A7" s="76" t="s">
        <v>114</v>
      </c>
      <c r="B7" s="77">
        <v>15444.382</v>
      </c>
      <c r="C7" s="78">
        <v>100</v>
      </c>
      <c r="D7" s="77">
        <v>15097.949000000001</v>
      </c>
      <c r="E7" s="78">
        <v>100</v>
      </c>
      <c r="F7" s="77">
        <v>15682.773999999999</v>
      </c>
      <c r="G7" s="78">
        <v>100</v>
      </c>
      <c r="H7" s="78">
        <v>2.2945699445666365</v>
      </c>
      <c r="I7" s="629">
        <v>-1.5200882190867497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7" customFormat="1" ht="12.75" x14ac:dyDescent="0.2">
      <c r="A9" s="443" t="s">
        <v>490</v>
      </c>
      <c r="B9" s="238"/>
      <c r="C9" s="239"/>
      <c r="D9" s="238"/>
      <c r="E9" s="238"/>
      <c r="F9" s="238"/>
      <c r="G9" s="238"/>
      <c r="H9" s="238"/>
      <c r="I9" s="238"/>
      <c r="J9" s="238"/>
      <c r="K9" s="238"/>
      <c r="L9" s="238"/>
    </row>
    <row r="10" spans="1:71" x14ac:dyDescent="0.2">
      <c r="A10" s="444" t="s">
        <v>461</v>
      </c>
    </row>
    <row r="11" spans="1:71" x14ac:dyDescent="0.2">
      <c r="A11" s="443" t="s">
        <v>529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3"/>
      <c r="H2" s="245"/>
      <c r="I2" s="244" t="s">
        <v>151</v>
      </c>
    </row>
    <row r="3" spans="1:71" s="69" customFormat="1" ht="12.75" x14ac:dyDescent="0.2">
      <c r="A3" s="70"/>
      <c r="B3" s="825">
        <f>INDICE!A3</f>
        <v>45413</v>
      </c>
      <c r="C3" s="826">
        <v>41671</v>
      </c>
      <c r="D3" s="825">
        <f>DATE(YEAR(B3),MONTH(B3)-1,1)</f>
        <v>45383</v>
      </c>
      <c r="E3" s="826"/>
      <c r="F3" s="825">
        <f>DATE(YEAR(B3)-1,MONTH(B3),1)</f>
        <v>45047</v>
      </c>
      <c r="G3" s="826"/>
      <c r="H3" s="767" t="s">
        <v>418</v>
      </c>
      <c r="I3" s="76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1">
        <f>D3</f>
        <v>45383</v>
      </c>
      <c r="I4" s="281">
        <f>F3</f>
        <v>45047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463</v>
      </c>
      <c r="B5" s="235">
        <v>5490.893</v>
      </c>
      <c r="C5" s="445">
        <v>36.41841082699716</v>
      </c>
      <c r="D5" s="235">
        <v>5491.0069999999996</v>
      </c>
      <c r="E5" s="445">
        <v>38.081768043064784</v>
      </c>
      <c r="F5" s="235">
        <v>5630.3249999999998</v>
      </c>
      <c r="G5" s="445">
        <v>36.231347198725565</v>
      </c>
      <c r="H5" s="758">
        <v>-2.076121920798462E-3</v>
      </c>
      <c r="I5" s="438">
        <v>-2.4764467415291267</v>
      </c>
      <c r="K5" s="240"/>
    </row>
    <row r="6" spans="1:71" s="13" customFormat="1" ht="15" x14ac:dyDescent="0.2">
      <c r="A6" s="16" t="s">
        <v>512</v>
      </c>
      <c r="B6" s="235">
        <v>9586.3519299999989</v>
      </c>
      <c r="C6" s="445">
        <v>63.58158917300284</v>
      </c>
      <c r="D6" s="235">
        <v>8927.9847699999955</v>
      </c>
      <c r="E6" s="445">
        <v>61.918231956935209</v>
      </c>
      <c r="F6" s="235">
        <v>9909.6022599999978</v>
      </c>
      <c r="G6" s="445">
        <v>63.768652801274442</v>
      </c>
      <c r="H6" s="395">
        <v>7.3741967191998672</v>
      </c>
      <c r="I6" s="395">
        <v>-3.2619909610781797</v>
      </c>
      <c r="K6" s="240"/>
    </row>
    <row r="7" spans="1:71" s="69" customFormat="1" ht="12.75" x14ac:dyDescent="0.2">
      <c r="A7" s="76" t="s">
        <v>114</v>
      </c>
      <c r="B7" s="77">
        <v>15077.244929999999</v>
      </c>
      <c r="C7" s="78">
        <v>100</v>
      </c>
      <c r="D7" s="77">
        <v>14418.991769999995</v>
      </c>
      <c r="E7" s="78">
        <v>100</v>
      </c>
      <c r="F7" s="77">
        <v>15539.927259999997</v>
      </c>
      <c r="G7" s="78">
        <v>100</v>
      </c>
      <c r="H7" s="78">
        <v>4.56518160562071</v>
      </c>
      <c r="I7" s="78">
        <v>-2.9773777074938375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490</v>
      </c>
    </row>
    <row r="10" spans="1:71" x14ac:dyDescent="0.2">
      <c r="A10" s="443" t="s">
        <v>461</v>
      </c>
    </row>
    <row r="11" spans="1:71" x14ac:dyDescent="0.2">
      <c r="A11" s="429" t="s">
        <v>529</v>
      </c>
    </row>
    <row r="12" spans="1:71" x14ac:dyDescent="0.2">
      <c r="C12" s="1" t="s">
        <v>366</v>
      </c>
    </row>
  </sheetData>
  <mergeCells count="4">
    <mergeCell ref="B3:C3"/>
    <mergeCell ref="D3:E3"/>
    <mergeCell ref="F3:G3"/>
    <mergeCell ref="H3:I3"/>
  </mergeCells>
  <conditionalFormatting sqref="H5">
    <cfRule type="cellIs" dxfId="7" priority="1" operator="between">
      <formula>-0.000001</formula>
      <formula>-0.0999999999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6" t="s">
        <v>499</v>
      </c>
      <c r="B1" s="816"/>
      <c r="C1" s="816"/>
      <c r="D1" s="816"/>
      <c r="E1" s="816"/>
      <c r="F1" s="816"/>
    </row>
    <row r="2" spans="1:9" x14ac:dyDescent="0.2">
      <c r="A2" s="817"/>
      <c r="B2" s="817"/>
      <c r="C2" s="817"/>
      <c r="D2" s="817"/>
      <c r="E2" s="817"/>
      <c r="F2" s="817"/>
      <c r="I2" s="161" t="s">
        <v>462</v>
      </c>
    </row>
    <row r="3" spans="1:9" x14ac:dyDescent="0.2">
      <c r="A3" s="249"/>
      <c r="B3" s="251"/>
      <c r="C3" s="251"/>
      <c r="D3" s="774">
        <f>INDICE!A3</f>
        <v>45413</v>
      </c>
      <c r="E3" s="774">
        <v>41671</v>
      </c>
      <c r="F3" s="774">
        <f>DATE(YEAR(D3),MONTH(D3)-1,1)</f>
        <v>45383</v>
      </c>
      <c r="G3" s="774"/>
      <c r="H3" s="778">
        <f>DATE(YEAR(D3)-1,MONTH(D3),1)</f>
        <v>45047</v>
      </c>
      <c r="I3" s="778"/>
    </row>
    <row r="4" spans="1:9" x14ac:dyDescent="0.2">
      <c r="A4" s="215"/>
      <c r="B4" s="216"/>
      <c r="C4" s="216"/>
      <c r="D4" s="82" t="s">
        <v>365</v>
      </c>
      <c r="E4" s="184" t="s">
        <v>106</v>
      </c>
      <c r="F4" s="82" t="s">
        <v>365</v>
      </c>
      <c r="G4" s="184" t="s">
        <v>106</v>
      </c>
      <c r="H4" s="82" t="s">
        <v>365</v>
      </c>
      <c r="I4" s="184" t="s">
        <v>106</v>
      </c>
    </row>
    <row r="5" spans="1:9" x14ac:dyDescent="0.2">
      <c r="A5" s="540" t="s">
        <v>364</v>
      </c>
      <c r="B5" s="166"/>
      <c r="C5" s="166"/>
      <c r="D5" s="395">
        <v>104.89893032878551</v>
      </c>
      <c r="E5" s="448">
        <v>100</v>
      </c>
      <c r="F5" s="395">
        <v>102.18282000670992</v>
      </c>
      <c r="G5" s="448">
        <v>100</v>
      </c>
      <c r="H5" s="395">
        <v>116.11944644161325</v>
      </c>
      <c r="I5" s="448">
        <v>100</v>
      </c>
    </row>
    <row r="6" spans="1:9" x14ac:dyDescent="0.2">
      <c r="A6" s="581" t="s">
        <v>459</v>
      </c>
      <c r="B6" s="166"/>
      <c r="C6" s="166"/>
      <c r="D6" s="395">
        <v>66.78977006262582</v>
      </c>
      <c r="E6" s="448">
        <v>63.670592114987393</v>
      </c>
      <c r="F6" s="395">
        <v>64.072845090583755</v>
      </c>
      <c r="G6" s="448">
        <v>62.704126864355828</v>
      </c>
      <c r="H6" s="395">
        <v>73.546141901322727</v>
      </c>
      <c r="I6" s="448">
        <v>63.336628062813681</v>
      </c>
    </row>
    <row r="7" spans="1:9" x14ac:dyDescent="0.2">
      <c r="A7" s="581" t="s">
        <v>460</v>
      </c>
      <c r="B7" s="166"/>
      <c r="C7" s="166"/>
      <c r="D7" s="395">
        <v>38.109160266159691</v>
      </c>
      <c r="E7" s="448">
        <v>36.329407885012614</v>
      </c>
      <c r="F7" s="395">
        <v>38.109974916126156</v>
      </c>
      <c r="G7" s="448">
        <v>37.295873135644165</v>
      </c>
      <c r="H7" s="395">
        <v>42.573304540290515</v>
      </c>
      <c r="I7" s="448">
        <v>36.663371937186305</v>
      </c>
    </row>
    <row r="8" spans="1:9" x14ac:dyDescent="0.2">
      <c r="A8" s="541" t="s">
        <v>593</v>
      </c>
      <c r="B8" s="248"/>
      <c r="C8" s="248"/>
      <c r="D8" s="441">
        <v>90</v>
      </c>
      <c r="E8" s="449"/>
      <c r="F8" s="441">
        <v>90</v>
      </c>
      <c r="G8" s="449"/>
      <c r="H8" s="441">
        <v>90</v>
      </c>
      <c r="I8" s="449"/>
    </row>
    <row r="9" spans="1:9" x14ac:dyDescent="0.2">
      <c r="B9" s="133"/>
      <c r="C9" s="133"/>
      <c r="D9" s="133"/>
      <c r="E9" s="220"/>
      <c r="I9" s="161" t="s">
        <v>220</v>
      </c>
    </row>
    <row r="10" spans="1:9" x14ac:dyDescent="0.2">
      <c r="A10" s="402" t="s">
        <v>571</v>
      </c>
      <c r="B10" s="246"/>
      <c r="C10" s="246"/>
      <c r="D10" s="246"/>
      <c r="E10" s="246"/>
      <c r="F10" s="246"/>
      <c r="G10" s="246"/>
      <c r="H10" s="246"/>
      <c r="I10" s="246"/>
    </row>
    <row r="11" spans="1:9" x14ac:dyDescent="0.2">
      <c r="A11" s="402" t="s">
        <v>549</v>
      </c>
      <c r="B11" s="246"/>
      <c r="C11" s="246"/>
      <c r="D11" s="246"/>
      <c r="E11" s="246"/>
      <c r="F11" s="246"/>
      <c r="G11" s="246"/>
      <c r="H11" s="246"/>
      <c r="I11" s="246"/>
    </row>
    <row r="12" spans="1:9" x14ac:dyDescent="0.2">
      <c r="A12" s="246"/>
      <c r="B12" s="246"/>
      <c r="C12" s="246"/>
      <c r="D12" s="246"/>
      <c r="E12" s="246"/>
      <c r="F12" s="246"/>
      <c r="G12" s="246"/>
      <c r="H12" s="246"/>
      <c r="I12" s="24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6" t="s">
        <v>463</v>
      </c>
      <c r="B1" s="816"/>
      <c r="C1" s="816"/>
      <c r="D1" s="816"/>
      <c r="E1" s="250"/>
      <c r="F1" s="1"/>
      <c r="G1" s="1"/>
      <c r="H1" s="1"/>
      <c r="I1" s="1"/>
    </row>
    <row r="2" spans="1:40" ht="15" x14ac:dyDescent="0.2">
      <c r="A2" s="816"/>
      <c r="B2" s="816"/>
      <c r="C2" s="816"/>
      <c r="D2" s="816"/>
      <c r="E2" s="250"/>
      <c r="F2" s="1"/>
      <c r="G2" s="208"/>
      <c r="H2" s="245"/>
      <c r="I2" s="244" t="s">
        <v>151</v>
      </c>
    </row>
    <row r="3" spans="1:40" x14ac:dyDescent="0.2">
      <c r="A3" s="249"/>
      <c r="B3" s="825">
        <f>INDICE!A3</f>
        <v>45413</v>
      </c>
      <c r="C3" s="826">
        <v>41671</v>
      </c>
      <c r="D3" s="825">
        <f>DATE(YEAR(B3),MONTH(B3)-1,1)</f>
        <v>45383</v>
      </c>
      <c r="E3" s="826"/>
      <c r="F3" s="825">
        <f>DATE(YEAR(B3)-1,MONTH(B3),1)</f>
        <v>45047</v>
      </c>
      <c r="G3" s="826"/>
      <c r="H3" s="767" t="s">
        <v>418</v>
      </c>
      <c r="I3" s="767"/>
    </row>
    <row r="4" spans="1:40" x14ac:dyDescent="0.2">
      <c r="A4" s="215"/>
      <c r="B4" s="184" t="s">
        <v>47</v>
      </c>
      <c r="C4" s="184" t="s">
        <v>106</v>
      </c>
      <c r="D4" s="184" t="s">
        <v>47</v>
      </c>
      <c r="E4" s="184" t="s">
        <v>106</v>
      </c>
      <c r="F4" s="184" t="s">
        <v>47</v>
      </c>
      <c r="G4" s="184" t="s">
        <v>106</v>
      </c>
      <c r="H4" s="679">
        <f>D3</f>
        <v>45383</v>
      </c>
      <c r="I4" s="679">
        <f>F3</f>
        <v>45047</v>
      </c>
    </row>
    <row r="5" spans="1:40" x14ac:dyDescent="0.2">
      <c r="A5" s="540" t="s">
        <v>48</v>
      </c>
      <c r="B5" s="234">
        <v>531.50400000000002</v>
      </c>
      <c r="C5" s="241">
        <v>9.6797369753881561</v>
      </c>
      <c r="D5" s="234">
        <v>531.61800000000005</v>
      </c>
      <c r="E5" s="241">
        <v>9.6816121341677412</v>
      </c>
      <c r="F5" s="234">
        <v>509.05799999999999</v>
      </c>
      <c r="G5" s="241">
        <v>9.04136084506667</v>
      </c>
      <c r="H5" s="758">
        <v>-2.1443969165835755E-2</v>
      </c>
      <c r="I5" s="395">
        <v>4.4093207453767596</v>
      </c>
    </row>
    <row r="6" spans="1:40" x14ac:dyDescent="0.2">
      <c r="A6" s="581" t="s">
        <v>49</v>
      </c>
      <c r="B6" s="234">
        <v>330.24</v>
      </c>
      <c r="C6" s="241">
        <v>6.0143222605139091</v>
      </c>
      <c r="D6" s="234">
        <v>330.24</v>
      </c>
      <c r="E6" s="241">
        <v>6.0141973958510713</v>
      </c>
      <c r="F6" s="234">
        <v>333.65899999999999</v>
      </c>
      <c r="G6" s="241">
        <v>5.9261055090070291</v>
      </c>
      <c r="H6" s="395">
        <v>0</v>
      </c>
      <c r="I6" s="395">
        <v>-1.0246988692047818</v>
      </c>
    </row>
    <row r="7" spans="1:40" x14ac:dyDescent="0.2">
      <c r="A7" s="581" t="s">
        <v>122</v>
      </c>
      <c r="B7" s="234">
        <v>2991.6170000000002</v>
      </c>
      <c r="C7" s="241">
        <v>54.483250720784405</v>
      </c>
      <c r="D7" s="234">
        <v>2991.6170000000002</v>
      </c>
      <c r="E7" s="241">
        <v>54.482119582073018</v>
      </c>
      <c r="F7" s="234">
        <v>3161.5160000000001</v>
      </c>
      <c r="G7" s="241">
        <v>56.15157206733182</v>
      </c>
      <c r="H7" s="395">
        <v>0</v>
      </c>
      <c r="I7" s="395">
        <v>-5.3739724866171752</v>
      </c>
    </row>
    <row r="8" spans="1:40" x14ac:dyDescent="0.2">
      <c r="A8" s="581" t="s">
        <v>123</v>
      </c>
      <c r="B8" s="234">
        <v>35</v>
      </c>
      <c r="C8" s="241">
        <v>0.63741908647646206</v>
      </c>
      <c r="D8" s="234">
        <v>35</v>
      </c>
      <c r="E8" s="241">
        <v>0.63740585287908025</v>
      </c>
      <c r="F8" s="234">
        <v>35</v>
      </c>
      <c r="G8" s="241">
        <v>0.62163374227953094</v>
      </c>
      <c r="H8" s="430">
        <v>0</v>
      </c>
      <c r="I8" s="395">
        <v>0</v>
      </c>
    </row>
    <row r="9" spans="1:40" x14ac:dyDescent="0.2">
      <c r="A9" s="541" t="s">
        <v>363</v>
      </c>
      <c r="B9" s="441">
        <v>1602.5319999999999</v>
      </c>
      <c r="C9" s="446">
        <v>29.185270956837073</v>
      </c>
      <c r="D9" s="441">
        <v>1602.5319999999999</v>
      </c>
      <c r="E9" s="446">
        <v>29.184665035029095</v>
      </c>
      <c r="F9" s="441">
        <v>1591.0920000000001</v>
      </c>
      <c r="G9" s="446">
        <v>28.259327836314956</v>
      </c>
      <c r="H9" s="430">
        <v>0</v>
      </c>
      <c r="I9" s="73">
        <v>0.71900304947795768</v>
      </c>
    </row>
    <row r="10" spans="1:40" s="69" customFormat="1" x14ac:dyDescent="0.2">
      <c r="A10" s="76" t="s">
        <v>114</v>
      </c>
      <c r="B10" s="77">
        <v>5490.893</v>
      </c>
      <c r="C10" s="247">
        <v>100</v>
      </c>
      <c r="D10" s="77">
        <v>5491.0069999999996</v>
      </c>
      <c r="E10" s="247">
        <v>100</v>
      </c>
      <c r="F10" s="77">
        <v>5630.3249999999998</v>
      </c>
      <c r="G10" s="247">
        <v>100</v>
      </c>
      <c r="H10" s="629">
        <v>-2.076121920798462E-3</v>
      </c>
      <c r="I10" s="78">
        <v>-2.4764467415291267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7" customFormat="1" ht="12.75" x14ac:dyDescent="0.2">
      <c r="A12" s="444" t="s">
        <v>490</v>
      </c>
      <c r="B12" s="238"/>
      <c r="C12" s="238"/>
      <c r="D12" s="239"/>
      <c r="E12" s="239"/>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row>
    <row r="13" spans="1:40" x14ac:dyDescent="0.2">
      <c r="A13" s="133" t="s">
        <v>461</v>
      </c>
      <c r="B13" s="246"/>
      <c r="C13" s="246"/>
      <c r="D13" s="246"/>
      <c r="E13" s="246"/>
      <c r="F13" s="246"/>
      <c r="G13" s="246"/>
      <c r="H13" s="246"/>
      <c r="I13" s="246"/>
    </row>
    <row r="14" spans="1:40" x14ac:dyDescent="0.2">
      <c r="A14" s="429" t="s">
        <v>528</v>
      </c>
      <c r="B14" s="246"/>
      <c r="C14" s="246"/>
      <c r="D14" s="246"/>
      <c r="E14" s="246"/>
      <c r="F14" s="246"/>
      <c r="G14" s="246"/>
      <c r="H14" s="246"/>
      <c r="I14" s="24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6" priority="1" operator="between">
      <formula>-0.000001</formula>
      <formula>-0.0999999999</formula>
    </cfRule>
  </conditionalFormatting>
  <conditionalFormatting sqref="H6:H7">
    <cfRule type="cellIs" dxfId="5" priority="4" operator="equal">
      <formula>0</formula>
    </cfRule>
  </conditionalFormatting>
  <conditionalFormatting sqref="I5:I8">
    <cfRule type="cellIs" dxfId="4" priority="33" operator="equal">
      <formula>0</formula>
    </cfRule>
  </conditionalFormatting>
  <conditionalFormatting sqref="I9">
    <cfRule type="cellIs" dxfId="3" priority="5" operator="between">
      <formula>0</formula>
      <formula>0.5</formula>
    </cfRule>
    <cfRule type="cellIs" dxfId="2" priority="6"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1" customWidth="1"/>
    <col min="2" max="2" width="11" style="221"/>
    <col min="3" max="3" width="11.625" style="221" customWidth="1"/>
    <col min="4" max="4" width="11" style="221"/>
    <col min="5" max="5" width="11.625" style="221" customWidth="1"/>
    <col min="6" max="6" width="11" style="221"/>
    <col min="7" max="7" width="11.625" style="221" customWidth="1"/>
    <col min="8" max="9" width="10.5" style="221" customWidth="1"/>
    <col min="10" max="12" width="11" style="221"/>
    <col min="13" max="47" width="11" style="11"/>
    <col min="48" max="16384" width="11" style="221"/>
  </cols>
  <sheetData>
    <row r="1" spans="1:47" x14ac:dyDescent="0.2">
      <c r="A1" s="816" t="s">
        <v>40</v>
      </c>
      <c r="B1" s="816"/>
      <c r="C1" s="816"/>
      <c r="D1" s="11"/>
      <c r="E1" s="11"/>
      <c r="F1" s="11"/>
      <c r="G1" s="11"/>
      <c r="H1" s="11"/>
      <c r="I1" s="11"/>
      <c r="J1" s="11"/>
      <c r="K1" s="11"/>
      <c r="L1" s="11"/>
    </row>
    <row r="2" spans="1:47" x14ac:dyDescent="0.2">
      <c r="A2" s="816"/>
      <c r="B2" s="816"/>
      <c r="C2" s="816"/>
      <c r="D2" s="255"/>
      <c r="E2" s="11"/>
      <c r="F2" s="11"/>
      <c r="H2" s="11"/>
      <c r="I2" s="11"/>
      <c r="J2" s="11"/>
      <c r="K2" s="11"/>
    </row>
    <row r="3" spans="1:47" x14ac:dyDescent="0.2">
      <c r="A3" s="254"/>
      <c r="B3" s="11"/>
      <c r="C3" s="11"/>
      <c r="D3" s="11"/>
      <c r="E3" s="11"/>
      <c r="F3" s="11"/>
      <c r="G3" s="11"/>
      <c r="H3" s="222"/>
      <c r="I3" s="244" t="s">
        <v>492</v>
      </c>
      <c r="J3" s="11"/>
      <c r="K3" s="11"/>
      <c r="L3" s="11"/>
    </row>
    <row r="4" spans="1:47" x14ac:dyDescent="0.2">
      <c r="A4" s="11"/>
      <c r="B4" s="825">
        <f>INDICE!A3</f>
        <v>45413</v>
      </c>
      <c r="C4" s="826">
        <v>41671</v>
      </c>
      <c r="D4" s="825">
        <f>DATE(YEAR(B4),MONTH(B4)-1,1)</f>
        <v>45383</v>
      </c>
      <c r="E4" s="826"/>
      <c r="F4" s="825">
        <f>DATE(YEAR(B4)-1,MONTH(B4),1)</f>
        <v>45047</v>
      </c>
      <c r="G4" s="826"/>
      <c r="H4" s="767" t="s">
        <v>418</v>
      </c>
      <c r="I4" s="767"/>
      <c r="J4" s="11"/>
      <c r="K4" s="11"/>
      <c r="L4" s="11"/>
    </row>
    <row r="5" spans="1:47" x14ac:dyDescent="0.2">
      <c r="A5" s="254"/>
      <c r="B5" s="184" t="s">
        <v>54</v>
      </c>
      <c r="C5" s="184" t="s">
        <v>106</v>
      </c>
      <c r="D5" s="184" t="s">
        <v>54</v>
      </c>
      <c r="E5" s="184" t="s">
        <v>106</v>
      </c>
      <c r="F5" s="184" t="s">
        <v>54</v>
      </c>
      <c r="G5" s="184" t="s">
        <v>106</v>
      </c>
      <c r="H5" s="281">
        <f>D4</f>
        <v>45383</v>
      </c>
      <c r="I5" s="281">
        <f>F4</f>
        <v>45047</v>
      </c>
      <c r="J5" s="11"/>
      <c r="K5" s="11"/>
      <c r="L5" s="11"/>
    </row>
    <row r="6" spans="1:47" ht="15" customHeight="1" x14ac:dyDescent="0.2">
      <c r="A6" s="11" t="s">
        <v>368</v>
      </c>
      <c r="B6" s="224">
        <v>14484.81071</v>
      </c>
      <c r="C6" s="223">
        <v>31.345889542400908</v>
      </c>
      <c r="D6" s="224">
        <v>13276.416720000001</v>
      </c>
      <c r="E6" s="223">
        <v>30.888764193648932</v>
      </c>
      <c r="F6" s="224">
        <v>14834.0599</v>
      </c>
      <c r="G6" s="223">
        <v>32.602444884700461</v>
      </c>
      <c r="H6" s="223">
        <v>9.1018082324851779</v>
      </c>
      <c r="I6" s="223">
        <v>-2.3543735993677659</v>
      </c>
      <c r="J6" s="11"/>
      <c r="K6" s="11"/>
      <c r="L6" s="11"/>
    </row>
    <row r="7" spans="1:47" x14ac:dyDescent="0.2">
      <c r="A7" s="253" t="s">
        <v>367</v>
      </c>
      <c r="B7" s="224">
        <v>31724.790999999997</v>
      </c>
      <c r="C7" s="223">
        <v>68.654110457599089</v>
      </c>
      <c r="D7" s="224">
        <v>29704.962</v>
      </c>
      <c r="E7" s="223">
        <v>69.111235806351061</v>
      </c>
      <c r="F7" s="224">
        <v>30665.779000000002</v>
      </c>
      <c r="G7" s="223">
        <v>67.397555115299539</v>
      </c>
      <c r="H7" s="702">
        <v>6.7996350239397652</v>
      </c>
      <c r="I7" s="654">
        <v>3.4533999609140698</v>
      </c>
      <c r="J7" s="11"/>
      <c r="K7" s="11"/>
      <c r="L7" s="11"/>
    </row>
    <row r="8" spans="1:47" x14ac:dyDescent="0.2">
      <c r="A8" s="173" t="s">
        <v>114</v>
      </c>
      <c r="B8" s="174">
        <v>46209.601709999995</v>
      </c>
      <c r="C8" s="175">
        <v>100</v>
      </c>
      <c r="D8" s="174">
        <v>42981.378720000001</v>
      </c>
      <c r="E8" s="175">
        <v>100</v>
      </c>
      <c r="F8" s="174">
        <v>45499.838900000002</v>
      </c>
      <c r="G8" s="175">
        <v>100</v>
      </c>
      <c r="H8" s="78">
        <v>7.5107478776567147</v>
      </c>
      <c r="I8" s="78">
        <v>1.5599237868949747</v>
      </c>
      <c r="J8" s="224"/>
      <c r="K8" s="11"/>
    </row>
    <row r="9" spans="1:47" s="237" customFormat="1" x14ac:dyDescent="0.2">
      <c r="A9" s="11"/>
      <c r="B9" s="11"/>
      <c r="C9" s="11"/>
      <c r="D9" s="11"/>
      <c r="E9" s="11"/>
      <c r="F9" s="11"/>
      <c r="H9" s="11"/>
      <c r="I9" s="161" t="s">
        <v>220</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row>
    <row r="10" spans="1:47" x14ac:dyDescent="0.2">
      <c r="A10" s="444" t="s">
        <v>490</v>
      </c>
      <c r="B10" s="238"/>
      <c r="C10" s="239"/>
      <c r="D10" s="238"/>
      <c r="E10" s="238"/>
      <c r="F10" s="238"/>
      <c r="G10" s="238"/>
      <c r="H10" s="11"/>
      <c r="I10" s="11"/>
      <c r="J10" s="11"/>
      <c r="K10" s="11"/>
      <c r="L10" s="11"/>
    </row>
    <row r="11" spans="1:47" x14ac:dyDescent="0.2">
      <c r="A11" s="133" t="s">
        <v>491</v>
      </c>
      <c r="B11" s="11"/>
      <c r="C11" s="252"/>
      <c r="D11" s="11"/>
      <c r="E11" s="11"/>
      <c r="F11" s="11"/>
      <c r="G11" s="11"/>
      <c r="H11" s="11"/>
      <c r="I11" s="11"/>
      <c r="J11" s="11"/>
      <c r="K11" s="11"/>
      <c r="L11" s="11"/>
    </row>
    <row r="12" spans="1:47" x14ac:dyDescent="0.2">
      <c r="A12" s="133" t="s">
        <v>461</v>
      </c>
      <c r="B12" s="11"/>
      <c r="C12" s="11"/>
      <c r="D12" s="11"/>
      <c r="E12" s="11"/>
      <c r="F12" s="11"/>
      <c r="G12" s="11"/>
      <c r="H12" s="11"/>
      <c r="I12" s="11"/>
      <c r="J12" s="11"/>
      <c r="K12" s="11"/>
      <c r="L12" s="11"/>
    </row>
    <row r="13" spans="1:47" x14ac:dyDescent="0.2">
      <c r="A13" s="11"/>
      <c r="B13" s="11"/>
      <c r="C13" s="11"/>
      <c r="D13" s="224"/>
      <c r="E13" s="11"/>
      <c r="F13" s="11"/>
      <c r="G13" s="11"/>
      <c r="H13" s="11"/>
      <c r="I13" s="11"/>
      <c r="J13" s="11"/>
      <c r="K13" s="11"/>
      <c r="L13" s="11"/>
    </row>
    <row r="14" spans="1:47" x14ac:dyDescent="0.2">
      <c r="A14" s="11"/>
      <c r="B14" s="224"/>
      <c r="C14" s="11"/>
      <c r="D14" s="224"/>
      <c r="E14" s="224"/>
      <c r="F14" s="620"/>
      <c r="G14" s="11"/>
      <c r="H14" s="11"/>
      <c r="I14" s="11"/>
      <c r="J14" s="11"/>
      <c r="K14" s="11"/>
      <c r="L14" s="11"/>
    </row>
    <row r="15" spans="1:47" x14ac:dyDescent="0.2">
      <c r="A15" s="11"/>
      <c r="B15" s="224"/>
      <c r="C15" s="11"/>
      <c r="D15" s="11"/>
      <c r="E15" s="11"/>
      <c r="F15" s="11"/>
      <c r="G15" s="11"/>
      <c r="H15" s="11"/>
      <c r="I15" s="11"/>
      <c r="J15" s="11"/>
      <c r="K15" s="11"/>
      <c r="L15" s="11"/>
    </row>
    <row r="16" spans="1:47" s="11" customFormat="1" x14ac:dyDescent="0.2"/>
    <row r="17" spans="2:13" s="11" customFormat="1" x14ac:dyDescent="0.2">
      <c r="B17" s="224"/>
    </row>
    <row r="18" spans="2:13" s="11" customFormat="1" x14ac:dyDescent="0.2">
      <c r="B18" s="224"/>
    </row>
    <row r="19" spans="2:13" s="11" customFormat="1" x14ac:dyDescent="0.2">
      <c r="M19" s="11" t="s">
        <v>366</v>
      </c>
    </row>
    <row r="20" spans="2:13" s="11" customFormat="1" x14ac:dyDescent="0.2"/>
    <row r="21" spans="2:13" s="11" customFormat="1" x14ac:dyDescent="0.2">
      <c r="C21" s="22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topLeftCell="A34"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7" t="s">
        <v>1</v>
      </c>
      <c r="B1" s="827"/>
      <c r="C1" s="827"/>
      <c r="D1" s="827"/>
      <c r="E1" s="256"/>
      <c r="F1" s="256"/>
      <c r="G1" s="257"/>
    </row>
    <row r="2" spans="1:7" x14ac:dyDescent="0.2">
      <c r="A2" s="827"/>
      <c r="B2" s="827"/>
      <c r="C2" s="827"/>
      <c r="D2" s="827"/>
      <c r="E2" s="257"/>
      <c r="F2" s="257"/>
      <c r="G2" s="257"/>
    </row>
    <row r="3" spans="1:7" x14ac:dyDescent="0.2">
      <c r="A3" s="401"/>
      <c r="B3" s="401"/>
      <c r="C3" s="401"/>
      <c r="D3" s="257"/>
      <c r="E3" s="257"/>
      <c r="F3" s="257"/>
      <c r="G3" s="257"/>
    </row>
    <row r="4" spans="1:7" x14ac:dyDescent="0.2">
      <c r="A4" s="256" t="s">
        <v>369</v>
      </c>
      <c r="B4" s="257"/>
      <c r="C4" s="257"/>
      <c r="D4" s="257"/>
      <c r="E4" s="257"/>
      <c r="F4" s="257"/>
      <c r="G4" s="257"/>
    </row>
    <row r="5" spans="1:7" x14ac:dyDescent="0.2">
      <c r="A5" s="258"/>
      <c r="B5" s="258" t="s">
        <v>370</v>
      </c>
      <c r="C5" s="258" t="s">
        <v>371</v>
      </c>
      <c r="D5" s="258" t="s">
        <v>372</v>
      </c>
      <c r="E5" s="258" t="s">
        <v>373</v>
      </c>
      <c r="F5" s="258" t="s">
        <v>54</v>
      </c>
      <c r="G5" s="257"/>
    </row>
    <row r="6" spans="1:7" x14ac:dyDescent="0.2">
      <c r="A6" s="259" t="s">
        <v>370</v>
      </c>
      <c r="B6" s="260">
        <v>1</v>
      </c>
      <c r="C6" s="260">
        <v>238.8</v>
      </c>
      <c r="D6" s="260">
        <v>0.23880000000000001</v>
      </c>
      <c r="E6" s="261" t="s">
        <v>374</v>
      </c>
      <c r="F6" s="261">
        <v>0.27779999999999999</v>
      </c>
      <c r="G6" s="257"/>
    </row>
    <row r="7" spans="1:7" x14ac:dyDescent="0.2">
      <c r="A7" s="256" t="s">
        <v>371</v>
      </c>
      <c r="B7" s="262" t="s">
        <v>375</v>
      </c>
      <c r="C7" s="257">
        <v>1</v>
      </c>
      <c r="D7" s="263" t="s">
        <v>376</v>
      </c>
      <c r="E7" s="263" t="s">
        <v>377</v>
      </c>
      <c r="F7" s="262" t="s">
        <v>378</v>
      </c>
      <c r="G7" s="257"/>
    </row>
    <row r="8" spans="1:7" x14ac:dyDescent="0.2">
      <c r="A8" s="256" t="s">
        <v>372</v>
      </c>
      <c r="B8" s="262">
        <v>4.1867999999999999</v>
      </c>
      <c r="C8" s="263" t="s">
        <v>379</v>
      </c>
      <c r="D8" s="257">
        <v>1</v>
      </c>
      <c r="E8" s="263" t="s">
        <v>380</v>
      </c>
      <c r="F8" s="262">
        <v>1.163</v>
      </c>
      <c r="G8" s="257"/>
    </row>
    <row r="9" spans="1:7" x14ac:dyDescent="0.2">
      <c r="A9" s="256" t="s">
        <v>373</v>
      </c>
      <c r="B9" s="262" t="s">
        <v>381</v>
      </c>
      <c r="C9" s="263" t="s">
        <v>382</v>
      </c>
      <c r="D9" s="263" t="s">
        <v>383</v>
      </c>
      <c r="E9" s="262">
        <v>1</v>
      </c>
      <c r="F9" s="264">
        <v>11630</v>
      </c>
      <c r="G9" s="257"/>
    </row>
    <row r="10" spans="1:7" x14ac:dyDescent="0.2">
      <c r="A10" s="265" t="s">
        <v>54</v>
      </c>
      <c r="B10" s="266">
        <v>3.6</v>
      </c>
      <c r="C10" s="266">
        <v>860</v>
      </c>
      <c r="D10" s="266">
        <v>0.86</v>
      </c>
      <c r="E10" s="267" t="s">
        <v>384</v>
      </c>
      <c r="F10" s="266">
        <v>1</v>
      </c>
      <c r="G10" s="257"/>
    </row>
    <row r="11" spans="1:7" x14ac:dyDescent="0.2">
      <c r="A11" s="256"/>
      <c r="B11" s="257"/>
      <c r="C11" s="257"/>
      <c r="D11" s="257"/>
      <c r="E11" s="262"/>
      <c r="F11" s="257"/>
      <c r="G11" s="257"/>
    </row>
    <row r="12" spans="1:7" x14ac:dyDescent="0.2">
      <c r="A12" s="256"/>
      <c r="B12" s="257"/>
      <c r="C12" s="257"/>
      <c r="D12" s="257"/>
      <c r="E12" s="262"/>
      <c r="F12" s="257"/>
      <c r="G12" s="257"/>
    </row>
    <row r="13" spans="1:7" x14ac:dyDescent="0.2">
      <c r="A13" s="256" t="s">
        <v>385</v>
      </c>
      <c r="B13" s="257"/>
      <c r="C13" s="257"/>
      <c r="D13" s="257"/>
      <c r="E13" s="257"/>
      <c r="F13" s="257"/>
      <c r="G13" s="257"/>
    </row>
    <row r="14" spans="1:7" x14ac:dyDescent="0.2">
      <c r="A14" s="258"/>
      <c r="B14" s="268" t="s">
        <v>386</v>
      </c>
      <c r="C14" s="258" t="s">
        <v>387</v>
      </c>
      <c r="D14" s="258" t="s">
        <v>388</v>
      </c>
      <c r="E14" s="258" t="s">
        <v>389</v>
      </c>
      <c r="F14" s="258" t="s">
        <v>390</v>
      </c>
      <c r="G14" s="257"/>
    </row>
    <row r="15" spans="1:7" x14ac:dyDescent="0.2">
      <c r="A15" s="259" t="s">
        <v>386</v>
      </c>
      <c r="B15" s="260">
        <v>1</v>
      </c>
      <c r="C15" s="260">
        <v>2.3810000000000001E-2</v>
      </c>
      <c r="D15" s="260">
        <v>0.13370000000000001</v>
      </c>
      <c r="E15" s="260">
        <v>3.7850000000000001</v>
      </c>
      <c r="F15" s="260">
        <v>3.8E-3</v>
      </c>
      <c r="G15" s="257"/>
    </row>
    <row r="16" spans="1:7" x14ac:dyDescent="0.2">
      <c r="A16" s="256" t="s">
        <v>387</v>
      </c>
      <c r="B16" s="257">
        <v>42</v>
      </c>
      <c r="C16" s="257">
        <v>1</v>
      </c>
      <c r="D16" s="257">
        <v>5.6150000000000002</v>
      </c>
      <c r="E16" s="257">
        <v>159</v>
      </c>
      <c r="F16" s="257">
        <v>0.159</v>
      </c>
      <c r="G16" s="257"/>
    </row>
    <row r="17" spans="1:7" x14ac:dyDescent="0.2">
      <c r="A17" s="256" t="s">
        <v>388</v>
      </c>
      <c r="B17" s="257">
        <v>7.48</v>
      </c>
      <c r="C17" s="257">
        <v>0.17810000000000001</v>
      </c>
      <c r="D17" s="257">
        <v>1</v>
      </c>
      <c r="E17" s="257">
        <v>28.3</v>
      </c>
      <c r="F17" s="257">
        <v>2.8299999999999999E-2</v>
      </c>
      <c r="G17" s="257"/>
    </row>
    <row r="18" spans="1:7" x14ac:dyDescent="0.2">
      <c r="A18" s="256" t="s">
        <v>389</v>
      </c>
      <c r="B18" s="257">
        <v>0.26419999999999999</v>
      </c>
      <c r="C18" s="257">
        <v>6.3E-3</v>
      </c>
      <c r="D18" s="257">
        <v>3.5299999999999998E-2</v>
      </c>
      <c r="E18" s="257">
        <v>1</v>
      </c>
      <c r="F18" s="257">
        <v>1E-3</v>
      </c>
      <c r="G18" s="257"/>
    </row>
    <row r="19" spans="1:7" x14ac:dyDescent="0.2">
      <c r="A19" s="265" t="s">
        <v>390</v>
      </c>
      <c r="B19" s="266">
        <v>264.2</v>
      </c>
      <c r="C19" s="266">
        <v>6.2889999999999997</v>
      </c>
      <c r="D19" s="266">
        <v>35.314700000000002</v>
      </c>
      <c r="E19" s="269">
        <v>1000</v>
      </c>
      <c r="F19" s="266">
        <v>1</v>
      </c>
      <c r="G19" s="257"/>
    </row>
    <row r="20" spans="1:7" x14ac:dyDescent="0.2">
      <c r="A20" s="257"/>
      <c r="B20" s="257"/>
      <c r="C20" s="257"/>
      <c r="D20" s="257"/>
      <c r="E20" s="257"/>
      <c r="F20" s="257"/>
      <c r="G20" s="257"/>
    </row>
    <row r="21" spans="1:7" x14ac:dyDescent="0.2">
      <c r="A21" s="257"/>
      <c r="B21" s="257"/>
      <c r="C21" s="257"/>
      <c r="D21" s="257"/>
      <c r="E21" s="257"/>
      <c r="F21" s="257"/>
      <c r="G21" s="257"/>
    </row>
    <row r="22" spans="1:7" x14ac:dyDescent="0.2">
      <c r="A22" s="256" t="s">
        <v>391</v>
      </c>
      <c r="B22" s="257"/>
      <c r="C22" s="257"/>
      <c r="D22" s="257"/>
      <c r="E22" s="257"/>
      <c r="F22" s="257"/>
      <c r="G22" s="257"/>
    </row>
    <row r="23" spans="1:7" x14ac:dyDescent="0.2">
      <c r="A23" s="270" t="s">
        <v>265</v>
      </c>
      <c r="B23" s="270"/>
      <c r="C23" s="270"/>
      <c r="D23" s="270"/>
      <c r="E23" s="270"/>
      <c r="F23" s="270"/>
      <c r="G23" s="257"/>
    </row>
    <row r="24" spans="1:7" x14ac:dyDescent="0.2">
      <c r="A24" s="828" t="s">
        <v>392</v>
      </c>
      <c r="B24" s="828"/>
      <c r="C24" s="828"/>
      <c r="D24" s="829" t="s">
        <v>393</v>
      </c>
      <c r="E24" s="829"/>
      <c r="F24" s="829"/>
      <c r="G24" s="257"/>
    </row>
    <row r="25" spans="1:7" x14ac:dyDescent="0.2">
      <c r="A25" s="257"/>
      <c r="B25" s="257"/>
      <c r="C25" s="257"/>
      <c r="D25" s="257"/>
      <c r="E25" s="257"/>
      <c r="F25" s="257"/>
      <c r="G25" s="257"/>
    </row>
    <row r="26" spans="1:7" x14ac:dyDescent="0.2">
      <c r="A26" s="257"/>
      <c r="B26" s="257"/>
      <c r="C26" s="257"/>
      <c r="D26" s="257"/>
      <c r="E26" s="257"/>
      <c r="F26" s="257"/>
      <c r="G26" s="257"/>
    </row>
    <row r="27" spans="1:7" x14ac:dyDescent="0.2">
      <c r="A27" s="6" t="s">
        <v>394</v>
      </c>
      <c r="B27" s="257"/>
      <c r="C27" s="6"/>
      <c r="D27" s="256" t="s">
        <v>395</v>
      </c>
      <c r="E27" s="257"/>
      <c r="F27" s="257"/>
      <c r="G27" s="257"/>
    </row>
    <row r="28" spans="1:7" x14ac:dyDescent="0.2">
      <c r="A28" s="268" t="s">
        <v>265</v>
      </c>
      <c r="B28" s="258" t="s">
        <v>397</v>
      </c>
      <c r="C28" s="3"/>
      <c r="D28" s="259" t="s">
        <v>109</v>
      </c>
      <c r="E28" s="260"/>
      <c r="F28" s="261" t="s">
        <v>398</v>
      </c>
      <c r="G28" s="257"/>
    </row>
    <row r="29" spans="1:7" x14ac:dyDescent="0.2">
      <c r="A29" s="271" t="s">
        <v>550</v>
      </c>
      <c r="B29" s="272" t="s">
        <v>402</v>
      </c>
      <c r="C29" s="3"/>
      <c r="D29" s="265" t="s">
        <v>363</v>
      </c>
      <c r="E29" s="266"/>
      <c r="F29" s="267" t="s">
        <v>403</v>
      </c>
      <c r="G29" s="257"/>
    </row>
    <row r="30" spans="1:7" x14ac:dyDescent="0.2">
      <c r="A30" s="6" t="s">
        <v>628</v>
      </c>
      <c r="B30" s="688" t="s">
        <v>404</v>
      </c>
      <c r="C30" s="3"/>
      <c r="D30" s="256"/>
      <c r="E30" s="257"/>
      <c r="F30" s="262"/>
      <c r="G30" s="257"/>
    </row>
    <row r="31" spans="1:7" x14ac:dyDescent="0.2">
      <c r="A31" s="6" t="s">
        <v>629</v>
      </c>
      <c r="B31" s="688" t="s">
        <v>630</v>
      </c>
      <c r="C31" s="3"/>
      <c r="D31" s="256"/>
      <c r="E31" s="257"/>
      <c r="F31" s="262"/>
      <c r="G31" s="257"/>
    </row>
    <row r="32" spans="1:7" x14ac:dyDescent="0.2">
      <c r="A32" s="65" t="s">
        <v>627</v>
      </c>
      <c r="B32" s="273" t="s">
        <v>631</v>
      </c>
      <c r="C32" s="257"/>
      <c r="D32" s="257"/>
      <c r="E32" s="257"/>
      <c r="F32" s="257"/>
      <c r="G32" s="257"/>
    </row>
    <row r="33" spans="1:7" x14ac:dyDescent="0.2">
      <c r="A33" s="257" t="s">
        <v>625</v>
      </c>
      <c r="B33" s="688"/>
      <c r="C33" s="257"/>
      <c r="D33" s="257"/>
      <c r="E33" s="257"/>
      <c r="F33" s="257"/>
      <c r="G33" s="257"/>
    </row>
    <row r="34" spans="1:7" x14ac:dyDescent="0.2">
      <c r="A34" s="257" t="s">
        <v>626</v>
      </c>
      <c r="B34" s="257"/>
      <c r="C34" s="257"/>
      <c r="D34" s="257"/>
      <c r="E34" s="257"/>
      <c r="F34" s="257"/>
      <c r="G34" s="257"/>
    </row>
    <row r="35" spans="1:7" x14ac:dyDescent="0.2">
      <c r="A35" s="257"/>
      <c r="B35" s="257"/>
      <c r="C35" s="257"/>
      <c r="D35" s="257"/>
      <c r="E35" s="257"/>
      <c r="F35" s="257"/>
      <c r="G35" s="257"/>
    </row>
    <row r="36" spans="1:7" x14ac:dyDescent="0.2">
      <c r="A36" s="256" t="s">
        <v>396</v>
      </c>
      <c r="B36" s="257"/>
      <c r="C36" s="257"/>
      <c r="D36" s="257"/>
      <c r="E36" s="256" t="s">
        <v>405</v>
      </c>
      <c r="F36" s="257"/>
      <c r="G36" s="257"/>
    </row>
    <row r="37" spans="1:7" x14ac:dyDescent="0.2">
      <c r="A37" s="270" t="s">
        <v>399</v>
      </c>
      <c r="B37" s="270" t="s">
        <v>400</v>
      </c>
      <c r="C37" s="270" t="s">
        <v>401</v>
      </c>
      <c r="D37" s="257"/>
      <c r="E37" s="258"/>
      <c r="F37" s="258" t="s">
        <v>406</v>
      </c>
      <c r="G37" s="257"/>
    </row>
    <row r="38" spans="1:7" x14ac:dyDescent="0.2">
      <c r="A38" s="1"/>
      <c r="B38" s="1"/>
      <c r="C38" s="1"/>
      <c r="D38" s="1"/>
      <c r="E38" s="259" t="s">
        <v>407</v>
      </c>
      <c r="F38" s="274">
        <v>11.6</v>
      </c>
      <c r="G38" s="257"/>
    </row>
    <row r="39" spans="1:7" x14ac:dyDescent="0.2">
      <c r="A39" s="1"/>
      <c r="B39" s="1"/>
      <c r="C39" s="1"/>
      <c r="D39" s="1"/>
      <c r="E39" s="256" t="s">
        <v>48</v>
      </c>
      <c r="F39" s="274">
        <v>8.5299999999999994</v>
      </c>
      <c r="G39" s="257"/>
    </row>
    <row r="40" spans="1:7" ht="14.25" customHeight="1" x14ac:dyDescent="0.2">
      <c r="A40" s="1"/>
      <c r="B40" s="1"/>
      <c r="C40" s="1"/>
      <c r="D40" s="1"/>
      <c r="E40" s="256" t="s">
        <v>49</v>
      </c>
      <c r="F40" s="274">
        <v>7.88</v>
      </c>
      <c r="G40" s="257"/>
    </row>
    <row r="41" spans="1:7" ht="14.25" customHeight="1" x14ac:dyDescent="0.2">
      <c r="A41" s="1"/>
      <c r="B41" s="1"/>
      <c r="C41" s="1"/>
      <c r="D41" s="1"/>
      <c r="E41" s="585" t="s">
        <v>408</v>
      </c>
      <c r="F41" s="274">
        <v>7.93</v>
      </c>
      <c r="G41" s="257"/>
    </row>
    <row r="42" spans="1:7" x14ac:dyDescent="0.2">
      <c r="A42" s="1"/>
      <c r="B42" s="1"/>
      <c r="C42" s="1"/>
      <c r="D42" s="1"/>
      <c r="E42" s="256" t="s">
        <v>122</v>
      </c>
      <c r="F42" s="274">
        <v>7.46</v>
      </c>
      <c r="G42" s="257"/>
    </row>
    <row r="43" spans="1:7" x14ac:dyDescent="0.2">
      <c r="A43" s="1"/>
      <c r="B43" s="1"/>
      <c r="C43" s="1"/>
      <c r="D43" s="1"/>
      <c r="E43" s="256" t="s">
        <v>123</v>
      </c>
      <c r="F43" s="274">
        <v>6.66</v>
      </c>
      <c r="G43" s="257"/>
    </row>
    <row r="44" spans="1:7" x14ac:dyDescent="0.2">
      <c r="A44" s="1"/>
      <c r="B44" s="1"/>
      <c r="C44" s="1"/>
      <c r="D44" s="1"/>
      <c r="E44" s="265" t="s">
        <v>409</v>
      </c>
      <c r="F44" s="275">
        <v>8</v>
      </c>
      <c r="G44" s="257"/>
    </row>
    <row r="45" spans="1:7" x14ac:dyDescent="0.2">
      <c r="A45" s="257"/>
      <c r="B45" s="257"/>
      <c r="C45" s="257"/>
      <c r="D45" s="257"/>
      <c r="E45" s="257"/>
      <c r="F45" s="257"/>
      <c r="G45" s="257"/>
    </row>
    <row r="46" spans="1:7" ht="15" x14ac:dyDescent="0.25">
      <c r="A46" s="276" t="s">
        <v>560</v>
      </c>
      <c r="B46" s="257"/>
      <c r="C46" s="257"/>
      <c r="D46" s="257"/>
      <c r="E46" s="257"/>
      <c r="F46" s="257"/>
      <c r="G46" s="257"/>
    </row>
    <row r="47" spans="1:7" x14ac:dyDescent="0.2">
      <c r="A47" s="1" t="s">
        <v>561</v>
      </c>
      <c r="B47" s="257"/>
      <c r="C47" s="257"/>
      <c r="D47" s="257"/>
      <c r="E47" s="257"/>
      <c r="F47" s="257"/>
      <c r="G47" s="257"/>
    </row>
    <row r="48" spans="1:7" x14ac:dyDescent="0.2">
      <c r="A48" s="257"/>
      <c r="B48" s="257"/>
      <c r="C48" s="257"/>
      <c r="D48" s="257"/>
      <c r="E48" s="257"/>
      <c r="F48" s="257"/>
      <c r="G48" s="257"/>
    </row>
    <row r="49" spans="1:200" ht="15" x14ac:dyDescent="0.25">
      <c r="A49" s="276" t="s">
        <v>410</v>
      </c>
      <c r="B49" s="1"/>
      <c r="C49" s="1"/>
      <c r="D49" s="1"/>
      <c r="E49" s="1"/>
      <c r="F49" s="1"/>
      <c r="G49" s="1"/>
    </row>
    <row r="50" spans="1:200" ht="14.25" customHeight="1" x14ac:dyDescent="0.2">
      <c r="A50" s="830" t="s">
        <v>680</v>
      </c>
      <c r="B50" s="830"/>
      <c r="C50" s="830"/>
      <c r="D50" s="830"/>
      <c r="E50" s="830"/>
      <c r="F50" s="830"/>
      <c r="G50" s="830"/>
    </row>
    <row r="51" spans="1:200" x14ac:dyDescent="0.2">
      <c r="A51" s="830"/>
      <c r="B51" s="830"/>
      <c r="C51" s="830"/>
      <c r="D51" s="830"/>
      <c r="E51" s="830"/>
      <c r="F51" s="830"/>
      <c r="G51" s="830"/>
    </row>
    <row r="52" spans="1:200" x14ac:dyDescent="0.2">
      <c r="A52" s="830"/>
      <c r="B52" s="830"/>
      <c r="C52" s="830"/>
      <c r="D52" s="830"/>
      <c r="E52" s="830"/>
      <c r="F52" s="830"/>
      <c r="G52" s="830"/>
    </row>
    <row r="53" spans="1:200" ht="15" x14ac:dyDescent="0.25">
      <c r="A53" s="276" t="s">
        <v>411</v>
      </c>
      <c r="B53" s="1"/>
      <c r="C53" s="1"/>
      <c r="D53" s="1"/>
      <c r="E53" s="1"/>
      <c r="F53" s="1"/>
      <c r="G53" s="1"/>
    </row>
    <row r="54" spans="1:200" x14ac:dyDescent="0.2">
      <c r="A54" s="1" t="s">
        <v>555</v>
      </c>
      <c r="B54" s="1"/>
      <c r="C54" s="1"/>
      <c r="D54" s="1"/>
      <c r="E54" s="1"/>
      <c r="F54" s="1"/>
      <c r="G54" s="1"/>
    </row>
    <row r="55" spans="1:200" x14ac:dyDescent="0.2">
      <c r="A55" s="1" t="s">
        <v>641</v>
      </c>
      <c r="B55" s="1"/>
      <c r="C55" s="1"/>
      <c r="D55" s="1"/>
      <c r="E55" s="1"/>
      <c r="F55" s="1"/>
      <c r="G55" s="1"/>
    </row>
    <row r="56" spans="1:200" x14ac:dyDescent="0.2">
      <c r="A56" s="1" t="s">
        <v>556</v>
      </c>
      <c r="B56" s="1"/>
      <c r="C56" s="1"/>
      <c r="D56" s="1"/>
      <c r="E56" s="1"/>
      <c r="F56" s="1"/>
      <c r="G56" s="1"/>
    </row>
    <row r="57" spans="1:200" x14ac:dyDescent="0.2">
      <c r="A57" s="1"/>
      <c r="B57" s="1"/>
      <c r="C57" s="1"/>
      <c r="D57" s="1"/>
      <c r="E57" s="1"/>
      <c r="F57" s="1"/>
      <c r="G57" s="1"/>
    </row>
    <row r="58" spans="1:200" ht="15" x14ac:dyDescent="0.25">
      <c r="A58" s="276" t="s">
        <v>412</v>
      </c>
      <c r="B58" s="1"/>
      <c r="C58" s="1"/>
      <c r="D58" s="1"/>
      <c r="E58" s="1"/>
      <c r="F58" s="1"/>
      <c r="G58" s="1"/>
    </row>
    <row r="59" spans="1:200" ht="14.25" customHeight="1" x14ac:dyDescent="0.2">
      <c r="A59" s="830" t="s">
        <v>611</v>
      </c>
      <c r="B59" s="830"/>
      <c r="C59" s="830"/>
      <c r="D59" s="830"/>
      <c r="E59" s="830"/>
      <c r="F59" s="830"/>
      <c r="G59" s="83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0"/>
      <c r="B60" s="830"/>
      <c r="C60" s="830"/>
      <c r="D60" s="830"/>
      <c r="E60" s="830"/>
      <c r="F60" s="830"/>
      <c r="G60" s="830"/>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0"/>
      <c r="B61" s="830"/>
      <c r="C61" s="830"/>
      <c r="D61" s="830"/>
      <c r="E61" s="830"/>
      <c r="F61" s="830"/>
      <c r="G61" s="830"/>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0"/>
      <c r="B62" s="830"/>
      <c r="C62" s="830"/>
      <c r="D62" s="830"/>
      <c r="E62" s="830"/>
      <c r="F62" s="830"/>
      <c r="G62" s="830"/>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0"/>
      <c r="B63" s="830"/>
      <c r="C63" s="830"/>
      <c r="D63" s="830"/>
      <c r="E63" s="830"/>
      <c r="F63" s="830"/>
      <c r="G63" s="830"/>
    </row>
    <row r="64" spans="1:200" ht="15" x14ac:dyDescent="0.25">
      <c r="A64" s="276" t="s">
        <v>527</v>
      </c>
      <c r="B64" s="1"/>
      <c r="C64" s="1"/>
      <c r="D64" s="1"/>
      <c r="E64" s="1"/>
      <c r="F64" s="1"/>
      <c r="G64" s="1"/>
    </row>
    <row r="65" spans="1:7" x14ac:dyDescent="0.2">
      <c r="A65" s="1" t="s">
        <v>552</v>
      </c>
      <c r="B65" s="1"/>
      <c r="C65" s="1"/>
      <c r="D65" s="1"/>
      <c r="E65" s="1"/>
      <c r="F65" s="1"/>
      <c r="G65" s="1"/>
    </row>
    <row r="66" spans="1:7" x14ac:dyDescent="0.2">
      <c r="A66" s="1" t="s">
        <v>551</v>
      </c>
      <c r="B66" s="1"/>
      <c r="C66" s="1"/>
      <c r="D66" s="1"/>
      <c r="E66" s="1"/>
      <c r="F66" s="1"/>
      <c r="G66" s="1"/>
    </row>
    <row r="67" spans="1:7" x14ac:dyDescent="0.2">
      <c r="A67" s="1"/>
      <c r="B67" s="1"/>
      <c r="C67" s="1"/>
      <c r="D67" s="1"/>
      <c r="E67" s="1"/>
      <c r="F67" s="1"/>
      <c r="G67" s="1"/>
    </row>
    <row r="68" spans="1:7" ht="15" x14ac:dyDescent="0.25">
      <c r="A68" s="276" t="s">
        <v>600</v>
      </c>
      <c r="B68" s="1"/>
      <c r="C68" s="1"/>
      <c r="D68" s="1"/>
      <c r="E68" s="1"/>
      <c r="F68" s="1"/>
      <c r="G68" s="1"/>
    </row>
    <row r="69" spans="1:7" x14ac:dyDescent="0.2">
      <c r="A69" s="1" t="s">
        <v>553</v>
      </c>
      <c r="B69" s="1"/>
      <c r="C69" s="1"/>
      <c r="D69" s="1"/>
      <c r="E69" s="1"/>
      <c r="F69" s="1"/>
      <c r="G69" s="1"/>
    </row>
    <row r="70" spans="1:7" x14ac:dyDescent="0.2">
      <c r="A70" s="1" t="s">
        <v>554</v>
      </c>
      <c r="B70" s="1"/>
      <c r="C70" s="1"/>
      <c r="D70" s="1"/>
      <c r="E70" s="1"/>
      <c r="F70" s="1"/>
      <c r="G70" s="1"/>
    </row>
    <row r="71" spans="1:7" x14ac:dyDescent="0.2">
      <c r="A71" s="1" t="s">
        <v>601</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7" t="s">
        <v>421</v>
      </c>
      <c r="B1" s="555"/>
      <c r="C1" s="555"/>
      <c r="D1" s="555"/>
    </row>
    <row r="2" spans="1:18" x14ac:dyDescent="0.2">
      <c r="A2" s="556"/>
      <c r="B2" s="440"/>
      <c r="C2" s="440"/>
      <c r="D2" s="557"/>
    </row>
    <row r="3" spans="1:18" x14ac:dyDescent="0.2">
      <c r="A3" s="657"/>
      <c r="B3" s="657">
        <v>2022</v>
      </c>
      <c r="C3" s="657">
        <v>2023</v>
      </c>
      <c r="D3" s="657">
        <v>2024</v>
      </c>
    </row>
    <row r="4" spans="1:18" x14ac:dyDescent="0.2">
      <c r="A4" s="18" t="s">
        <v>126</v>
      </c>
      <c r="B4" s="559">
        <v>12.459096296562089</v>
      </c>
      <c r="C4" s="559">
        <v>6.5127444916913824</v>
      </c>
      <c r="D4" s="559">
        <v>0.45652738720914554</v>
      </c>
      <c r="Q4" s="560"/>
      <c r="R4" s="560"/>
    </row>
    <row r="5" spans="1:18" x14ac:dyDescent="0.2">
      <c r="A5" s="18" t="s">
        <v>127</v>
      </c>
      <c r="B5" s="559">
        <v>16.071862701051348</v>
      </c>
      <c r="C5" s="559">
        <v>4.9725428658002162</v>
      </c>
      <c r="D5" s="559">
        <v>0.57297030494782863</v>
      </c>
    </row>
    <row r="6" spans="1:18" x14ac:dyDescent="0.2">
      <c r="A6" s="18" t="s">
        <v>128</v>
      </c>
      <c r="B6" s="559">
        <v>15.310565873436232</v>
      </c>
      <c r="C6" s="559">
        <v>5.4710468216547845</v>
      </c>
      <c r="D6" s="559">
        <v>-0.16514071152724222</v>
      </c>
    </row>
    <row r="7" spans="1:18" x14ac:dyDescent="0.2">
      <c r="A7" s="18" t="s">
        <v>129</v>
      </c>
      <c r="B7" s="559">
        <v>13.679975364111867</v>
      </c>
      <c r="C7" s="559">
        <v>3.6409523907264134</v>
      </c>
      <c r="D7" s="559">
        <v>1.4378421425028158</v>
      </c>
    </row>
    <row r="8" spans="1:18" x14ac:dyDescent="0.2">
      <c r="A8" s="18" t="s">
        <v>130</v>
      </c>
      <c r="B8" s="559">
        <v>12.91368324641555</v>
      </c>
      <c r="C8" s="559">
        <v>1.7329357599693094</v>
      </c>
      <c r="D8" s="561">
        <v>2.4010976393707497</v>
      </c>
    </row>
    <row r="9" spans="1:18" x14ac:dyDescent="0.2">
      <c r="A9" s="18" t="s">
        <v>131</v>
      </c>
      <c r="B9" s="559">
        <v>11.924915295750891</v>
      </c>
      <c r="C9" s="559">
        <v>0.93079077443221092</v>
      </c>
      <c r="D9" s="561" t="s">
        <v>506</v>
      </c>
    </row>
    <row r="10" spans="1:18" x14ac:dyDescent="0.2">
      <c r="A10" s="18" t="s">
        <v>132</v>
      </c>
      <c r="B10" s="559">
        <v>11.441492948596213</v>
      </c>
      <c r="C10" s="559">
        <v>0.47391563030425055</v>
      </c>
      <c r="D10" s="559" t="s">
        <v>506</v>
      </c>
    </row>
    <row r="11" spans="1:18" x14ac:dyDescent="0.2">
      <c r="A11" s="18" t="s">
        <v>133</v>
      </c>
      <c r="B11" s="559">
        <v>10.861357779932078</v>
      </c>
      <c r="C11" s="559">
        <v>-0.41845726013463735</v>
      </c>
      <c r="D11" s="683" t="s">
        <v>506</v>
      </c>
    </row>
    <row r="12" spans="1:18" x14ac:dyDescent="0.2">
      <c r="A12" s="18" t="s">
        <v>134</v>
      </c>
      <c r="B12" s="559">
        <v>10.306345776287255</v>
      </c>
      <c r="C12" s="559">
        <v>-0.90120371723789028</v>
      </c>
      <c r="D12" s="561" t="s">
        <v>506</v>
      </c>
    </row>
    <row r="13" spans="1:18" x14ac:dyDescent="0.2">
      <c r="A13" s="18" t="s">
        <v>135</v>
      </c>
      <c r="B13" s="559">
        <v>9.7897692672425247</v>
      </c>
      <c r="C13" s="559">
        <v>-0.86515876350769916</v>
      </c>
      <c r="D13" s="561" t="s">
        <v>506</v>
      </c>
    </row>
    <row r="14" spans="1:18" x14ac:dyDescent="0.2">
      <c r="A14" s="18" t="s">
        <v>136</v>
      </c>
      <c r="B14" s="559">
        <v>8.027744057262991</v>
      </c>
      <c r="C14" s="559">
        <v>-0.18073338306876582</v>
      </c>
      <c r="D14" s="559" t="s">
        <v>506</v>
      </c>
    </row>
    <row r="15" spans="1:18" x14ac:dyDescent="0.2">
      <c r="A15" s="440" t="s">
        <v>137</v>
      </c>
      <c r="B15" s="446">
        <v>7.8883096927531913</v>
      </c>
      <c r="C15" s="446">
        <v>-0.93860301381413658</v>
      </c>
      <c r="D15" s="446" t="s">
        <v>506</v>
      </c>
    </row>
    <row r="16" spans="1:18" x14ac:dyDescent="0.2">
      <c r="A16" s="56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9" t="s">
        <v>24</v>
      </c>
      <c r="B1" s="310"/>
      <c r="C1" s="310"/>
      <c r="D1" s="310"/>
      <c r="E1" s="310"/>
      <c r="F1" s="310"/>
      <c r="G1" s="310"/>
      <c r="H1" s="310"/>
    </row>
    <row r="2" spans="1:8" ht="15.75" x14ac:dyDescent="0.25">
      <c r="A2" s="311"/>
      <c r="B2" s="312"/>
      <c r="C2" s="313"/>
      <c r="D2" s="313"/>
      <c r="E2" s="313"/>
      <c r="F2" s="313"/>
      <c r="G2" s="313"/>
      <c r="H2" s="335" t="s">
        <v>151</v>
      </c>
    </row>
    <row r="3" spans="1:8" s="69" customFormat="1" x14ac:dyDescent="0.2">
      <c r="A3" s="282"/>
      <c r="B3" s="774">
        <f>INDICE!A3</f>
        <v>45413</v>
      </c>
      <c r="C3" s="775"/>
      <c r="D3" s="775" t="s">
        <v>115</v>
      </c>
      <c r="E3" s="775"/>
      <c r="F3" s="775" t="s">
        <v>116</v>
      </c>
      <c r="G3" s="775"/>
      <c r="H3" s="775"/>
    </row>
    <row r="4" spans="1:8" s="69" customFormat="1" x14ac:dyDescent="0.2">
      <c r="A4" s="283"/>
      <c r="B4" s="82" t="s">
        <v>47</v>
      </c>
      <c r="C4" s="82" t="s">
        <v>418</v>
      </c>
      <c r="D4" s="82" t="s">
        <v>47</v>
      </c>
      <c r="E4" s="82" t="s">
        <v>418</v>
      </c>
      <c r="F4" s="82" t="s">
        <v>47</v>
      </c>
      <c r="G4" s="83" t="s">
        <v>418</v>
      </c>
      <c r="H4" s="83" t="s">
        <v>121</v>
      </c>
    </row>
    <row r="5" spans="1:8" x14ac:dyDescent="0.2">
      <c r="A5" s="314" t="s">
        <v>138</v>
      </c>
      <c r="B5" s="323">
        <v>52.992039999999996</v>
      </c>
      <c r="C5" s="316">
        <v>6.4893292716623696</v>
      </c>
      <c r="D5" s="315">
        <v>338.92397000000005</v>
      </c>
      <c r="E5" s="316">
        <v>-2.6364103442861944</v>
      </c>
      <c r="F5" s="315">
        <v>709.85832000000016</v>
      </c>
      <c r="G5" s="316">
        <v>-1.3465451578690124</v>
      </c>
      <c r="H5" s="321">
        <v>32.915016209429588</v>
      </c>
    </row>
    <row r="6" spans="1:8" x14ac:dyDescent="0.2">
      <c r="A6" s="314" t="s">
        <v>139</v>
      </c>
      <c r="B6" s="323">
        <v>32.24983000000001</v>
      </c>
      <c r="C6" s="316">
        <v>8.2474593599974302</v>
      </c>
      <c r="D6" s="315">
        <v>231.26684000000003</v>
      </c>
      <c r="E6" s="316">
        <v>-5.1774080437487955</v>
      </c>
      <c r="F6" s="315">
        <v>467.58248000000003</v>
      </c>
      <c r="G6" s="316">
        <v>-5.4463028928044537</v>
      </c>
      <c r="H6" s="321">
        <v>21.681065749071283</v>
      </c>
    </row>
    <row r="7" spans="1:8" x14ac:dyDescent="0.2">
      <c r="A7" s="314" t="s">
        <v>140</v>
      </c>
      <c r="B7" s="323">
        <v>10.70927</v>
      </c>
      <c r="C7" s="316">
        <v>7.8436150918848284</v>
      </c>
      <c r="D7" s="315">
        <v>48.634679999999996</v>
      </c>
      <c r="E7" s="316">
        <v>7.7713791370433052</v>
      </c>
      <c r="F7" s="315">
        <v>117.03992000000001</v>
      </c>
      <c r="G7" s="316">
        <v>5.5631950025209447</v>
      </c>
      <c r="H7" s="321">
        <v>5.4269574017958142</v>
      </c>
    </row>
    <row r="8" spans="1:8" x14ac:dyDescent="0.2">
      <c r="A8" s="317" t="s">
        <v>438</v>
      </c>
      <c r="B8" s="322">
        <v>71.648139999999998</v>
      </c>
      <c r="C8" s="319">
        <v>-7.5523616888073741</v>
      </c>
      <c r="D8" s="318">
        <v>368.47937999999999</v>
      </c>
      <c r="E8" s="320">
        <v>26.821358145866419</v>
      </c>
      <c r="F8" s="318">
        <v>862.15902000000017</v>
      </c>
      <c r="G8" s="320">
        <v>16.964762588707082</v>
      </c>
      <c r="H8" s="484">
        <v>39.976960639703321</v>
      </c>
    </row>
    <row r="9" spans="1:8" s="69" customFormat="1" x14ac:dyDescent="0.2">
      <c r="A9" s="284" t="s">
        <v>114</v>
      </c>
      <c r="B9" s="61">
        <v>167.59928000000002</v>
      </c>
      <c r="C9" s="62">
        <v>0.36657311655421571</v>
      </c>
      <c r="D9" s="61">
        <v>987.30487000000016</v>
      </c>
      <c r="E9" s="62">
        <v>6.4280936356066212</v>
      </c>
      <c r="F9" s="61">
        <v>2156.6397400000001</v>
      </c>
      <c r="G9" s="62">
        <v>4.5874449523298084</v>
      </c>
      <c r="H9" s="62">
        <v>100</v>
      </c>
    </row>
    <row r="10" spans="1:8" x14ac:dyDescent="0.2">
      <c r="A10" s="308"/>
      <c r="B10" s="307"/>
      <c r="C10" s="313"/>
      <c r="D10" s="307"/>
      <c r="E10" s="313"/>
      <c r="F10" s="307"/>
      <c r="G10" s="313"/>
      <c r="H10" s="79" t="s">
        <v>220</v>
      </c>
    </row>
    <row r="11" spans="1:8" x14ac:dyDescent="0.2">
      <c r="A11" s="285" t="s">
        <v>476</v>
      </c>
      <c r="B11" s="307"/>
      <c r="C11" s="307"/>
      <c r="D11" s="307"/>
      <c r="E11" s="307"/>
      <c r="F11" s="307"/>
      <c r="G11" s="313"/>
      <c r="H11" s="313"/>
    </row>
    <row r="12" spans="1:8" x14ac:dyDescent="0.2">
      <c r="A12" s="285" t="s">
        <v>515</v>
      </c>
      <c r="B12" s="307"/>
      <c r="C12" s="307"/>
      <c r="D12" s="307"/>
      <c r="E12" s="307"/>
      <c r="F12" s="307"/>
      <c r="G12" s="313"/>
      <c r="H12" s="313"/>
    </row>
    <row r="13" spans="1:8" ht="14.25" x14ac:dyDescent="0.2">
      <c r="A13" s="133" t="s">
        <v>529</v>
      </c>
      <c r="B13" s="1"/>
      <c r="C13" s="1"/>
      <c r="D13" s="1"/>
      <c r="E13" s="1"/>
      <c r="F13" s="1"/>
      <c r="G13" s="1"/>
      <c r="H13" s="1"/>
    </row>
    <row r="17" spans="3:21" x14ac:dyDescent="0.2">
      <c r="C17" s="587"/>
      <c r="D17" s="587"/>
      <c r="E17" s="587"/>
      <c r="F17" s="587"/>
      <c r="G17" s="587"/>
      <c r="H17" s="587"/>
      <c r="I17" s="587"/>
      <c r="J17" s="587"/>
      <c r="K17" s="587"/>
      <c r="L17" s="587"/>
      <c r="M17" s="587"/>
      <c r="N17" s="587"/>
      <c r="O17" s="587"/>
      <c r="P17" s="587"/>
      <c r="Q17" s="587"/>
      <c r="R17" s="587"/>
      <c r="S17" s="587"/>
      <c r="T17" s="587"/>
      <c r="U17" s="587"/>
    </row>
  </sheetData>
  <mergeCells count="3">
    <mergeCell ref="B3:C3"/>
    <mergeCell ref="D3:E3"/>
    <mergeCell ref="F3:H3"/>
  </mergeCells>
  <conditionalFormatting sqref="B8">
    <cfRule type="cellIs" dxfId="212" priority="8" operator="between">
      <formula>0</formula>
      <formula>0.5</formula>
    </cfRule>
  </conditionalFormatting>
  <conditionalFormatting sqref="C17:U17">
    <cfRule type="cellIs" dxfId="211" priority="3" operator="between">
      <formula>-0.0499999</formula>
      <formula>0.0499999</formula>
    </cfRule>
  </conditionalFormatting>
  <conditionalFormatting sqref="D8">
    <cfRule type="cellIs" dxfId="210" priority="7" operator="between">
      <formula>0</formula>
      <formula>0.5</formula>
    </cfRule>
  </conditionalFormatting>
  <conditionalFormatting sqref="F8">
    <cfRule type="cellIs" dxfId="209" priority="6" operator="between">
      <formula>0</formula>
      <formula>0.5</formula>
    </cfRule>
  </conditionalFormatting>
  <conditionalFormatting sqref="G5">
    <cfRule type="cellIs" dxfId="208" priority="1" operator="between">
      <formula>-0.049</formula>
      <formula>0.049</formula>
    </cfRule>
  </conditionalFormatting>
  <conditionalFormatting sqref="H8">
    <cfRule type="cellIs" dxfId="207"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5" t="s">
        <v>151</v>
      </c>
    </row>
    <row r="3" spans="1:14" x14ac:dyDescent="0.2">
      <c r="A3" s="70"/>
      <c r="B3" s="774">
        <f>INDICE!A3</f>
        <v>45413</v>
      </c>
      <c r="C3" s="775"/>
      <c r="D3" s="776" t="s">
        <v>115</v>
      </c>
      <c r="E3" s="776"/>
      <c r="F3" s="776" t="s">
        <v>116</v>
      </c>
      <c r="G3" s="776"/>
      <c r="H3" s="776"/>
    </row>
    <row r="4" spans="1:14" x14ac:dyDescent="0.2">
      <c r="A4" s="66"/>
      <c r="B4" s="82" t="s">
        <v>47</v>
      </c>
      <c r="C4" s="82" t="s">
        <v>422</v>
      </c>
      <c r="D4" s="82" t="s">
        <v>47</v>
      </c>
      <c r="E4" s="82" t="s">
        <v>418</v>
      </c>
      <c r="F4" s="82" t="s">
        <v>47</v>
      </c>
      <c r="G4" s="83" t="s">
        <v>418</v>
      </c>
      <c r="H4" s="83" t="s">
        <v>106</v>
      </c>
    </row>
    <row r="5" spans="1:14" x14ac:dyDescent="0.2">
      <c r="A5" s="84" t="s">
        <v>183</v>
      </c>
      <c r="B5" s="337">
        <v>527.62052000000017</v>
      </c>
      <c r="C5" s="333">
        <v>8.6676572009820312</v>
      </c>
      <c r="D5" s="332">
        <v>2404.1799500000006</v>
      </c>
      <c r="E5" s="334">
        <v>9.4674443190944579</v>
      </c>
      <c r="F5" s="332">
        <v>5952.1437500000002</v>
      </c>
      <c r="G5" s="334">
        <v>6.9590427992023347</v>
      </c>
      <c r="H5" s="339">
        <v>94.687688879142428</v>
      </c>
    </row>
    <row r="6" spans="1:14" x14ac:dyDescent="0.2">
      <c r="A6" s="84" t="s">
        <v>184</v>
      </c>
      <c r="B6" s="323">
        <v>28.470120000000005</v>
      </c>
      <c r="C6" s="330">
        <v>6.3347929561619898</v>
      </c>
      <c r="D6" s="315">
        <v>132.33689999999993</v>
      </c>
      <c r="E6" s="316">
        <v>8.1463378278502176</v>
      </c>
      <c r="F6" s="315">
        <v>329.20995999999997</v>
      </c>
      <c r="G6" s="316">
        <v>6.1705405916525597</v>
      </c>
      <c r="H6" s="321">
        <v>5.2371265845847423</v>
      </c>
    </row>
    <row r="7" spans="1:14" x14ac:dyDescent="0.2">
      <c r="A7" s="84" t="s">
        <v>188</v>
      </c>
      <c r="B7" s="338">
        <v>1.5800000000000002E-2</v>
      </c>
      <c r="C7" s="330">
        <v>-5.0480769230769216</v>
      </c>
      <c r="D7" s="329">
        <v>3.3980000000000003E-2</v>
      </c>
      <c r="E7" s="584">
        <v>47.610773240660315</v>
      </c>
      <c r="F7" s="329">
        <v>5.3760000000000002E-2</v>
      </c>
      <c r="G7" s="584">
        <v>73.980582524271867</v>
      </c>
      <c r="H7" s="338">
        <v>8.5522298653198641E-4</v>
      </c>
    </row>
    <row r="8" spans="1:14" x14ac:dyDescent="0.2">
      <c r="A8" s="84" t="s">
        <v>145</v>
      </c>
      <c r="B8" s="338">
        <v>0</v>
      </c>
      <c r="C8" s="330">
        <v>0</v>
      </c>
      <c r="D8" s="329">
        <v>2.0789999999999999E-2</v>
      </c>
      <c r="E8" s="584">
        <v>-30.328418230563003</v>
      </c>
      <c r="F8" s="329">
        <v>3.279E-2</v>
      </c>
      <c r="G8" s="330">
        <v>-21.253602305475507</v>
      </c>
      <c r="H8" s="338">
        <v>5.2162875238809215E-4</v>
      </c>
    </row>
    <row r="9" spans="1:14" x14ac:dyDescent="0.2">
      <c r="A9" s="336" t="s">
        <v>146</v>
      </c>
      <c r="B9" s="324">
        <v>556.10644000000013</v>
      </c>
      <c r="C9" s="325">
        <v>8.545296915184645</v>
      </c>
      <c r="D9" s="324">
        <v>2536.5716200000006</v>
      </c>
      <c r="E9" s="325">
        <v>9.3975892203689977</v>
      </c>
      <c r="F9" s="324">
        <v>6281.4402599999994</v>
      </c>
      <c r="G9" s="325">
        <v>6.9175792074797391</v>
      </c>
      <c r="H9" s="325">
        <v>99.926192315466082</v>
      </c>
    </row>
    <row r="10" spans="1:14" x14ac:dyDescent="0.2">
      <c r="A10" s="84" t="s">
        <v>147</v>
      </c>
      <c r="B10" s="338">
        <v>0.53165000000000007</v>
      </c>
      <c r="C10" s="330">
        <v>47.418478260869598</v>
      </c>
      <c r="D10" s="329">
        <v>1.8556100000000002</v>
      </c>
      <c r="E10" s="330">
        <v>-4.6992722547775818</v>
      </c>
      <c r="F10" s="329">
        <v>4.6396099999999993</v>
      </c>
      <c r="G10" s="330">
        <v>1.8170606191611953</v>
      </c>
      <c r="H10" s="321">
        <v>7.3807684533922405E-2</v>
      </c>
    </row>
    <row r="11" spans="1:14" x14ac:dyDescent="0.2">
      <c r="A11" s="60" t="s">
        <v>148</v>
      </c>
      <c r="B11" s="326">
        <v>556.63809000000015</v>
      </c>
      <c r="C11" s="327">
        <v>8.5726415080539002</v>
      </c>
      <c r="D11" s="326">
        <v>2538.4272300000002</v>
      </c>
      <c r="E11" s="327">
        <v>9.3857612835724531</v>
      </c>
      <c r="F11" s="326">
        <v>6286.0798699999996</v>
      </c>
      <c r="G11" s="327">
        <v>6.9136261928619644</v>
      </c>
      <c r="H11" s="327">
        <v>100</v>
      </c>
    </row>
    <row r="12" spans="1:14" x14ac:dyDescent="0.2">
      <c r="A12" s="363" t="s">
        <v>149</v>
      </c>
      <c r="B12" s="328"/>
      <c r="C12" s="328"/>
      <c r="D12" s="328"/>
      <c r="E12" s="328"/>
      <c r="F12" s="328"/>
      <c r="G12" s="328"/>
      <c r="H12" s="328"/>
    </row>
    <row r="13" spans="1:14" x14ac:dyDescent="0.2">
      <c r="A13" s="588" t="s">
        <v>188</v>
      </c>
      <c r="B13" s="589">
        <v>14.441939999999992</v>
      </c>
      <c r="C13" s="590">
        <v>-26.487249745361424</v>
      </c>
      <c r="D13" s="591">
        <v>68.499919999999989</v>
      </c>
      <c r="E13" s="590">
        <v>-20.332403838191546</v>
      </c>
      <c r="F13" s="591">
        <v>223.39709999999994</v>
      </c>
      <c r="G13" s="590">
        <v>31.638909195433023</v>
      </c>
      <c r="H13" s="592">
        <v>3.5538380774662341</v>
      </c>
    </row>
    <row r="14" spans="1:14" x14ac:dyDescent="0.2">
      <c r="A14" s="593" t="s">
        <v>150</v>
      </c>
      <c r="B14" s="594">
        <v>2.5944936682288464</v>
      </c>
      <c r="C14" s="595"/>
      <c r="D14" s="596">
        <v>2.6985181686693451</v>
      </c>
      <c r="E14" s="595"/>
      <c r="F14" s="596">
        <v>3.5538380774662341</v>
      </c>
      <c r="G14" s="595"/>
      <c r="H14" s="597"/>
    </row>
    <row r="15" spans="1:14" x14ac:dyDescent="0.2">
      <c r="A15" s="84"/>
      <c r="B15" s="84"/>
      <c r="C15" s="84"/>
      <c r="D15" s="84"/>
      <c r="E15" s="84"/>
      <c r="F15" s="84"/>
      <c r="G15" s="84"/>
      <c r="H15" s="79" t="s">
        <v>220</v>
      </c>
    </row>
    <row r="16" spans="1:14" x14ac:dyDescent="0.2">
      <c r="A16" s="80" t="s">
        <v>476</v>
      </c>
      <c r="B16" s="84"/>
      <c r="C16" s="84"/>
      <c r="D16" s="84"/>
      <c r="E16" s="84"/>
      <c r="F16" s="85"/>
      <c r="G16" s="84"/>
      <c r="H16" s="84"/>
      <c r="I16" s="88"/>
      <c r="J16" s="88"/>
      <c r="K16" s="88"/>
      <c r="L16" s="88"/>
      <c r="M16" s="88"/>
      <c r="N16" s="88"/>
    </row>
    <row r="17" spans="1:14" x14ac:dyDescent="0.2">
      <c r="A17" s="80" t="s">
        <v>423</v>
      </c>
      <c r="B17" s="84"/>
      <c r="C17" s="84"/>
      <c r="D17" s="84"/>
      <c r="E17" s="84"/>
      <c r="F17" s="84"/>
      <c r="G17" s="84"/>
      <c r="H17" s="84"/>
      <c r="I17" s="88"/>
      <c r="J17" s="88"/>
      <c r="K17" s="88"/>
      <c r="L17" s="88"/>
      <c r="M17" s="88"/>
      <c r="N17" s="88"/>
    </row>
    <row r="18" spans="1:14" x14ac:dyDescent="0.2">
      <c r="A18" s="133" t="s">
        <v>529</v>
      </c>
      <c r="B18" s="84"/>
      <c r="C18" s="84"/>
      <c r="D18" s="84"/>
      <c r="E18" s="84"/>
      <c r="F18" s="84"/>
      <c r="G18" s="84"/>
      <c r="H18" s="84"/>
    </row>
    <row r="19" spans="1:14" x14ac:dyDescent="0.2">
      <c r="A19" s="777" t="s">
        <v>678</v>
      </c>
      <c r="B19" s="777"/>
      <c r="C19" s="777"/>
      <c r="D19" s="777"/>
      <c r="E19" s="777"/>
      <c r="F19" s="777"/>
      <c r="G19" s="777"/>
      <c r="H19" s="777"/>
    </row>
    <row r="20" spans="1:14" x14ac:dyDescent="0.2">
      <c r="A20" s="777"/>
      <c r="B20" s="777"/>
      <c r="C20" s="777"/>
      <c r="D20" s="777"/>
      <c r="E20" s="777"/>
      <c r="F20" s="777"/>
      <c r="G20" s="777"/>
      <c r="H20" s="777"/>
    </row>
  </sheetData>
  <mergeCells count="4">
    <mergeCell ref="B3:C3"/>
    <mergeCell ref="D3:E3"/>
    <mergeCell ref="F3:H3"/>
    <mergeCell ref="A19:H20"/>
  </mergeCells>
  <conditionalFormatting sqref="B10 D10 F10:G10">
    <cfRule type="cellIs" dxfId="206" priority="28" operator="between">
      <formula>0</formula>
      <formula>0.5</formula>
    </cfRule>
  </conditionalFormatting>
  <conditionalFormatting sqref="B7:D8">
    <cfRule type="cellIs" dxfId="205" priority="14" operator="equal">
      <formula>0</formula>
    </cfRule>
    <cfRule type="cellIs" dxfId="204" priority="15" operator="between">
      <formula>0</formula>
      <formula>0.5</formula>
    </cfRule>
  </conditionalFormatting>
  <conditionalFormatting sqref="C6">
    <cfRule type="cellIs" dxfId="203" priority="1" operator="between">
      <formula>-0.05</formula>
      <formula>0</formula>
    </cfRule>
    <cfRule type="cellIs" dxfId="202" priority="2" operator="between">
      <formula>0</formula>
      <formula>0.5</formula>
    </cfRule>
  </conditionalFormatting>
  <conditionalFormatting sqref="F7">
    <cfRule type="cellIs" dxfId="201" priority="11" operator="equal">
      <formula>0</formula>
    </cfRule>
    <cfRule type="cellIs" dxfId="200" priority="12" operator="between">
      <formula>0</formula>
      <formula>0.5</formula>
    </cfRule>
  </conditionalFormatting>
  <conditionalFormatting sqref="F8:G8">
    <cfRule type="cellIs" dxfId="199" priority="27" operator="between">
      <formula>0</formula>
      <formula>0.5</formula>
    </cfRule>
  </conditionalFormatting>
  <conditionalFormatting sqref="H7:H8">
    <cfRule type="cellIs" dxfId="198"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588</v>
      </c>
    </row>
    <row r="2" spans="1:12" ht="15.75" x14ac:dyDescent="0.25">
      <c r="A2" s="2"/>
      <c r="B2" s="89"/>
      <c r="H2" s="79" t="s">
        <v>151</v>
      </c>
    </row>
    <row r="3" spans="1:12" ht="14.1" customHeight="1" x14ac:dyDescent="0.2">
      <c r="A3" s="90"/>
      <c r="B3" s="778">
        <f>INDICE!A3</f>
        <v>45413</v>
      </c>
      <c r="C3" s="778"/>
      <c r="D3" s="778"/>
      <c r="E3" s="91"/>
      <c r="F3" s="779" t="s">
        <v>116</v>
      </c>
      <c r="G3" s="779"/>
      <c r="H3" s="779"/>
    </row>
    <row r="4" spans="1:12" x14ac:dyDescent="0.2">
      <c r="A4" s="92"/>
      <c r="B4" s="93" t="s">
        <v>143</v>
      </c>
      <c r="C4" s="489" t="s">
        <v>144</v>
      </c>
      <c r="D4" s="93" t="s">
        <v>152</v>
      </c>
      <c r="E4" s="93"/>
      <c r="F4" s="93" t="s">
        <v>143</v>
      </c>
      <c r="G4" s="489" t="s">
        <v>144</v>
      </c>
      <c r="H4" s="93" t="s">
        <v>152</v>
      </c>
    </row>
    <row r="5" spans="1:12" x14ac:dyDescent="0.2">
      <c r="A5" s="90" t="s">
        <v>153</v>
      </c>
      <c r="B5" s="94">
        <v>82.443699999999978</v>
      </c>
      <c r="C5" s="96">
        <v>3.171660000000001</v>
      </c>
      <c r="D5" s="340">
        <v>85.615359999999981</v>
      </c>
      <c r="E5" s="94"/>
      <c r="F5" s="94">
        <v>903.9493999999994</v>
      </c>
      <c r="G5" s="96">
        <v>36.042030000000032</v>
      </c>
      <c r="H5" s="340">
        <v>939.99142999999947</v>
      </c>
    </row>
    <row r="6" spans="1:12" x14ac:dyDescent="0.2">
      <c r="A6" s="92" t="s">
        <v>154</v>
      </c>
      <c r="B6" s="95">
        <v>14.438859999999998</v>
      </c>
      <c r="C6" s="96">
        <v>0.56917999999999991</v>
      </c>
      <c r="D6" s="341">
        <v>15.008039999999998</v>
      </c>
      <c r="E6" s="95"/>
      <c r="F6" s="95">
        <v>167.32939999999991</v>
      </c>
      <c r="G6" s="96">
        <v>6.6995600000000044</v>
      </c>
      <c r="H6" s="341">
        <v>174.0289599999999</v>
      </c>
    </row>
    <row r="7" spans="1:12" x14ac:dyDescent="0.2">
      <c r="A7" s="92" t="s">
        <v>155</v>
      </c>
      <c r="B7" s="95">
        <v>8.9589999999999979</v>
      </c>
      <c r="C7" s="96">
        <v>0.50729999999999997</v>
      </c>
      <c r="D7" s="341">
        <v>9.4662999999999986</v>
      </c>
      <c r="E7" s="95"/>
      <c r="F7" s="95">
        <v>107.00777000000002</v>
      </c>
      <c r="G7" s="96">
        <v>5.9489400000000003</v>
      </c>
      <c r="H7" s="341">
        <v>112.95671000000002</v>
      </c>
    </row>
    <row r="8" spans="1:12" x14ac:dyDescent="0.2">
      <c r="A8" s="92" t="s">
        <v>156</v>
      </c>
      <c r="B8" s="95">
        <v>24.851290000000006</v>
      </c>
      <c r="C8" s="96">
        <v>0.99360999999999988</v>
      </c>
      <c r="D8" s="341">
        <v>25.844900000000006</v>
      </c>
      <c r="E8" s="95"/>
      <c r="F8" s="95">
        <v>259.05334999999991</v>
      </c>
      <c r="G8" s="96">
        <v>10.975539999999999</v>
      </c>
      <c r="H8" s="341">
        <v>270.02888999999993</v>
      </c>
    </row>
    <row r="9" spans="1:12" x14ac:dyDescent="0.2">
      <c r="A9" s="92" t="s">
        <v>157</v>
      </c>
      <c r="B9" s="95">
        <v>36.792999999999999</v>
      </c>
      <c r="C9" s="96">
        <v>8.4910100000000011</v>
      </c>
      <c r="D9" s="341">
        <v>45.284010000000002</v>
      </c>
      <c r="E9" s="95"/>
      <c r="F9" s="95">
        <v>435.50022999999993</v>
      </c>
      <c r="G9" s="96">
        <v>98.878240000000048</v>
      </c>
      <c r="H9" s="341">
        <v>534.37846999999999</v>
      </c>
    </row>
    <row r="10" spans="1:12" x14ac:dyDescent="0.2">
      <c r="A10" s="92" t="s">
        <v>158</v>
      </c>
      <c r="B10" s="95">
        <v>6.6404199999999998</v>
      </c>
      <c r="C10" s="96">
        <v>0.30548000000000003</v>
      </c>
      <c r="D10" s="341">
        <v>6.9459</v>
      </c>
      <c r="E10" s="95"/>
      <c r="F10" s="95">
        <v>80.554709999999986</v>
      </c>
      <c r="G10" s="96">
        <v>3.3341900000000009</v>
      </c>
      <c r="H10" s="341">
        <v>83.888899999999992</v>
      </c>
    </row>
    <row r="11" spans="1:12" x14ac:dyDescent="0.2">
      <c r="A11" s="92" t="s">
        <v>159</v>
      </c>
      <c r="B11" s="95">
        <v>27.574720000000006</v>
      </c>
      <c r="C11" s="96">
        <v>1.2238699999999993</v>
      </c>
      <c r="D11" s="341">
        <v>28.798590000000004</v>
      </c>
      <c r="E11" s="95"/>
      <c r="F11" s="95">
        <v>323.7674099999997</v>
      </c>
      <c r="G11" s="96">
        <v>15.604740000000016</v>
      </c>
      <c r="H11" s="341">
        <v>339.37214999999969</v>
      </c>
    </row>
    <row r="12" spans="1:12" x14ac:dyDescent="0.2">
      <c r="A12" s="92" t="s">
        <v>509</v>
      </c>
      <c r="B12" s="95">
        <v>21.857339999999997</v>
      </c>
      <c r="C12" s="96">
        <v>0.75258999999999976</v>
      </c>
      <c r="D12" s="341">
        <v>22.609929999999999</v>
      </c>
      <c r="E12" s="95"/>
      <c r="F12" s="95">
        <v>251.25211999999991</v>
      </c>
      <c r="G12" s="96">
        <v>8.5699299999999941</v>
      </c>
      <c r="H12" s="341">
        <v>259.82204999999988</v>
      </c>
      <c r="J12" s="96"/>
    </row>
    <row r="13" spans="1:12" x14ac:dyDescent="0.2">
      <c r="A13" s="92" t="s">
        <v>160</v>
      </c>
      <c r="B13" s="95">
        <v>94.048810000000003</v>
      </c>
      <c r="C13" s="96">
        <v>4.2795499999999995</v>
      </c>
      <c r="D13" s="341">
        <v>98.328360000000004</v>
      </c>
      <c r="E13" s="95"/>
      <c r="F13" s="95">
        <v>1057.4493899999995</v>
      </c>
      <c r="G13" s="96">
        <v>48.501329999999996</v>
      </c>
      <c r="H13" s="341">
        <v>1105.9507199999996</v>
      </c>
      <c r="J13" s="96"/>
      <c r="L13" s="689"/>
    </row>
    <row r="14" spans="1:12" x14ac:dyDescent="0.2">
      <c r="A14" s="92" t="s">
        <v>161</v>
      </c>
      <c r="B14" s="95">
        <v>0.54264000000000001</v>
      </c>
      <c r="C14" s="96">
        <v>5.8549999999999998E-2</v>
      </c>
      <c r="D14" s="342">
        <v>0.60119</v>
      </c>
      <c r="E14" s="96"/>
      <c r="F14" s="95">
        <v>6.0517099999999999</v>
      </c>
      <c r="G14" s="96">
        <v>0.60494000000000003</v>
      </c>
      <c r="H14" s="342">
        <v>6.65665</v>
      </c>
      <c r="J14" s="96"/>
      <c r="K14" s="706"/>
    </row>
    <row r="15" spans="1:12" x14ac:dyDescent="0.2">
      <c r="A15" s="92" t="s">
        <v>162</v>
      </c>
      <c r="B15" s="95">
        <v>61.547720000000005</v>
      </c>
      <c r="C15" s="96">
        <v>2.3633999999999999</v>
      </c>
      <c r="D15" s="341">
        <v>63.911120000000004</v>
      </c>
      <c r="E15" s="95"/>
      <c r="F15" s="95">
        <v>684.60317000000066</v>
      </c>
      <c r="G15" s="96">
        <v>26.996609999999993</v>
      </c>
      <c r="H15" s="341">
        <v>711.59978000000069</v>
      </c>
      <c r="J15" s="96"/>
    </row>
    <row r="16" spans="1:12" x14ac:dyDescent="0.2">
      <c r="A16" s="92" t="s">
        <v>163</v>
      </c>
      <c r="B16" s="95">
        <v>9.9377000000000013</v>
      </c>
      <c r="C16" s="96">
        <v>0.31823000000000001</v>
      </c>
      <c r="D16" s="341">
        <v>10.255930000000001</v>
      </c>
      <c r="E16" s="95"/>
      <c r="F16" s="95">
        <v>112.44920999999995</v>
      </c>
      <c r="G16" s="96">
        <v>3.2922500000000006</v>
      </c>
      <c r="H16" s="341">
        <v>115.74145999999995</v>
      </c>
      <c r="J16" s="96"/>
    </row>
    <row r="17" spans="1:11" x14ac:dyDescent="0.2">
      <c r="A17" s="92" t="s">
        <v>164</v>
      </c>
      <c r="B17" s="95">
        <v>24.501749999999994</v>
      </c>
      <c r="C17" s="96">
        <v>1.1415099999999998</v>
      </c>
      <c r="D17" s="341">
        <v>25.643259999999994</v>
      </c>
      <c r="E17" s="95"/>
      <c r="F17" s="95">
        <v>285.05296999999985</v>
      </c>
      <c r="G17" s="96">
        <v>13.794040000000004</v>
      </c>
      <c r="H17" s="341">
        <v>298.84700999999984</v>
      </c>
      <c r="J17" s="96"/>
    </row>
    <row r="18" spans="1:11" x14ac:dyDescent="0.2">
      <c r="A18" s="92" t="s">
        <v>165</v>
      </c>
      <c r="B18" s="95">
        <v>2.6682199999999998</v>
      </c>
      <c r="C18" s="96">
        <v>0.10183000000000002</v>
      </c>
      <c r="D18" s="341">
        <v>2.7700499999999999</v>
      </c>
      <c r="E18" s="95"/>
      <c r="F18" s="95">
        <v>32.437889999999996</v>
      </c>
      <c r="G18" s="96">
        <v>1.2519999999999998</v>
      </c>
      <c r="H18" s="341">
        <v>33.689889999999998</v>
      </c>
      <c r="J18" s="96"/>
    </row>
    <row r="19" spans="1:11" x14ac:dyDescent="0.2">
      <c r="A19" s="92" t="s">
        <v>166</v>
      </c>
      <c r="B19" s="95">
        <v>67.224519999999984</v>
      </c>
      <c r="C19" s="96">
        <v>2.3919099999999998</v>
      </c>
      <c r="D19" s="341">
        <v>69.61642999999998</v>
      </c>
      <c r="E19" s="95"/>
      <c r="F19" s="95">
        <v>758.00629000000015</v>
      </c>
      <c r="G19" s="96">
        <v>27.595249999999993</v>
      </c>
      <c r="H19" s="341">
        <v>785.60154000000011</v>
      </c>
      <c r="J19" s="96"/>
    </row>
    <row r="20" spans="1:11" x14ac:dyDescent="0.2">
      <c r="A20" s="92" t="s">
        <v>167</v>
      </c>
      <c r="B20" s="96">
        <v>0.58411000000000002</v>
      </c>
      <c r="C20" s="96">
        <v>0</v>
      </c>
      <c r="D20" s="342">
        <v>0.58411000000000002</v>
      </c>
      <c r="E20" s="96"/>
      <c r="F20" s="95">
        <v>6.729610000000001</v>
      </c>
      <c r="G20" s="96">
        <v>0</v>
      </c>
      <c r="H20" s="342">
        <v>6.729610000000001</v>
      </c>
      <c r="J20" s="96"/>
    </row>
    <row r="21" spans="1:11" x14ac:dyDescent="0.2">
      <c r="A21" s="92" t="s">
        <v>168</v>
      </c>
      <c r="B21" s="95">
        <v>14.338280000000001</v>
      </c>
      <c r="C21" s="96">
        <v>0.60832999999999993</v>
      </c>
      <c r="D21" s="341">
        <v>14.946610000000002</v>
      </c>
      <c r="E21" s="95"/>
      <c r="F21" s="95">
        <v>164.15366999999998</v>
      </c>
      <c r="G21" s="96">
        <v>6.9800999999999993</v>
      </c>
      <c r="H21" s="341">
        <v>171.13376999999997</v>
      </c>
      <c r="J21" s="96"/>
      <c r="K21" s="96"/>
    </row>
    <row r="22" spans="1:11" x14ac:dyDescent="0.2">
      <c r="A22" s="92" t="s">
        <v>169</v>
      </c>
      <c r="B22" s="95">
        <v>7.8385999999999996</v>
      </c>
      <c r="C22" s="96">
        <v>0.25392999999999999</v>
      </c>
      <c r="D22" s="341">
        <v>8.09253</v>
      </c>
      <c r="E22" s="95"/>
      <c r="F22" s="95">
        <v>83.470519999999937</v>
      </c>
      <c r="G22" s="96">
        <v>2.779430000000001</v>
      </c>
      <c r="H22" s="341">
        <v>86.249949999999941</v>
      </c>
      <c r="J22" s="96"/>
    </row>
    <row r="23" spans="1:11" x14ac:dyDescent="0.2">
      <c r="A23" s="97" t="s">
        <v>170</v>
      </c>
      <c r="B23" s="98">
        <v>20.829840000000001</v>
      </c>
      <c r="C23" s="96">
        <v>0.9381799999999999</v>
      </c>
      <c r="D23" s="343">
        <v>21.76802</v>
      </c>
      <c r="E23" s="98"/>
      <c r="F23" s="98">
        <v>233.32492999999997</v>
      </c>
      <c r="G23" s="96">
        <v>11.360839999999994</v>
      </c>
      <c r="H23" s="343">
        <v>244.68576999999996</v>
      </c>
      <c r="J23" s="96"/>
    </row>
    <row r="24" spans="1:11" x14ac:dyDescent="0.2">
      <c r="A24" s="99" t="s">
        <v>427</v>
      </c>
      <c r="B24" s="100">
        <v>527.62051999999983</v>
      </c>
      <c r="C24" s="100">
        <v>28.470119999999998</v>
      </c>
      <c r="D24" s="100">
        <v>556.09063999999978</v>
      </c>
      <c r="E24" s="100"/>
      <c r="F24" s="100">
        <v>5952.1437500000011</v>
      </c>
      <c r="G24" s="100">
        <v>329.20996000000054</v>
      </c>
      <c r="H24" s="100">
        <v>6281.3537100000012</v>
      </c>
      <c r="J24" s="96"/>
    </row>
    <row r="25" spans="1:11" x14ac:dyDescent="0.2">
      <c r="H25" s="79" t="s">
        <v>220</v>
      </c>
      <c r="J25" s="96"/>
    </row>
    <row r="26" spans="1:11" x14ac:dyDescent="0.2">
      <c r="A26" s="344" t="s">
        <v>557</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7" priority="13" operator="between">
      <formula>0</formula>
      <formula>0.5</formula>
    </cfRule>
    <cfRule type="cellIs" dxfId="196" priority="14" operator="between">
      <formula>0</formula>
      <formula>0.49</formula>
    </cfRule>
  </conditionalFormatting>
  <conditionalFormatting sqref="C5:C23">
    <cfRule type="cellIs" dxfId="195" priority="12" stopIfTrue="1" operator="equal">
      <formula>0</formula>
    </cfRule>
  </conditionalFormatting>
  <conditionalFormatting sqref="G5:G23">
    <cfRule type="cellIs" dxfId="194" priority="10" stopIfTrue="1" operator="equal">
      <formula>0</formula>
    </cfRule>
  </conditionalFormatting>
  <conditionalFormatting sqref="J12:J30">
    <cfRule type="cellIs" dxfId="193" priority="6" stopIfTrue="1" operator="equal">
      <formula>0</formula>
    </cfRule>
    <cfRule type="cellIs" dxfId="192" priority="8" operator="between">
      <formula>0</formula>
      <formula>0.5</formula>
    </cfRule>
    <cfRule type="cellIs" dxfId="191"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Perez Cepeda</dc:creator>
  <cp:lastModifiedBy>CORES</cp:lastModifiedBy>
  <cp:lastPrinted>2019-09-24T11:28:59Z</cp:lastPrinted>
  <dcterms:created xsi:type="dcterms:W3CDTF">2014-01-27T14:19:56Z</dcterms:created>
  <dcterms:modified xsi:type="dcterms:W3CDTF">2024-09-25T07:24:12Z</dcterms:modified>
</cp:coreProperties>
</file>